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Promo Mailer Sep'17" sheetId="7" r:id="rId1"/>
    <sheet name="Detai Promo Okt'17" sheetId="8" r:id="rId2"/>
  </sheets>
  <definedNames>
    <definedName name="_xlnm.Print_Area" localSheetId="0">'Promo Mailer Sep''17'!$A$2:$E$7</definedName>
  </definedNames>
  <calcPr calcId="124519"/>
</workbook>
</file>

<file path=xl/calcChain.xml><?xml version="1.0" encoding="utf-8"?>
<calcChain xmlns="http://schemas.openxmlformats.org/spreadsheetml/2006/main">
  <c r="E10" i="7"/>
  <c r="H9" i="8"/>
  <c r="H10" s="1"/>
  <c r="I10"/>
  <c r="I9"/>
  <c r="G9"/>
  <c r="E11" i="7" l="1"/>
  <c r="E9"/>
  <c r="I7" i="8"/>
  <c r="H7"/>
  <c r="H5"/>
  <c r="H4"/>
  <c r="H6"/>
  <c r="E10"/>
  <c r="H8" l="1"/>
  <c r="I6"/>
  <c r="I4" l="1"/>
</calcChain>
</file>

<file path=xl/sharedStrings.xml><?xml version="1.0" encoding="utf-8"?>
<sst xmlns="http://schemas.openxmlformats.org/spreadsheetml/2006/main" count="53" uniqueCount="51">
  <si>
    <t>NO</t>
  </si>
  <si>
    <t>JENIS KEGIATAN</t>
  </si>
  <si>
    <t>JML POS/DANA/SAMPLE/DLL</t>
  </si>
  <si>
    <t>JENIS/ITEM</t>
  </si>
  <si>
    <t>TGL PELAKSANAAN</t>
  </si>
  <si>
    <t>L P A P</t>
  </si>
  <si>
    <t>ESTIMASI BIAYA</t>
  </si>
  <si>
    <t>ACCOUNT</t>
  </si>
  <si>
    <t>APA</t>
  </si>
  <si>
    <t>PERIODE</t>
  </si>
  <si>
    <t>MEKANISME</t>
  </si>
  <si>
    <t xml:space="preserve">MAILER </t>
  </si>
  <si>
    <t>TARGET QTY (pcs)</t>
  </si>
  <si>
    <t>ESTIMASI CLAIM</t>
  </si>
  <si>
    <t>TOTAL</t>
  </si>
  <si>
    <t>ALFAMART</t>
  </si>
  <si>
    <t xml:space="preserve">AVG SALES </t>
  </si>
  <si>
    <t>IDM</t>
  </si>
  <si>
    <t>PROMO MAILER SANTAN</t>
  </si>
  <si>
    <t>Potongan Rp. 600 /pcs Sun Kara Santan 200 ml (9,500 ==&gt;8,500)</t>
  </si>
  <si>
    <t>ALL Kara NDC</t>
  </si>
  <si>
    <t>Estimasi klaim Promo</t>
  </si>
  <si>
    <t>REKAP PROMO MAILER SEPTEMBER 2017</t>
  </si>
  <si>
    <t>Mailer Kara Santan di IDM</t>
  </si>
  <si>
    <t>PROMO MAILER NDC</t>
  </si>
  <si>
    <t>Potongan Rp. 800 /pcs Kara NDC 1 kg (16,900 ==&gt;15,900)</t>
  </si>
  <si>
    <t>Potongan Rp. 300 /pcs Kara NDC Cup 220 ml (5,200 ==&gt; 4,900)</t>
  </si>
  <si>
    <t>16-31 OKT'17</t>
  </si>
  <si>
    <t>04-10 OKT 2017</t>
  </si>
  <si>
    <t>IDG</t>
  </si>
  <si>
    <t xml:space="preserve">MAILER ULANG TAHUN INDOGROSIR </t>
  </si>
  <si>
    <t>Potongan Rp. 1,000 /pcs Kara NDC 1 kg (11,500 ==&gt;10,500)</t>
  </si>
  <si>
    <t>Potongan Rp. 500 /pcs Kara NDC Cup 220 ml (3,500 ==&gt; 3,000)</t>
  </si>
  <si>
    <t>16-31 Okt 2017</t>
  </si>
  <si>
    <t>Mailer NDC di ALFAMART</t>
  </si>
  <si>
    <t>NDC Plain 1 kg &amp; NDC Cup 220 ml</t>
  </si>
  <si>
    <t>Biaya Mailer Rp. 125,000,000 + Estimasi Claim Promo Rp. 28,905,300 = Rp. 153,905,300</t>
  </si>
  <si>
    <t>04-10 Okt 2017</t>
  </si>
  <si>
    <t xml:space="preserve">SUN KARA 200 </t>
  </si>
  <si>
    <t>Biaya Mailer Rp. 74,250,000 + Estimasi Claim Promo Rp. 25,046,400 = Rp. 99,296,400</t>
  </si>
  <si>
    <t>06-19 OKT 2017</t>
  </si>
  <si>
    <t>06-19 Okt 2017</t>
  </si>
  <si>
    <t>Biaya Mailer Rp. 37,500,000 + Estimasi Claim Promo Rp. 24,584,000 = Rp. 62,084,000</t>
  </si>
  <si>
    <t xml:space="preserve">Total Biaya Mailer </t>
  </si>
  <si>
    <t>Mailer Ulang Tahun Indogrosir 2017</t>
  </si>
  <si>
    <t>Potongan Rp. 200 /pcs Sun Kara TCA 65 ml (3,300==&gt;2,900)</t>
  </si>
  <si>
    <t>ALFAMIDI</t>
  </si>
  <si>
    <t>PROMO INSTORE</t>
  </si>
  <si>
    <t>Promo Instore di ALFAMIDI</t>
  </si>
  <si>
    <t xml:space="preserve">SUN KARA TCA </t>
  </si>
  <si>
    <t>Estimasi Claim Promo Rp. 29,070,125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</si>
</sst>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_);_(@_)"/>
  </numFmts>
  <fonts count="6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0" fillId="0" borderId="0" xfId="0" applyNumberFormat="1"/>
    <xf numFmtId="0" fontId="0" fillId="0" borderId="9" xfId="0" applyBorder="1" applyAlignment="1">
      <alignment horizontal="center" vertical="center" wrapText="1"/>
    </xf>
    <xf numFmtId="165" fontId="0" fillId="0" borderId="0" xfId="0" applyNumberFormat="1"/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64" fontId="4" fillId="0" borderId="8" xfId="1" applyNumberFormat="1" applyFont="1" applyBorder="1" applyAlignment="1">
      <alignment vertical="center"/>
    </xf>
    <xf numFmtId="164" fontId="4" fillId="0" borderId="8" xfId="0" applyNumberFormat="1" applyFont="1" applyBorder="1"/>
    <xf numFmtId="164" fontId="3" fillId="0" borderId="5" xfId="1" applyNumberFormat="1" applyFont="1" applyBorder="1" applyAlignment="1">
      <alignment vertical="center"/>
    </xf>
    <xf numFmtId="0" fontId="4" fillId="2" borderId="6" xfId="0" applyFont="1" applyFill="1" applyBorder="1"/>
    <xf numFmtId="0" fontId="4" fillId="2" borderId="7" xfId="0" applyFont="1" applyFill="1" applyBorder="1"/>
    <xf numFmtId="0" fontId="0" fillId="0" borderId="10" xfId="0" applyFill="1" applyBorder="1"/>
    <xf numFmtId="164" fontId="0" fillId="0" borderId="0" xfId="1" applyNumberFormat="1" applyFont="1" applyAlignment="1">
      <alignment horizontal="left"/>
    </xf>
    <xf numFmtId="0" fontId="4" fillId="2" borderId="6" xfId="0" applyFont="1" applyFill="1" applyBorder="1" applyAlignment="1">
      <alignment horizontal="left" vertical="center"/>
    </xf>
    <xf numFmtId="164" fontId="4" fillId="2" borderId="6" xfId="0" applyNumberFormat="1" applyFont="1" applyFill="1" applyBorder="1"/>
    <xf numFmtId="164" fontId="4" fillId="2" borderId="5" xfId="1" applyNumberFormat="1" applyFont="1" applyFill="1" applyBorder="1" applyAlignment="1">
      <alignment horizontal="center" vertical="center"/>
    </xf>
    <xf numFmtId="164" fontId="4" fillId="0" borderId="8" xfId="1" applyNumberFormat="1" applyFont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164" fontId="4" fillId="0" borderId="5" xfId="1" applyNumberFormat="1" applyFont="1" applyBorder="1" applyAlignment="1">
      <alignment vertical="center"/>
    </xf>
    <xf numFmtId="164" fontId="4" fillId="0" borderId="5" xfId="1" applyNumberFormat="1" applyFont="1" applyBorder="1" applyAlignment="1">
      <alignment horizontal="center" vertical="center"/>
    </xf>
    <xf numFmtId="164" fontId="4" fillId="0" borderId="5" xfId="0" applyNumberFormat="1" applyFont="1" applyBorder="1"/>
    <xf numFmtId="0" fontId="4" fillId="2" borderId="6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4" fontId="4" fillId="2" borderId="5" xfId="1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164" fontId="0" fillId="0" borderId="0" xfId="1" applyNumberFormat="1" applyFont="1"/>
    <xf numFmtId="0" fontId="5" fillId="0" borderId="9" xfId="0" applyFont="1" applyBorder="1" applyAlignment="1">
      <alignment horizontal="center" vertical="center"/>
    </xf>
    <xf numFmtId="17" fontId="5" fillId="0" borderId="9" xfId="0" applyNumberFormat="1" applyFont="1" applyBorder="1"/>
    <xf numFmtId="0" fontId="5" fillId="0" borderId="1" xfId="0" applyFont="1" applyBorder="1"/>
    <xf numFmtId="0" fontId="0" fillId="0" borderId="1" xfId="0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164" fontId="4" fillId="0" borderId="6" xfId="1" applyNumberFormat="1" applyFont="1" applyBorder="1" applyAlignment="1">
      <alignment horizontal="center" vertical="center"/>
    </xf>
    <xf numFmtId="164" fontId="4" fillId="0" borderId="7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3" fillId="0" borderId="6" xfId="1" applyNumberFormat="1" applyFont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164" fontId="4" fillId="2" borderId="7" xfId="1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5" xfId="0" applyFont="1" applyBorder="1" applyAlignment="1">
      <alignment horizontal="center" vertical="center"/>
    </xf>
    <xf numFmtId="0" fontId="4" fillId="0" borderId="5" xfId="0" applyFont="1" applyBorder="1"/>
    <xf numFmtId="0" fontId="0" fillId="0" borderId="1" xfId="0" applyBorder="1" applyAlignment="1">
      <alignment horizontal="center"/>
    </xf>
    <xf numFmtId="17" fontId="5" fillId="0" borderId="1" xfId="0" applyNumberFormat="1" applyFont="1" applyBorder="1"/>
    <xf numFmtId="0" fontId="5" fillId="0" borderId="1" xfId="0" applyFont="1" applyFill="1" applyBorder="1"/>
    <xf numFmtId="0" fontId="0" fillId="0" borderId="1" xfId="0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11"/>
  <sheetViews>
    <sheetView tabSelected="1" topLeftCell="C1" workbookViewId="0">
      <selection activeCell="E19" sqref="E19"/>
    </sheetView>
  </sheetViews>
  <sheetFormatPr defaultRowHeight="15"/>
  <cols>
    <col min="1" max="1" width="4" bestFit="1" customWidth="1"/>
    <col min="2" max="2" width="19.28515625" customWidth="1"/>
    <col min="3" max="3" width="38.28515625" bestFit="1" customWidth="1"/>
    <col min="4" max="4" width="59" bestFit="1" customWidth="1"/>
    <col min="5" max="5" width="78.140625" bestFit="1" customWidth="1"/>
  </cols>
  <sheetData>
    <row r="2" spans="1:5">
      <c r="A2" s="35" t="s">
        <v>22</v>
      </c>
      <c r="B2" s="35"/>
      <c r="C2" s="35"/>
    </row>
    <row r="4" spans="1:5">
      <c r="A4" s="1" t="s">
        <v>0</v>
      </c>
      <c r="B4" s="4" t="s">
        <v>4</v>
      </c>
      <c r="C4" s="1" t="s">
        <v>1</v>
      </c>
      <c r="D4" s="2" t="s">
        <v>3</v>
      </c>
      <c r="E4" s="1" t="s">
        <v>2</v>
      </c>
    </row>
    <row r="5" spans="1:5">
      <c r="A5" s="4">
        <v>1</v>
      </c>
      <c r="B5" s="32" t="s">
        <v>33</v>
      </c>
      <c r="C5" s="33" t="s">
        <v>34</v>
      </c>
      <c r="D5" s="34" t="s">
        <v>35</v>
      </c>
      <c r="E5" s="33" t="s">
        <v>36</v>
      </c>
    </row>
    <row r="6" spans="1:5">
      <c r="A6" s="31">
        <v>2</v>
      </c>
      <c r="B6" s="32" t="s">
        <v>37</v>
      </c>
      <c r="C6" s="33" t="s">
        <v>23</v>
      </c>
      <c r="D6" s="33" t="s">
        <v>38</v>
      </c>
      <c r="E6" s="33" t="s">
        <v>39</v>
      </c>
    </row>
    <row r="7" spans="1:5">
      <c r="A7" s="31">
        <v>3</v>
      </c>
      <c r="B7" s="32" t="s">
        <v>41</v>
      </c>
      <c r="C7" s="33" t="s">
        <v>44</v>
      </c>
      <c r="D7" s="33" t="s">
        <v>20</v>
      </c>
      <c r="E7" s="33" t="s">
        <v>42</v>
      </c>
    </row>
    <row r="8" spans="1:5">
      <c r="A8" s="56">
        <v>4</v>
      </c>
      <c r="B8" s="57" t="s">
        <v>33</v>
      </c>
      <c r="C8" s="58" t="s">
        <v>48</v>
      </c>
      <c r="D8" s="59" t="s">
        <v>49</v>
      </c>
      <c r="E8" s="59" t="s">
        <v>50</v>
      </c>
    </row>
    <row r="9" spans="1:5">
      <c r="D9" s="16" t="s">
        <v>43</v>
      </c>
      <c r="E9" s="17">
        <f>153905300+99296400+62040000</f>
        <v>315241700</v>
      </c>
    </row>
    <row r="10" spans="1:5">
      <c r="D10" s="16" t="s">
        <v>21</v>
      </c>
      <c r="E10" s="30">
        <f>28905300+25046400+24584000+29070125</f>
        <v>107605825</v>
      </c>
    </row>
    <row r="11" spans="1:5">
      <c r="E11" s="3">
        <f>SUM(E9:E10)</f>
        <v>422847525</v>
      </c>
    </row>
  </sheetData>
  <mergeCells count="1">
    <mergeCell ref="A2:C2"/>
  </mergeCells>
  <pageMargins left="0.32" right="0.19" top="0.75" bottom="0.75" header="0.3" footer="0.3"/>
  <pageSetup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"/>
  <sheetViews>
    <sheetView topLeftCell="D1" workbookViewId="0">
      <selection activeCell="I16" sqref="I16"/>
    </sheetView>
  </sheetViews>
  <sheetFormatPr defaultRowHeight="15"/>
  <cols>
    <col min="1" max="1" width="11.7109375" bestFit="1" customWidth="1"/>
    <col min="2" max="2" width="30.85546875" bestFit="1" customWidth="1"/>
    <col min="3" max="3" width="23" bestFit="1" customWidth="1"/>
    <col min="4" max="4" width="74" bestFit="1" customWidth="1"/>
    <col min="5" max="5" width="14.140625" bestFit="1" customWidth="1"/>
    <col min="6" max="6" width="15.28515625" customWidth="1"/>
    <col min="7" max="7" width="22.5703125" bestFit="1" customWidth="1"/>
    <col min="8" max="8" width="20" bestFit="1" customWidth="1"/>
    <col min="9" max="9" width="15.5703125" bestFit="1" customWidth="1"/>
    <col min="10" max="10" width="14.7109375" bestFit="1" customWidth="1"/>
  </cols>
  <sheetData>
    <row r="1" spans="1:10" ht="15.75" thickBot="1"/>
    <row r="2" spans="1:10" ht="16.5" thickBot="1">
      <c r="A2" s="42" t="s">
        <v>5</v>
      </c>
      <c r="B2" s="43"/>
      <c r="C2" s="43"/>
      <c r="D2" s="44"/>
      <c r="E2" s="45" t="s">
        <v>6</v>
      </c>
      <c r="F2" s="45"/>
      <c r="G2" s="45"/>
      <c r="H2" s="45"/>
      <c r="I2" s="45"/>
    </row>
    <row r="3" spans="1:10" ht="15.75" thickBot="1">
      <c r="A3" s="6" t="s">
        <v>7</v>
      </c>
      <c r="B3" s="7" t="s">
        <v>8</v>
      </c>
      <c r="C3" s="7" t="s">
        <v>9</v>
      </c>
      <c r="D3" s="7" t="s">
        <v>10</v>
      </c>
      <c r="E3" s="7" t="s">
        <v>11</v>
      </c>
      <c r="F3" s="8" t="s">
        <v>16</v>
      </c>
      <c r="G3" s="9" t="s">
        <v>12</v>
      </c>
      <c r="H3" s="13" t="s">
        <v>13</v>
      </c>
      <c r="I3" s="10" t="s">
        <v>14</v>
      </c>
    </row>
    <row r="4" spans="1:10">
      <c r="A4" s="48" t="s">
        <v>15</v>
      </c>
      <c r="B4" s="48" t="s">
        <v>24</v>
      </c>
      <c r="C4" s="48" t="s">
        <v>27</v>
      </c>
      <c r="D4" s="14" t="s">
        <v>25</v>
      </c>
      <c r="E4" s="51">
        <v>125000000</v>
      </c>
      <c r="F4" s="22">
        <v>12917</v>
      </c>
      <c r="G4" s="22">
        <v>23547</v>
      </c>
      <c r="H4" s="19">
        <f>G4*800</f>
        <v>18837600</v>
      </c>
      <c r="I4" s="46">
        <f>E4+H4+H5</f>
        <v>153905300</v>
      </c>
    </row>
    <row r="5" spans="1:10" ht="15.75" thickBot="1">
      <c r="A5" s="49"/>
      <c r="B5" s="50"/>
      <c r="C5" s="50"/>
      <c r="D5" s="15" t="s">
        <v>26</v>
      </c>
      <c r="E5" s="52"/>
      <c r="F5" s="11">
        <v>26847</v>
      </c>
      <c r="G5" s="21">
        <v>33559</v>
      </c>
      <c r="H5" s="12">
        <f>G5*300</f>
        <v>10067700</v>
      </c>
      <c r="I5" s="47"/>
    </row>
    <row r="6" spans="1:10" ht="15.75" thickBot="1">
      <c r="A6" s="27" t="s">
        <v>17</v>
      </c>
      <c r="B6" s="26" t="s">
        <v>18</v>
      </c>
      <c r="C6" s="29" t="s">
        <v>28</v>
      </c>
      <c r="D6" s="18" t="s">
        <v>19</v>
      </c>
      <c r="E6" s="24">
        <v>74250000</v>
      </c>
      <c r="F6" s="23">
        <v>32107</v>
      </c>
      <c r="G6" s="24">
        <v>41744</v>
      </c>
      <c r="H6" s="25">
        <f>G6*600</f>
        <v>25046400</v>
      </c>
      <c r="I6" s="24">
        <f>E6+H6</f>
        <v>99296400</v>
      </c>
      <c r="J6" s="3"/>
    </row>
    <row r="7" spans="1:10" ht="15.75" thickBot="1">
      <c r="A7" s="38" t="s">
        <v>29</v>
      </c>
      <c r="B7" s="36" t="s">
        <v>30</v>
      </c>
      <c r="C7" s="38" t="s">
        <v>40</v>
      </c>
      <c r="D7" s="14" t="s">
        <v>31</v>
      </c>
      <c r="E7" s="40">
        <v>37500000</v>
      </c>
      <c r="F7" s="20">
        <v>13813</v>
      </c>
      <c r="G7" s="20">
        <v>17956</v>
      </c>
      <c r="H7" s="25">
        <f>G7*1000</f>
        <v>17956000</v>
      </c>
      <c r="I7" s="40">
        <f>E7+H7+H8</f>
        <v>62084000</v>
      </c>
      <c r="J7" s="3"/>
    </row>
    <row r="8" spans="1:10" ht="15.75" thickBot="1">
      <c r="A8" s="39"/>
      <c r="B8" s="37"/>
      <c r="C8" s="39"/>
      <c r="D8" s="15" t="s">
        <v>32</v>
      </c>
      <c r="E8" s="41"/>
      <c r="F8" s="28">
        <v>10197</v>
      </c>
      <c r="G8" s="20">
        <v>13256</v>
      </c>
      <c r="H8" s="25">
        <f>G8*500</f>
        <v>6628000</v>
      </c>
      <c r="I8" s="41"/>
    </row>
    <row r="9" spans="1:10" s="53" customFormat="1" thickBot="1">
      <c r="A9" s="54" t="s">
        <v>46</v>
      </c>
      <c r="B9" s="54" t="s">
        <v>47</v>
      </c>
      <c r="C9" s="54" t="s">
        <v>27</v>
      </c>
      <c r="D9" s="55" t="s">
        <v>45</v>
      </c>
      <c r="E9" s="23">
        <v>0</v>
      </c>
      <c r="F9" s="23">
        <v>93024</v>
      </c>
      <c r="G9" s="24">
        <f>232561/2</f>
        <v>116280.5</v>
      </c>
      <c r="H9" s="25">
        <f>G9*250</f>
        <v>29070125</v>
      </c>
      <c r="I9" s="25">
        <f>H9</f>
        <v>29070125</v>
      </c>
    </row>
    <row r="10" spans="1:10">
      <c r="E10" s="3">
        <f>SUM(E4:E8)</f>
        <v>236750000</v>
      </c>
      <c r="G10" s="5"/>
      <c r="H10" s="3">
        <f>SUM(H4:H9)</f>
        <v>107605825</v>
      </c>
      <c r="I10" s="3">
        <f>SUM(I4:I9)</f>
        <v>344355825</v>
      </c>
    </row>
  </sheetData>
  <mergeCells count="12">
    <mergeCell ref="A2:D2"/>
    <mergeCell ref="E2:I2"/>
    <mergeCell ref="I4:I5"/>
    <mergeCell ref="A4:A5"/>
    <mergeCell ref="B4:B5"/>
    <mergeCell ref="C4:C5"/>
    <mergeCell ref="E4:E5"/>
    <mergeCell ref="B7:B8"/>
    <mergeCell ref="A7:A8"/>
    <mergeCell ref="C7:C8"/>
    <mergeCell ref="E7:E8"/>
    <mergeCell ref="I7:I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Promo Mailer Sep'17</vt:lpstr>
      <vt:lpstr>Detai Promo Okt'17</vt:lpstr>
      <vt:lpstr>'Promo Mailer Sep''17'!Print_Area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HOME</cp:lastModifiedBy>
  <cp:lastPrinted>2017-05-26T07:57:44Z</cp:lastPrinted>
  <dcterms:created xsi:type="dcterms:W3CDTF">2017-03-13T06:37:49Z</dcterms:created>
  <dcterms:modified xsi:type="dcterms:W3CDTF">2017-09-26T02:44:21Z</dcterms:modified>
</cp:coreProperties>
</file>