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MMT" sheetId="3" r:id="rId1"/>
    <sheet name="BRANDING" sheetId="4" r:id="rId2"/>
    <sheet name="SABLON" sheetId="5" r:id="rId3"/>
    <sheet name="LISTING FEE" sheetId="6" r:id="rId4"/>
    <sheet name="TOTAL" sheetId="7" r:id="rId5"/>
  </sheets>
  <calcPr calcId="124519"/>
</workbook>
</file>

<file path=xl/calcChain.xml><?xml version="1.0" encoding="utf-8"?>
<calcChain xmlns="http://schemas.openxmlformats.org/spreadsheetml/2006/main">
  <c r="C8" i="7"/>
  <c r="F13" i="4" l="1"/>
  <c r="E6" i="5"/>
  <c r="E5"/>
  <c r="E4"/>
  <c r="E5" i="4" l="1"/>
  <c r="F5" s="1"/>
  <c r="E6"/>
  <c r="F6" s="1"/>
  <c r="E7"/>
  <c r="F7" s="1"/>
  <c r="E8"/>
  <c r="F8" s="1"/>
  <c r="E9"/>
  <c r="F9" s="1"/>
  <c r="E10"/>
  <c r="F10" s="1"/>
  <c r="E4"/>
  <c r="F4" s="1"/>
  <c r="H53" i="3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l="1"/>
</calcChain>
</file>

<file path=xl/sharedStrings.xml><?xml version="1.0" encoding="utf-8"?>
<sst xmlns="http://schemas.openxmlformats.org/spreadsheetml/2006/main" count="151" uniqueCount="82">
  <si>
    <t>nama</t>
  </si>
  <si>
    <t>panjang ( M )</t>
  </si>
  <si>
    <t>lebar ( M )</t>
  </si>
  <si>
    <t>jumlah ( Pcs )</t>
  </si>
  <si>
    <t>total ( M2 )</t>
  </si>
  <si>
    <t>Rp</t>
  </si>
  <si>
    <t>no</t>
  </si>
  <si>
    <t>IBU NI SUKADI</t>
  </si>
  <si>
    <t>SRI SENEN ( SS )</t>
  </si>
  <si>
    <t>IBU SRI PARMAN</t>
  </si>
  <si>
    <t>IBU SIGIT</t>
  </si>
  <si>
    <t>MAMA BAWANG</t>
  </si>
  <si>
    <t>TOKO YANTI</t>
  </si>
  <si>
    <t>MBAK KARNI</t>
  </si>
  <si>
    <t>TOKO AL - FATIKH</t>
  </si>
  <si>
    <t>MBAK IMA GULO JOWO</t>
  </si>
  <si>
    <t>MAS JAYANTO</t>
  </si>
  <si>
    <t>MAS BUDI</t>
  </si>
  <si>
    <t>PAK PARNO</t>
  </si>
  <si>
    <t>MAS BAYU BRAMBANG</t>
  </si>
  <si>
    <t xml:space="preserve">KANTIN PAK EDI </t>
  </si>
  <si>
    <t>TOKO REVA ( MBAK GEMBUG )</t>
  </si>
  <si>
    <t>IBU SUMINAH</t>
  </si>
  <si>
    <t>PAK SABARNO</t>
  </si>
  <si>
    <t>AYAM BAKAR MBAK ANIK</t>
  </si>
  <si>
    <t>IBU SRI BANDENG</t>
  </si>
  <si>
    <t>IBU PANI</t>
  </si>
  <si>
    <t>BARU SNACK</t>
  </si>
  <si>
    <t>TOKO ERNA</t>
  </si>
  <si>
    <t>TOKO KUE MARYANTO</t>
  </si>
  <si>
    <t>alamat</t>
  </si>
  <si>
    <t>pasar bunder, sragen</t>
  </si>
  <si>
    <t>sambirejo, sragen</t>
  </si>
  <si>
    <t>gondang, sragen</t>
  </si>
  <si>
    <t>pasar karangpandan, karanganyar</t>
  </si>
  <si>
    <t>karangpandan, karanganyar</t>
  </si>
  <si>
    <t>pasar jatisrono, wonogiri</t>
  </si>
  <si>
    <t>pasar legi, surakarta</t>
  </si>
  <si>
    <t>pasar sunggingan, boyolali</t>
  </si>
  <si>
    <t>TCA ( IBU ANIS )</t>
  </si>
  <si>
    <t>TCA ( IBU GIYEM )</t>
  </si>
  <si>
    <t>DESIGN</t>
  </si>
  <si>
    <t>BIAYA PASANG</t>
  </si>
  <si>
    <t>HARGA MMT/M = Rp 20,000</t>
  </si>
  <si>
    <t>pintu belakang</t>
  </si>
  <si>
    <t>total ( M )</t>
  </si>
  <si>
    <t>bak samping kanan</t>
  </si>
  <si>
    <t>bak samping kiri</t>
  </si>
  <si>
    <t>pintu samping kanan</t>
  </si>
  <si>
    <t>pintu samping kiri</t>
  </si>
  <si>
    <t>bagian depan ( gril mobil )</t>
  </si>
  <si>
    <t>kaca belakang ( depan bak mobil )</t>
  </si>
  <si>
    <t>biaya pasang</t>
  </si>
  <si>
    <t>nama toko</t>
  </si>
  <si>
    <t>kenanga</t>
  </si>
  <si>
    <t>jl. Pere tendean II/4 klaten</t>
  </si>
  <si>
    <t>rm lesehan mbak ari</t>
  </si>
  <si>
    <t>ngargoyoso, karanganyar</t>
  </si>
  <si>
    <t>jumlah</t>
  </si>
  <si>
    <t>branding mobil psk pasar jamus, karanganyar</t>
  </si>
  <si>
    <t>harga / M = Rp 150,000</t>
  </si>
  <si>
    <t>kompensasi ke psk ( branding 1 th nov 17 - okt 18  )</t>
  </si>
  <si>
    <t>192769</t>
  </si>
  <si>
    <t>CV. LARIS ADI SEJATI</t>
  </si>
  <si>
    <t>JL. A. YANI NO.14 KARTASURA</t>
  </si>
  <si>
    <t>custid</t>
  </si>
  <si>
    <t>namalang</t>
  </si>
  <si>
    <t>alamatlang</t>
  </si>
  <si>
    <t>pengambilan okt 16-sept17</t>
  </si>
  <si>
    <t>Rp 476,471,800</t>
  </si>
  <si>
    <t>biaya listing</t>
  </si>
  <si>
    <t>item</t>
  </si>
  <si>
    <t>Rp 220,000</t>
  </si>
  <si>
    <t>ndc ember</t>
  </si>
  <si>
    <t>NO</t>
  </si>
  <si>
    <t>JENIS KEGIATAN</t>
  </si>
  <si>
    <t>BIAYA ( Rp )</t>
  </si>
  <si>
    <t>MMT NAMA TOKO</t>
  </si>
  <si>
    <t>BRANDING MOBIL PSK</t>
  </si>
  <si>
    <t>SABLON KAOS TOKO</t>
  </si>
  <si>
    <t>LISTING FEE</t>
  </si>
  <si>
    <t>HARGA SABLON / PCS KAOS = Rp 4,250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</si>
</sst>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/>
    <xf numFmtId="0" fontId="0" fillId="0" borderId="1" xfId="0" applyBorder="1" applyAlignment="1">
      <alignment horizontal="center"/>
    </xf>
    <xf numFmtId="164" fontId="0" fillId="2" borderId="1" xfId="1" applyNumberFormat="1" applyFont="1" applyFill="1" applyBorder="1"/>
    <xf numFmtId="0" fontId="0" fillId="2" borderId="0" xfId="0" applyFill="1"/>
    <xf numFmtId="164" fontId="0" fillId="0" borderId="1" xfId="0" applyNumberFormat="1" applyFont="1" applyFill="1" applyBorder="1"/>
    <xf numFmtId="164" fontId="0" fillId="2" borderId="1" xfId="0" applyNumberFormat="1" applyFill="1" applyBorder="1"/>
    <xf numFmtId="41" fontId="6" fillId="0" borderId="1" xfId="2" applyFont="1" applyBorder="1"/>
    <xf numFmtId="41" fontId="7" fillId="0" borderId="1" xfId="2" applyFont="1" applyBorder="1"/>
    <xf numFmtId="41" fontId="6" fillId="0" borderId="1" xfId="0" applyNumberFormat="1" applyFont="1" applyBorder="1"/>
    <xf numFmtId="41" fontId="6" fillId="0" borderId="2" xfId="2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41" fontId="6" fillId="2" borderId="1" xfId="2" applyFont="1" applyFill="1" applyBorder="1"/>
    <xf numFmtId="41" fontId="6" fillId="2" borderId="1" xfId="0" applyNumberFormat="1" applyFont="1" applyFill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55"/>
  <sheetViews>
    <sheetView tabSelected="1" workbookViewId="0">
      <selection activeCell="K43" sqref="K43"/>
    </sheetView>
  </sheetViews>
  <sheetFormatPr defaultRowHeight="12"/>
  <cols>
    <col min="1" max="1" width="4.7109375" style="4" customWidth="1"/>
    <col min="2" max="2" width="23.5703125" style="4" customWidth="1"/>
    <col min="3" max="3" width="28.140625" style="4" customWidth="1"/>
    <col min="4" max="4" width="11.5703125" style="4" customWidth="1"/>
    <col min="5" max="5" width="9.28515625" style="4" customWidth="1"/>
    <col min="6" max="7" width="11.85546875" style="4" customWidth="1"/>
    <col min="8" max="8" width="12.85546875" style="4" customWidth="1"/>
    <col min="9" max="16384" width="9.140625" style="4"/>
  </cols>
  <sheetData>
    <row r="1" spans="1:8">
      <c r="B1" s="5" t="s">
        <v>43</v>
      </c>
    </row>
    <row r="3" spans="1:8">
      <c r="A3" s="6" t="s">
        <v>6</v>
      </c>
      <c r="B3" s="6" t="s">
        <v>0</v>
      </c>
      <c r="C3" s="7" t="s">
        <v>30</v>
      </c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</row>
    <row r="4" spans="1:8">
      <c r="A4" s="10">
        <v>1</v>
      </c>
      <c r="B4" s="7" t="s">
        <v>7</v>
      </c>
      <c r="C4" s="7" t="s">
        <v>31</v>
      </c>
      <c r="D4" s="12">
        <v>2</v>
      </c>
      <c r="E4" s="12">
        <v>0.4</v>
      </c>
      <c r="F4" s="12">
        <v>1</v>
      </c>
      <c r="G4" s="13">
        <f>D4*E4*F4</f>
        <v>0.8</v>
      </c>
      <c r="H4" s="14">
        <f>20000*G4</f>
        <v>16000</v>
      </c>
    </row>
    <row r="5" spans="1:8">
      <c r="A5" s="10"/>
      <c r="B5" s="7" t="s">
        <v>7</v>
      </c>
      <c r="C5" s="7" t="s">
        <v>31</v>
      </c>
      <c r="D5" s="12">
        <v>3.5</v>
      </c>
      <c r="E5" s="12">
        <v>0.4</v>
      </c>
      <c r="F5" s="12">
        <v>1</v>
      </c>
      <c r="G5" s="13">
        <f t="shared" ref="G5:G50" si="0">D5*E5*F5</f>
        <v>1.4000000000000001</v>
      </c>
      <c r="H5" s="14">
        <f t="shared" ref="H5:H51" si="1">20000*G5</f>
        <v>28000.000000000004</v>
      </c>
    </row>
    <row r="6" spans="1:8">
      <c r="A6" s="10"/>
      <c r="B6" s="7" t="s">
        <v>7</v>
      </c>
      <c r="C6" s="7" t="s">
        <v>31</v>
      </c>
      <c r="D6" s="12">
        <v>3.5</v>
      </c>
      <c r="E6" s="12">
        <v>1</v>
      </c>
      <c r="F6" s="12">
        <v>1</v>
      </c>
      <c r="G6" s="13">
        <f t="shared" si="0"/>
        <v>3.5</v>
      </c>
      <c r="H6" s="14">
        <f t="shared" si="1"/>
        <v>70000</v>
      </c>
    </row>
    <row r="7" spans="1:8">
      <c r="A7" s="10"/>
      <c r="B7" s="7" t="s">
        <v>7</v>
      </c>
      <c r="C7" s="7" t="s">
        <v>31</v>
      </c>
      <c r="D7" s="12">
        <v>3</v>
      </c>
      <c r="E7" s="12">
        <v>1</v>
      </c>
      <c r="F7" s="12">
        <v>1</v>
      </c>
      <c r="G7" s="13">
        <f t="shared" si="0"/>
        <v>3</v>
      </c>
      <c r="H7" s="14">
        <f t="shared" si="1"/>
        <v>60000</v>
      </c>
    </row>
    <row r="8" spans="1:8">
      <c r="A8" s="10">
        <v>2</v>
      </c>
      <c r="B8" s="7" t="s">
        <v>8</v>
      </c>
      <c r="C8" s="7" t="s">
        <v>31</v>
      </c>
      <c r="D8" s="12">
        <v>3</v>
      </c>
      <c r="E8" s="12">
        <v>0.4</v>
      </c>
      <c r="F8" s="12">
        <v>1</v>
      </c>
      <c r="G8" s="13">
        <f t="shared" si="0"/>
        <v>1.2000000000000002</v>
      </c>
      <c r="H8" s="14">
        <f t="shared" si="1"/>
        <v>24000.000000000004</v>
      </c>
    </row>
    <row r="9" spans="1:8">
      <c r="A9" s="10"/>
      <c r="B9" s="7" t="s">
        <v>8</v>
      </c>
      <c r="C9" s="7" t="s">
        <v>31</v>
      </c>
      <c r="D9" s="12">
        <v>3</v>
      </c>
      <c r="E9" s="12">
        <v>0.4</v>
      </c>
      <c r="F9" s="12">
        <v>1</v>
      </c>
      <c r="G9" s="13">
        <f t="shared" si="0"/>
        <v>1.2000000000000002</v>
      </c>
      <c r="H9" s="14">
        <f t="shared" si="1"/>
        <v>24000.000000000004</v>
      </c>
    </row>
    <row r="10" spans="1:8">
      <c r="A10" s="10"/>
      <c r="B10" s="7" t="s">
        <v>8</v>
      </c>
      <c r="C10" s="7" t="s">
        <v>31</v>
      </c>
      <c r="D10" s="12">
        <v>3</v>
      </c>
      <c r="E10" s="12">
        <v>0.4</v>
      </c>
      <c r="F10" s="12">
        <v>1</v>
      </c>
      <c r="G10" s="13">
        <f t="shared" si="0"/>
        <v>1.2000000000000002</v>
      </c>
      <c r="H10" s="14">
        <f t="shared" si="1"/>
        <v>24000.000000000004</v>
      </c>
    </row>
    <row r="11" spans="1:8">
      <c r="A11" s="10"/>
      <c r="B11" s="7" t="s">
        <v>8</v>
      </c>
      <c r="C11" s="7" t="s">
        <v>31</v>
      </c>
      <c r="D11" s="12">
        <v>2</v>
      </c>
      <c r="E11" s="12">
        <v>0.4</v>
      </c>
      <c r="F11" s="12">
        <v>2</v>
      </c>
      <c r="G11" s="13">
        <f t="shared" si="0"/>
        <v>1.6</v>
      </c>
      <c r="H11" s="14">
        <f t="shared" si="1"/>
        <v>32000</v>
      </c>
    </row>
    <row r="12" spans="1:8">
      <c r="A12" s="10">
        <v>3</v>
      </c>
      <c r="B12" s="7" t="s">
        <v>9</v>
      </c>
      <c r="C12" s="7" t="s">
        <v>31</v>
      </c>
      <c r="D12" s="12">
        <v>4</v>
      </c>
      <c r="E12" s="12">
        <v>1</v>
      </c>
      <c r="F12" s="12">
        <v>1</v>
      </c>
      <c r="G12" s="13">
        <f t="shared" si="0"/>
        <v>4</v>
      </c>
      <c r="H12" s="14">
        <f t="shared" si="1"/>
        <v>80000</v>
      </c>
    </row>
    <row r="13" spans="1:8">
      <c r="A13" s="10">
        <v>4</v>
      </c>
      <c r="B13" s="7" t="s">
        <v>10</v>
      </c>
      <c r="C13" s="7" t="s">
        <v>31</v>
      </c>
      <c r="D13" s="12">
        <v>4</v>
      </c>
      <c r="E13" s="12">
        <v>1</v>
      </c>
      <c r="F13" s="12">
        <v>1</v>
      </c>
      <c r="G13" s="13">
        <f t="shared" si="0"/>
        <v>4</v>
      </c>
      <c r="H13" s="14">
        <f t="shared" si="1"/>
        <v>80000</v>
      </c>
    </row>
    <row r="14" spans="1:8">
      <c r="A14" s="10">
        <v>5</v>
      </c>
      <c r="B14" s="7" t="s">
        <v>11</v>
      </c>
      <c r="C14" s="7" t="s">
        <v>31</v>
      </c>
      <c r="D14" s="12">
        <v>3</v>
      </c>
      <c r="E14" s="12">
        <v>0.4</v>
      </c>
      <c r="F14" s="12">
        <v>1</v>
      </c>
      <c r="G14" s="13">
        <f t="shared" si="0"/>
        <v>1.2000000000000002</v>
      </c>
      <c r="H14" s="14">
        <f t="shared" si="1"/>
        <v>24000.000000000004</v>
      </c>
    </row>
    <row r="15" spans="1:8">
      <c r="A15" s="10"/>
      <c r="B15" s="7" t="s">
        <v>11</v>
      </c>
      <c r="C15" s="7" t="s">
        <v>31</v>
      </c>
      <c r="D15" s="12">
        <v>2</v>
      </c>
      <c r="E15" s="12">
        <v>0.4</v>
      </c>
      <c r="F15" s="12">
        <v>1</v>
      </c>
      <c r="G15" s="13">
        <f t="shared" si="0"/>
        <v>0.8</v>
      </c>
      <c r="H15" s="14">
        <f t="shared" si="1"/>
        <v>16000</v>
      </c>
    </row>
    <row r="16" spans="1:8">
      <c r="A16" s="10">
        <v>6</v>
      </c>
      <c r="B16" s="7" t="s">
        <v>12</v>
      </c>
      <c r="C16" s="7" t="s">
        <v>31</v>
      </c>
      <c r="D16" s="12">
        <v>3</v>
      </c>
      <c r="E16" s="12">
        <v>1</v>
      </c>
      <c r="F16" s="12">
        <v>1</v>
      </c>
      <c r="G16" s="13">
        <f t="shared" si="0"/>
        <v>3</v>
      </c>
      <c r="H16" s="14">
        <f t="shared" si="1"/>
        <v>60000</v>
      </c>
    </row>
    <row r="17" spans="1:8">
      <c r="A17" s="10">
        <v>7</v>
      </c>
      <c r="B17" s="7" t="s">
        <v>13</v>
      </c>
      <c r="C17" s="7" t="s">
        <v>31</v>
      </c>
      <c r="D17" s="12">
        <v>3.5</v>
      </c>
      <c r="E17" s="12">
        <v>0.4</v>
      </c>
      <c r="F17" s="12">
        <v>1</v>
      </c>
      <c r="G17" s="13">
        <f t="shared" si="0"/>
        <v>1.4000000000000001</v>
      </c>
      <c r="H17" s="14">
        <f t="shared" si="1"/>
        <v>28000.000000000004</v>
      </c>
    </row>
    <row r="18" spans="1:8">
      <c r="A18" s="10"/>
      <c r="B18" s="7" t="s">
        <v>13</v>
      </c>
      <c r="C18" s="7" t="s">
        <v>31</v>
      </c>
      <c r="D18" s="12">
        <v>3</v>
      </c>
      <c r="E18" s="12">
        <v>0.4</v>
      </c>
      <c r="F18" s="12">
        <v>1</v>
      </c>
      <c r="G18" s="13">
        <f t="shared" si="0"/>
        <v>1.2000000000000002</v>
      </c>
      <c r="H18" s="14">
        <f t="shared" si="1"/>
        <v>24000.000000000004</v>
      </c>
    </row>
    <row r="19" spans="1:8">
      <c r="A19" s="10"/>
      <c r="B19" s="7" t="s">
        <v>13</v>
      </c>
      <c r="C19" s="7" t="s">
        <v>31</v>
      </c>
      <c r="D19" s="12">
        <v>3</v>
      </c>
      <c r="E19" s="12">
        <v>0.4</v>
      </c>
      <c r="F19" s="12">
        <v>1</v>
      </c>
      <c r="G19" s="13">
        <f t="shared" si="0"/>
        <v>1.2000000000000002</v>
      </c>
      <c r="H19" s="14">
        <f t="shared" si="1"/>
        <v>24000.000000000004</v>
      </c>
    </row>
    <row r="20" spans="1:8">
      <c r="A20" s="10">
        <v>8</v>
      </c>
      <c r="B20" s="7" t="s">
        <v>14</v>
      </c>
      <c r="C20" s="7" t="s">
        <v>31</v>
      </c>
      <c r="D20" s="12">
        <v>4</v>
      </c>
      <c r="E20" s="12">
        <v>1</v>
      </c>
      <c r="F20" s="12">
        <v>1</v>
      </c>
      <c r="G20" s="13">
        <f t="shared" si="0"/>
        <v>4</v>
      </c>
      <c r="H20" s="14">
        <f t="shared" si="1"/>
        <v>80000</v>
      </c>
    </row>
    <row r="21" spans="1:8">
      <c r="A21" s="10">
        <v>9</v>
      </c>
      <c r="B21" s="7" t="s">
        <v>15</v>
      </c>
      <c r="C21" s="7" t="s">
        <v>31</v>
      </c>
      <c r="D21" s="12">
        <v>3</v>
      </c>
      <c r="E21" s="12">
        <v>1.5</v>
      </c>
      <c r="F21" s="12">
        <v>1</v>
      </c>
      <c r="G21" s="13">
        <f t="shared" si="0"/>
        <v>4.5</v>
      </c>
      <c r="H21" s="14">
        <f t="shared" si="1"/>
        <v>90000</v>
      </c>
    </row>
    <row r="22" spans="1:8">
      <c r="A22" s="10">
        <v>10</v>
      </c>
      <c r="B22" s="7" t="s">
        <v>16</v>
      </c>
      <c r="C22" s="7" t="s">
        <v>31</v>
      </c>
      <c r="D22" s="12">
        <v>3</v>
      </c>
      <c r="E22" s="12">
        <v>0.4</v>
      </c>
      <c r="F22" s="12">
        <v>1</v>
      </c>
      <c r="G22" s="13">
        <f t="shared" si="0"/>
        <v>1.2000000000000002</v>
      </c>
      <c r="H22" s="14">
        <f t="shared" si="1"/>
        <v>24000.000000000004</v>
      </c>
    </row>
    <row r="23" spans="1:8">
      <c r="A23" s="10"/>
      <c r="B23" s="7" t="s">
        <v>16</v>
      </c>
      <c r="C23" s="7" t="s">
        <v>31</v>
      </c>
      <c r="D23" s="12">
        <v>3</v>
      </c>
      <c r="E23" s="12">
        <v>1</v>
      </c>
      <c r="F23" s="12">
        <v>1</v>
      </c>
      <c r="G23" s="13">
        <f t="shared" si="0"/>
        <v>3</v>
      </c>
      <c r="H23" s="14">
        <f t="shared" si="1"/>
        <v>60000</v>
      </c>
    </row>
    <row r="24" spans="1:8">
      <c r="A24" s="10"/>
      <c r="B24" s="7" t="s">
        <v>16</v>
      </c>
      <c r="C24" s="7" t="s">
        <v>31</v>
      </c>
      <c r="D24" s="12">
        <v>3</v>
      </c>
      <c r="E24" s="12">
        <v>0.5</v>
      </c>
      <c r="F24" s="12">
        <v>1</v>
      </c>
      <c r="G24" s="13">
        <f t="shared" si="0"/>
        <v>1.5</v>
      </c>
      <c r="H24" s="14">
        <f t="shared" si="1"/>
        <v>30000</v>
      </c>
    </row>
    <row r="25" spans="1:8">
      <c r="A25" s="10"/>
      <c r="B25" s="7" t="s">
        <v>16</v>
      </c>
      <c r="C25" s="7" t="s">
        <v>31</v>
      </c>
      <c r="D25" s="12">
        <v>3</v>
      </c>
      <c r="E25" s="12">
        <v>0.5</v>
      </c>
      <c r="F25" s="12">
        <v>1</v>
      </c>
      <c r="G25" s="13">
        <f t="shared" si="0"/>
        <v>1.5</v>
      </c>
      <c r="H25" s="14">
        <f t="shared" si="1"/>
        <v>30000</v>
      </c>
    </row>
    <row r="26" spans="1:8">
      <c r="A26" s="10">
        <v>11</v>
      </c>
      <c r="B26" s="7" t="s">
        <v>17</v>
      </c>
      <c r="C26" s="7" t="s">
        <v>31</v>
      </c>
      <c r="D26" s="12">
        <v>3</v>
      </c>
      <c r="E26" s="12">
        <v>0.4</v>
      </c>
      <c r="F26" s="12">
        <v>1</v>
      </c>
      <c r="G26" s="13">
        <f t="shared" si="0"/>
        <v>1.2000000000000002</v>
      </c>
      <c r="H26" s="14">
        <f t="shared" si="1"/>
        <v>24000.000000000004</v>
      </c>
    </row>
    <row r="27" spans="1:8">
      <c r="A27" s="10"/>
      <c r="B27" s="7" t="s">
        <v>17</v>
      </c>
      <c r="C27" s="7" t="s">
        <v>31</v>
      </c>
      <c r="D27" s="12">
        <v>3</v>
      </c>
      <c r="E27" s="12">
        <v>0.4</v>
      </c>
      <c r="F27" s="12">
        <v>1</v>
      </c>
      <c r="G27" s="13">
        <f t="shared" si="0"/>
        <v>1.2000000000000002</v>
      </c>
      <c r="H27" s="14">
        <f t="shared" si="1"/>
        <v>24000.000000000004</v>
      </c>
    </row>
    <row r="28" spans="1:8">
      <c r="A28" s="10">
        <v>12</v>
      </c>
      <c r="B28" s="7" t="s">
        <v>18</v>
      </c>
      <c r="C28" s="7" t="s">
        <v>31</v>
      </c>
      <c r="D28" s="12">
        <v>3</v>
      </c>
      <c r="E28" s="12">
        <v>0.4</v>
      </c>
      <c r="F28" s="12">
        <v>1</v>
      </c>
      <c r="G28" s="13">
        <f t="shared" si="0"/>
        <v>1.2000000000000002</v>
      </c>
      <c r="H28" s="14">
        <f t="shared" si="1"/>
        <v>24000.000000000004</v>
      </c>
    </row>
    <row r="29" spans="1:8">
      <c r="A29" s="10"/>
      <c r="B29" s="7" t="s">
        <v>18</v>
      </c>
      <c r="C29" s="7" t="s">
        <v>31</v>
      </c>
      <c r="D29" s="12">
        <v>3</v>
      </c>
      <c r="E29" s="12">
        <v>0.4</v>
      </c>
      <c r="F29" s="12">
        <v>1</v>
      </c>
      <c r="G29" s="13">
        <f t="shared" si="0"/>
        <v>1.2000000000000002</v>
      </c>
      <c r="H29" s="14">
        <f t="shared" si="1"/>
        <v>24000.000000000004</v>
      </c>
    </row>
    <row r="30" spans="1:8">
      <c r="A30" s="10"/>
      <c r="B30" s="7" t="s">
        <v>18</v>
      </c>
      <c r="C30" s="7" t="s">
        <v>31</v>
      </c>
      <c r="D30" s="12">
        <v>3</v>
      </c>
      <c r="E30" s="12">
        <v>0.4</v>
      </c>
      <c r="F30" s="12">
        <v>1</v>
      </c>
      <c r="G30" s="13">
        <f t="shared" si="0"/>
        <v>1.2000000000000002</v>
      </c>
      <c r="H30" s="14">
        <f t="shared" si="1"/>
        <v>24000.000000000004</v>
      </c>
    </row>
    <row r="31" spans="1:8">
      <c r="A31" s="10">
        <v>13</v>
      </c>
      <c r="B31" s="7" t="s">
        <v>19</v>
      </c>
      <c r="C31" s="7" t="s">
        <v>31</v>
      </c>
      <c r="D31" s="12">
        <v>4</v>
      </c>
      <c r="E31" s="12">
        <v>0.4</v>
      </c>
      <c r="F31" s="12">
        <v>1</v>
      </c>
      <c r="G31" s="13">
        <f t="shared" si="0"/>
        <v>1.6</v>
      </c>
      <c r="H31" s="14">
        <f t="shared" si="1"/>
        <v>32000</v>
      </c>
    </row>
    <row r="32" spans="1:8">
      <c r="A32" s="10"/>
      <c r="B32" s="7" t="s">
        <v>19</v>
      </c>
      <c r="C32" s="7" t="s">
        <v>31</v>
      </c>
      <c r="D32" s="12">
        <v>2</v>
      </c>
      <c r="E32" s="12">
        <v>0.4</v>
      </c>
      <c r="F32" s="12">
        <v>1</v>
      </c>
      <c r="G32" s="13">
        <f t="shared" si="0"/>
        <v>0.8</v>
      </c>
      <c r="H32" s="14">
        <f t="shared" si="1"/>
        <v>16000</v>
      </c>
    </row>
    <row r="33" spans="1:8">
      <c r="A33" s="10"/>
      <c r="B33" s="7" t="s">
        <v>19</v>
      </c>
      <c r="C33" s="7" t="s">
        <v>31</v>
      </c>
      <c r="D33" s="12">
        <v>2</v>
      </c>
      <c r="E33" s="12">
        <v>0.4</v>
      </c>
      <c r="F33" s="12">
        <v>1</v>
      </c>
      <c r="G33" s="13">
        <f t="shared" si="0"/>
        <v>0.8</v>
      </c>
      <c r="H33" s="14">
        <f t="shared" si="1"/>
        <v>16000</v>
      </c>
    </row>
    <row r="34" spans="1:8">
      <c r="A34" s="10"/>
      <c r="B34" s="7" t="s">
        <v>19</v>
      </c>
      <c r="C34" s="7" t="s">
        <v>31</v>
      </c>
      <c r="D34" s="12">
        <v>2</v>
      </c>
      <c r="E34" s="12">
        <v>0.4</v>
      </c>
      <c r="F34" s="12">
        <v>1</v>
      </c>
      <c r="G34" s="13">
        <f t="shared" si="0"/>
        <v>0.8</v>
      </c>
      <c r="H34" s="14">
        <f t="shared" si="1"/>
        <v>16000</v>
      </c>
    </row>
    <row r="35" spans="1:8">
      <c r="A35" s="10"/>
      <c r="B35" s="7" t="s">
        <v>19</v>
      </c>
      <c r="C35" s="7" t="s">
        <v>31</v>
      </c>
      <c r="D35" s="12">
        <v>3</v>
      </c>
      <c r="E35" s="12">
        <v>0.5</v>
      </c>
      <c r="F35" s="12">
        <v>2</v>
      </c>
      <c r="G35" s="13">
        <f t="shared" si="0"/>
        <v>3</v>
      </c>
      <c r="H35" s="14">
        <f t="shared" si="1"/>
        <v>60000</v>
      </c>
    </row>
    <row r="36" spans="1:8">
      <c r="A36" s="10">
        <v>14</v>
      </c>
      <c r="B36" s="7" t="s">
        <v>20</v>
      </c>
      <c r="C36" s="7" t="s">
        <v>32</v>
      </c>
      <c r="D36" s="12">
        <v>3</v>
      </c>
      <c r="E36" s="12">
        <v>1</v>
      </c>
      <c r="F36" s="12">
        <v>1</v>
      </c>
      <c r="G36" s="13">
        <f t="shared" si="0"/>
        <v>3</v>
      </c>
      <c r="H36" s="14">
        <f t="shared" si="1"/>
        <v>60000</v>
      </c>
    </row>
    <row r="37" spans="1:8">
      <c r="A37" s="10">
        <v>15</v>
      </c>
      <c r="B37" s="7" t="s">
        <v>21</v>
      </c>
      <c r="C37" s="7" t="s">
        <v>33</v>
      </c>
      <c r="D37" s="12">
        <v>4</v>
      </c>
      <c r="E37" s="12">
        <v>1</v>
      </c>
      <c r="F37" s="12">
        <v>1</v>
      </c>
      <c r="G37" s="13">
        <f t="shared" si="0"/>
        <v>4</v>
      </c>
      <c r="H37" s="14">
        <f t="shared" si="1"/>
        <v>80000</v>
      </c>
    </row>
    <row r="38" spans="1:8">
      <c r="A38" s="10">
        <v>16</v>
      </c>
      <c r="B38" s="7" t="s">
        <v>22</v>
      </c>
      <c r="C38" s="7" t="s">
        <v>34</v>
      </c>
      <c r="D38" s="12">
        <v>2</v>
      </c>
      <c r="E38" s="12">
        <v>0.4</v>
      </c>
      <c r="F38" s="12">
        <v>1</v>
      </c>
      <c r="G38" s="13">
        <f t="shared" si="0"/>
        <v>0.8</v>
      </c>
      <c r="H38" s="14">
        <f t="shared" si="1"/>
        <v>16000</v>
      </c>
    </row>
    <row r="39" spans="1:8">
      <c r="A39" s="10"/>
      <c r="B39" s="7" t="s">
        <v>22</v>
      </c>
      <c r="C39" s="7" t="s">
        <v>34</v>
      </c>
      <c r="D39" s="12">
        <v>2</v>
      </c>
      <c r="E39" s="12">
        <v>0.4</v>
      </c>
      <c r="F39" s="12">
        <v>1</v>
      </c>
      <c r="G39" s="13">
        <f t="shared" si="0"/>
        <v>0.8</v>
      </c>
      <c r="H39" s="14">
        <f t="shared" si="1"/>
        <v>16000</v>
      </c>
    </row>
    <row r="40" spans="1:8">
      <c r="A40" s="10">
        <v>17</v>
      </c>
      <c r="B40" s="7" t="s">
        <v>23</v>
      </c>
      <c r="C40" s="7" t="s">
        <v>34</v>
      </c>
      <c r="D40" s="12">
        <v>3</v>
      </c>
      <c r="E40" s="12">
        <v>0.5</v>
      </c>
      <c r="F40" s="12">
        <v>1</v>
      </c>
      <c r="G40" s="13">
        <f t="shared" si="0"/>
        <v>1.5</v>
      </c>
      <c r="H40" s="14">
        <f t="shared" si="1"/>
        <v>30000</v>
      </c>
    </row>
    <row r="41" spans="1:8">
      <c r="A41" s="10">
        <v>18</v>
      </c>
      <c r="B41" s="7" t="s">
        <v>39</v>
      </c>
      <c r="C41" s="7" t="s">
        <v>34</v>
      </c>
      <c r="D41" s="12">
        <v>2</v>
      </c>
      <c r="E41" s="12">
        <v>0.5</v>
      </c>
      <c r="F41" s="12">
        <v>1</v>
      </c>
      <c r="G41" s="13">
        <f t="shared" si="0"/>
        <v>1</v>
      </c>
      <c r="H41" s="14">
        <f t="shared" si="1"/>
        <v>20000</v>
      </c>
    </row>
    <row r="42" spans="1:8">
      <c r="A42" s="10"/>
      <c r="B42" s="7" t="s">
        <v>39</v>
      </c>
      <c r="C42" s="7" t="s">
        <v>34</v>
      </c>
      <c r="D42" s="12">
        <v>2</v>
      </c>
      <c r="E42" s="12">
        <v>0.5</v>
      </c>
      <c r="F42" s="12">
        <v>1</v>
      </c>
      <c r="G42" s="13">
        <f t="shared" si="0"/>
        <v>1</v>
      </c>
      <c r="H42" s="14">
        <f t="shared" si="1"/>
        <v>20000</v>
      </c>
    </row>
    <row r="43" spans="1:8">
      <c r="A43" s="10">
        <v>19</v>
      </c>
      <c r="B43" s="7" t="s">
        <v>40</v>
      </c>
      <c r="C43" s="7" t="s">
        <v>34</v>
      </c>
      <c r="D43" s="12">
        <v>4</v>
      </c>
      <c r="E43" s="12">
        <v>1</v>
      </c>
      <c r="F43" s="12">
        <v>1</v>
      </c>
      <c r="G43" s="13">
        <f t="shared" si="0"/>
        <v>4</v>
      </c>
      <c r="H43" s="14">
        <f t="shared" si="1"/>
        <v>80000</v>
      </c>
    </row>
    <row r="44" spans="1:8">
      <c r="A44" s="10">
        <v>20</v>
      </c>
      <c r="B44" s="7" t="s">
        <v>24</v>
      </c>
      <c r="C44" s="7" t="s">
        <v>35</v>
      </c>
      <c r="D44" s="12">
        <v>4</v>
      </c>
      <c r="E44" s="12">
        <v>1</v>
      </c>
      <c r="F44" s="12">
        <v>1</v>
      </c>
      <c r="G44" s="13">
        <f t="shared" si="0"/>
        <v>4</v>
      </c>
      <c r="H44" s="14">
        <f t="shared" si="1"/>
        <v>80000</v>
      </c>
    </row>
    <row r="45" spans="1:8">
      <c r="A45" s="10"/>
      <c r="B45" s="7" t="s">
        <v>24</v>
      </c>
      <c r="C45" s="7" t="s">
        <v>35</v>
      </c>
      <c r="D45" s="12">
        <v>3</v>
      </c>
      <c r="E45" s="12">
        <v>1</v>
      </c>
      <c r="F45" s="12">
        <v>1</v>
      </c>
      <c r="G45" s="13">
        <f t="shared" si="0"/>
        <v>3</v>
      </c>
      <c r="H45" s="14">
        <f t="shared" si="1"/>
        <v>60000</v>
      </c>
    </row>
    <row r="46" spans="1:8">
      <c r="A46" s="10">
        <v>21</v>
      </c>
      <c r="B46" s="7" t="s">
        <v>25</v>
      </c>
      <c r="C46" s="7" t="s">
        <v>34</v>
      </c>
      <c r="D46" s="12">
        <v>1.5</v>
      </c>
      <c r="E46" s="12">
        <v>1</v>
      </c>
      <c r="F46" s="12">
        <v>1</v>
      </c>
      <c r="G46" s="13">
        <f t="shared" si="0"/>
        <v>1.5</v>
      </c>
      <c r="H46" s="14">
        <f t="shared" si="1"/>
        <v>30000</v>
      </c>
    </row>
    <row r="47" spans="1:8">
      <c r="A47" s="10">
        <v>22</v>
      </c>
      <c r="B47" s="7" t="s">
        <v>26</v>
      </c>
      <c r="C47" s="7" t="s">
        <v>36</v>
      </c>
      <c r="D47" s="12">
        <v>3</v>
      </c>
      <c r="E47" s="12">
        <v>1</v>
      </c>
      <c r="F47" s="12">
        <v>1</v>
      </c>
      <c r="G47" s="13">
        <f t="shared" si="0"/>
        <v>3</v>
      </c>
      <c r="H47" s="14">
        <f t="shared" si="1"/>
        <v>60000</v>
      </c>
    </row>
    <row r="48" spans="1:8">
      <c r="A48" s="10">
        <v>23</v>
      </c>
      <c r="B48" s="7" t="s">
        <v>27</v>
      </c>
      <c r="C48" s="7" t="s">
        <v>36</v>
      </c>
      <c r="D48" s="12">
        <v>3</v>
      </c>
      <c r="E48" s="12">
        <v>1</v>
      </c>
      <c r="F48" s="12">
        <v>1</v>
      </c>
      <c r="G48" s="13">
        <f t="shared" si="0"/>
        <v>3</v>
      </c>
      <c r="H48" s="14">
        <f t="shared" si="1"/>
        <v>60000</v>
      </c>
    </row>
    <row r="49" spans="1:8">
      <c r="A49" s="10">
        <v>24</v>
      </c>
      <c r="B49" s="7" t="s">
        <v>28</v>
      </c>
      <c r="C49" s="7" t="s">
        <v>37</v>
      </c>
      <c r="D49" s="12">
        <v>3.5</v>
      </c>
      <c r="E49" s="12">
        <v>1</v>
      </c>
      <c r="F49" s="12">
        <v>1</v>
      </c>
      <c r="G49" s="13">
        <f t="shared" si="0"/>
        <v>3.5</v>
      </c>
      <c r="H49" s="14">
        <f t="shared" si="1"/>
        <v>70000</v>
      </c>
    </row>
    <row r="50" spans="1:8">
      <c r="A50" s="10">
        <v>25</v>
      </c>
      <c r="B50" s="7" t="s">
        <v>29</v>
      </c>
      <c r="C50" s="7" t="s">
        <v>38</v>
      </c>
      <c r="D50" s="12">
        <v>3</v>
      </c>
      <c r="E50" s="12">
        <v>2</v>
      </c>
      <c r="F50" s="12">
        <v>1</v>
      </c>
      <c r="G50" s="13">
        <f t="shared" si="0"/>
        <v>6</v>
      </c>
      <c r="H50" s="14">
        <f t="shared" si="1"/>
        <v>120000</v>
      </c>
    </row>
    <row r="51" spans="1:8">
      <c r="A51" s="10">
        <v>26</v>
      </c>
      <c r="B51" s="7" t="s">
        <v>41</v>
      </c>
      <c r="C51" s="7"/>
      <c r="D51" s="12"/>
      <c r="E51" s="12"/>
      <c r="F51" s="12"/>
      <c r="G51" s="13"/>
      <c r="H51" s="14">
        <v>25000</v>
      </c>
    </row>
    <row r="52" spans="1:8">
      <c r="A52" s="10">
        <v>27</v>
      </c>
      <c r="B52" s="7" t="s">
        <v>42</v>
      </c>
      <c r="C52" s="7"/>
      <c r="D52" s="12"/>
      <c r="E52" s="12"/>
      <c r="F52" s="12"/>
      <c r="G52" s="13"/>
      <c r="H52" s="14">
        <v>140000</v>
      </c>
    </row>
    <row r="53" spans="1:8">
      <c r="A53" s="10"/>
      <c r="B53" s="7"/>
      <c r="C53" s="7"/>
      <c r="D53" s="7"/>
      <c r="E53" s="7"/>
      <c r="F53" s="7"/>
      <c r="G53" s="15"/>
      <c r="H53" s="11">
        <f>SUM(H4:H52)</f>
        <v>2155000</v>
      </c>
    </row>
    <row r="54" spans="1:8">
      <c r="A54" s="10"/>
      <c r="B54" s="7"/>
      <c r="C54" s="7"/>
      <c r="D54" s="7"/>
      <c r="E54" s="7"/>
      <c r="F54" s="7"/>
      <c r="G54" s="7"/>
      <c r="H54" s="7"/>
    </row>
    <row r="55" spans="1:8">
      <c r="A55" s="10"/>
      <c r="B55" s="7"/>
      <c r="C55" s="7"/>
      <c r="D55" s="7"/>
      <c r="E55" s="7"/>
      <c r="F55" s="7"/>
      <c r="G55" s="7"/>
      <c r="H55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F13"/>
  <sheetViews>
    <sheetView workbookViewId="0">
      <selection activeCell="F13" sqref="F13"/>
    </sheetView>
  </sheetViews>
  <sheetFormatPr defaultRowHeight="15"/>
  <cols>
    <col min="1" max="1" width="4.42578125" customWidth="1"/>
    <col min="2" max="2" width="47.42578125" customWidth="1"/>
    <col min="3" max="3" width="11.85546875" customWidth="1"/>
    <col min="4" max="4" width="11.28515625" customWidth="1"/>
    <col min="5" max="5" width="10.85546875" customWidth="1"/>
    <col min="6" max="6" width="12.7109375" customWidth="1"/>
  </cols>
  <sheetData>
    <row r="1" spans="1:6">
      <c r="B1" s="19" t="s">
        <v>59</v>
      </c>
    </row>
    <row r="2" spans="1:6">
      <c r="B2" s="19" t="s">
        <v>60</v>
      </c>
    </row>
    <row r="3" spans="1:6">
      <c r="A3" s="3" t="s">
        <v>6</v>
      </c>
      <c r="B3" s="3" t="s">
        <v>0</v>
      </c>
      <c r="C3" s="3" t="s">
        <v>1</v>
      </c>
      <c r="D3" s="3" t="s">
        <v>2</v>
      </c>
      <c r="E3" s="3" t="s">
        <v>45</v>
      </c>
      <c r="F3" s="3" t="s">
        <v>5</v>
      </c>
    </row>
    <row r="4" spans="1:6">
      <c r="A4" s="1">
        <v>1</v>
      </c>
      <c r="B4" s="1" t="s">
        <v>44</v>
      </c>
      <c r="C4" s="1">
        <v>1.5</v>
      </c>
      <c r="D4" s="1">
        <v>0.5</v>
      </c>
      <c r="E4" s="1">
        <f>C4*D4</f>
        <v>0.75</v>
      </c>
      <c r="F4" s="2">
        <f>150000*E4</f>
        <v>112500</v>
      </c>
    </row>
    <row r="5" spans="1:6">
      <c r="A5" s="1">
        <v>2</v>
      </c>
      <c r="B5" s="1" t="s">
        <v>46</v>
      </c>
      <c r="C5" s="1">
        <v>2.25</v>
      </c>
      <c r="D5" s="1">
        <v>0.5</v>
      </c>
      <c r="E5" s="1">
        <f t="shared" ref="E5:E13" si="0">C5*D5</f>
        <v>1.125</v>
      </c>
      <c r="F5" s="2">
        <f t="shared" ref="F5:F13" si="1">150000*E5</f>
        <v>168750</v>
      </c>
    </row>
    <row r="6" spans="1:6">
      <c r="A6" s="1">
        <v>3</v>
      </c>
      <c r="B6" s="1" t="s">
        <v>47</v>
      </c>
      <c r="C6" s="1">
        <v>2.25</v>
      </c>
      <c r="D6" s="1">
        <v>0.5</v>
      </c>
      <c r="E6" s="1">
        <f t="shared" si="0"/>
        <v>1.125</v>
      </c>
      <c r="F6" s="2">
        <f t="shared" si="1"/>
        <v>168750</v>
      </c>
    </row>
    <row r="7" spans="1:6">
      <c r="A7" s="1">
        <v>4</v>
      </c>
      <c r="B7" s="1" t="s">
        <v>48</v>
      </c>
      <c r="C7" s="1">
        <v>1.2</v>
      </c>
      <c r="D7" s="1">
        <v>1.4</v>
      </c>
      <c r="E7" s="1">
        <f t="shared" si="0"/>
        <v>1.68</v>
      </c>
      <c r="F7" s="2">
        <f t="shared" si="1"/>
        <v>252000</v>
      </c>
    </row>
    <row r="8" spans="1:6">
      <c r="A8" s="1">
        <v>5</v>
      </c>
      <c r="B8" s="1" t="s">
        <v>49</v>
      </c>
      <c r="C8" s="1">
        <v>1.2</v>
      </c>
      <c r="D8" s="1">
        <v>1.4</v>
      </c>
      <c r="E8" s="1">
        <f t="shared" si="0"/>
        <v>1.68</v>
      </c>
      <c r="F8" s="2">
        <f t="shared" si="1"/>
        <v>252000</v>
      </c>
    </row>
    <row r="9" spans="1:6">
      <c r="A9" s="1">
        <v>6</v>
      </c>
      <c r="B9" s="1" t="s">
        <v>50</v>
      </c>
      <c r="C9" s="1">
        <v>1.4</v>
      </c>
      <c r="D9" s="1">
        <v>0.5</v>
      </c>
      <c r="E9" s="1">
        <f t="shared" si="0"/>
        <v>0.7</v>
      </c>
      <c r="F9" s="2">
        <f t="shared" si="1"/>
        <v>105000</v>
      </c>
    </row>
    <row r="10" spans="1:6">
      <c r="A10" s="1">
        <v>7</v>
      </c>
      <c r="B10" s="1" t="s">
        <v>51</v>
      </c>
      <c r="C10" s="1">
        <v>1.4</v>
      </c>
      <c r="D10" s="1">
        <v>1.35</v>
      </c>
      <c r="E10" s="1">
        <f t="shared" si="0"/>
        <v>1.89</v>
      </c>
      <c r="F10" s="2">
        <f t="shared" si="1"/>
        <v>283500</v>
      </c>
    </row>
    <row r="11" spans="1:6">
      <c r="A11" s="1">
        <v>8</v>
      </c>
      <c r="B11" s="1" t="s">
        <v>52</v>
      </c>
      <c r="C11" s="1"/>
      <c r="D11" s="1"/>
      <c r="E11" s="1"/>
      <c r="F11" s="2">
        <v>350000</v>
      </c>
    </row>
    <row r="12" spans="1:6">
      <c r="A12" s="1">
        <v>9</v>
      </c>
      <c r="B12" s="1" t="s">
        <v>61</v>
      </c>
      <c r="C12" s="1"/>
      <c r="D12" s="1"/>
      <c r="E12" s="16"/>
      <c r="F12" s="20">
        <v>500000</v>
      </c>
    </row>
    <row r="13" spans="1:6">
      <c r="A13" s="1"/>
      <c r="B13" s="1"/>
      <c r="C13" s="1"/>
      <c r="D13" s="1"/>
      <c r="E13" s="1"/>
      <c r="F13" s="21">
        <f>SUM(F4:F12)</f>
        <v>2192500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E7"/>
  <sheetViews>
    <sheetView workbookViewId="0">
      <selection activeCell="E5" sqref="E5"/>
    </sheetView>
  </sheetViews>
  <sheetFormatPr defaultRowHeight="15"/>
  <cols>
    <col min="1" max="1" width="5.85546875" customWidth="1"/>
    <col min="2" max="2" width="19" customWidth="1"/>
    <col min="3" max="3" width="27" customWidth="1"/>
    <col min="4" max="4" width="9.42578125" customWidth="1"/>
    <col min="5" max="5" width="11.5703125" bestFit="1" customWidth="1"/>
  </cols>
  <sheetData>
    <row r="1" spans="1:5">
      <c r="B1" s="19" t="s">
        <v>81</v>
      </c>
      <c r="C1" s="19"/>
    </row>
    <row r="3" spans="1:5">
      <c r="A3" s="17" t="s">
        <v>6</v>
      </c>
      <c r="B3" s="17" t="s">
        <v>53</v>
      </c>
      <c r="C3" s="17" t="s">
        <v>30</v>
      </c>
      <c r="D3" s="17" t="s">
        <v>58</v>
      </c>
      <c r="E3" s="17" t="s">
        <v>5</v>
      </c>
    </row>
    <row r="4" spans="1:5">
      <c r="A4" s="1">
        <v>1</v>
      </c>
      <c r="B4" s="1" t="s">
        <v>54</v>
      </c>
      <c r="C4" s="1" t="s">
        <v>55</v>
      </c>
      <c r="D4" s="1">
        <v>40</v>
      </c>
      <c r="E4" s="2">
        <f>4250*D4</f>
        <v>170000</v>
      </c>
    </row>
    <row r="5" spans="1:5">
      <c r="A5" s="1">
        <v>2</v>
      </c>
      <c r="B5" s="1" t="s">
        <v>56</v>
      </c>
      <c r="C5" s="1" t="s">
        <v>57</v>
      </c>
      <c r="D5" s="1">
        <v>10</v>
      </c>
      <c r="E5" s="2">
        <f>4250*D5</f>
        <v>42500</v>
      </c>
    </row>
    <row r="6" spans="1:5">
      <c r="A6" s="1"/>
      <c r="B6" s="1"/>
      <c r="C6" s="1"/>
      <c r="D6" s="1"/>
      <c r="E6" s="18">
        <f>SUM(E4:E5)</f>
        <v>212500</v>
      </c>
    </row>
    <row r="7" spans="1:5">
      <c r="A7" s="1"/>
      <c r="B7" s="1"/>
      <c r="C7" s="1"/>
      <c r="D7" s="1"/>
      <c r="E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2:F4"/>
  <sheetViews>
    <sheetView workbookViewId="0">
      <selection activeCell="F17" sqref="F17"/>
    </sheetView>
  </sheetViews>
  <sheetFormatPr defaultRowHeight="15"/>
  <cols>
    <col min="1" max="1" width="7.7109375" customWidth="1"/>
    <col min="2" max="2" width="18.28515625" customWidth="1"/>
    <col min="3" max="3" width="27.7109375" customWidth="1"/>
    <col min="4" max="4" width="29" customWidth="1"/>
    <col min="5" max="5" width="12" customWidth="1"/>
    <col min="6" max="6" width="16.5703125" customWidth="1"/>
  </cols>
  <sheetData>
    <row r="2" spans="1:6">
      <c r="E2" s="26"/>
      <c r="F2" s="26"/>
    </row>
    <row r="3" spans="1:6">
      <c r="A3" s="17" t="s">
        <v>65</v>
      </c>
      <c r="B3" s="17" t="s">
        <v>66</v>
      </c>
      <c r="C3" s="27" t="s">
        <v>67</v>
      </c>
      <c r="D3" s="17" t="s">
        <v>68</v>
      </c>
      <c r="E3" s="17" t="s">
        <v>70</v>
      </c>
      <c r="F3" s="17" t="s">
        <v>71</v>
      </c>
    </row>
    <row r="4" spans="1:6">
      <c r="A4" s="22" t="s">
        <v>62</v>
      </c>
      <c r="B4" s="23" t="s">
        <v>63</v>
      </c>
      <c r="C4" s="25" t="s">
        <v>64</v>
      </c>
      <c r="D4" s="24" t="s">
        <v>69</v>
      </c>
      <c r="E4" s="28" t="s">
        <v>72</v>
      </c>
      <c r="F4" s="29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3:C9"/>
  <sheetViews>
    <sheetView workbookViewId="0">
      <selection activeCell="J7" sqref="J7"/>
    </sheetView>
  </sheetViews>
  <sheetFormatPr defaultRowHeight="15"/>
  <cols>
    <col min="1" max="1" width="5.42578125" customWidth="1"/>
    <col min="2" max="2" width="22.140625" customWidth="1"/>
    <col min="3" max="3" width="12.5703125" customWidth="1"/>
  </cols>
  <sheetData>
    <row r="3" spans="1:3">
      <c r="A3" s="1" t="s">
        <v>74</v>
      </c>
      <c r="B3" s="1" t="s">
        <v>75</v>
      </c>
      <c r="C3" s="1" t="s">
        <v>76</v>
      </c>
    </row>
    <row r="4" spans="1:3">
      <c r="A4" s="1">
        <v>1</v>
      </c>
      <c r="B4" s="1" t="s">
        <v>77</v>
      </c>
      <c r="C4" s="2">
        <v>2155000</v>
      </c>
    </row>
    <row r="5" spans="1:3">
      <c r="A5" s="1">
        <v>2</v>
      </c>
      <c r="B5" s="1" t="s">
        <v>78</v>
      </c>
      <c r="C5" s="2">
        <v>2192500</v>
      </c>
    </row>
    <row r="6" spans="1:3">
      <c r="A6" s="1">
        <v>3</v>
      </c>
      <c r="B6" s="1" t="s">
        <v>79</v>
      </c>
      <c r="C6" s="2">
        <v>212500</v>
      </c>
    </row>
    <row r="7" spans="1:3">
      <c r="A7" s="1">
        <v>4</v>
      </c>
      <c r="B7" s="1" t="s">
        <v>80</v>
      </c>
      <c r="C7" s="2">
        <v>220000</v>
      </c>
    </row>
    <row r="8" spans="1:3">
      <c r="A8" s="1"/>
      <c r="B8" s="1"/>
      <c r="C8" s="18">
        <f>SUM(C4:C7)</f>
        <v>4780000</v>
      </c>
    </row>
    <row r="9" spans="1:3">
      <c r="A9" s="1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MMT</vt:lpstr>
      <vt:lpstr>BRANDING</vt:lpstr>
      <vt:lpstr>SABLON</vt:lpstr>
      <vt:lpstr>LISTING FEE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2017-03-28T13:46:55Z</dcterms:created>
  <dcterms:modified xsi:type="dcterms:W3CDTF">2017-10-25T10:27:55Z</dcterms:modified>
</cp:coreProperties>
</file>