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6275" windowHeight="8010"/>
  </bookViews>
  <sheets>
    <sheet name="target" sheetId="1" r:id="rId1"/>
    <sheet name="lap.pencapain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C12" i="2"/>
  <c r="F13" i="1"/>
  <c r="H12"/>
  <c r="H11"/>
  <c r="H10"/>
  <c r="H9"/>
  <c r="H8"/>
  <c r="H13" l="1"/>
  <c r="E13"/>
  <c r="J13"/>
  <c r="M9"/>
  <c r="M10"/>
  <c r="M11"/>
  <c r="M12"/>
  <c r="M8"/>
  <c r="I9"/>
  <c r="I10"/>
  <c r="I11"/>
  <c r="I12"/>
  <c r="I8"/>
  <c r="M13" l="1"/>
  <c r="I13"/>
  <c r="G9"/>
  <c r="G10"/>
  <c r="G11"/>
  <c r="G12"/>
  <c r="G13"/>
  <c r="G8"/>
  <c r="M15" l="1"/>
</calcChain>
</file>

<file path=xl/sharedStrings.xml><?xml version="1.0" encoding="utf-8"?>
<sst xmlns="http://schemas.openxmlformats.org/spreadsheetml/2006/main" count="39" uniqueCount="34">
  <si>
    <t>Grand Total</t>
  </si>
  <si>
    <t>NAMA SALESMAN</t>
  </si>
  <si>
    <t>AAN</t>
  </si>
  <si>
    <t>MASTUR</t>
  </si>
  <si>
    <t>HADIAN</t>
  </si>
  <si>
    <t>FEBRI</t>
  </si>
  <si>
    <t>HILAL</t>
  </si>
  <si>
    <t>NO</t>
  </si>
  <si>
    <t xml:space="preserve">VALUE </t>
  </si>
  <si>
    <t>TOTAL PENCAPAIAN</t>
  </si>
  <si>
    <t>% CAPAI</t>
  </si>
  <si>
    <t>TTL INSENTIF</t>
  </si>
  <si>
    <t>INSENTIF/Crt</t>
  </si>
  <si>
    <t>GRAND Total (3 Bln in Crt)</t>
  </si>
  <si>
    <t>cost rasio</t>
  </si>
  <si>
    <t>Form Insentif Salesman GK</t>
  </si>
  <si>
    <t>Nama GK   :  Cv Pelita Hati</t>
  </si>
  <si>
    <t>Alamat        :  Jln. Ahmad Yani No 133 Wiradesa Pekalongan.</t>
  </si>
  <si>
    <t xml:space="preserve"> estimasi INSENTIF</t>
  </si>
  <si>
    <t>AVG 3 BLN in Crt</t>
  </si>
  <si>
    <t>Tabel Monitoring Pencapaian Target</t>
  </si>
  <si>
    <t>tanggal</t>
  </si>
  <si>
    <t>No</t>
  </si>
  <si>
    <t>Target</t>
  </si>
  <si>
    <t>TOTAL</t>
  </si>
  <si>
    <t>PENCAPAIAN</t>
  </si>
  <si>
    <t>total</t>
  </si>
  <si>
    <t>DES'17</t>
  </si>
  <si>
    <t>TARGET FEBUARI (UP 10 % in Crt)</t>
  </si>
  <si>
    <t>Bulan : MARET 2018</t>
  </si>
  <si>
    <t>Bulan          :  MARET  2018</t>
  </si>
  <si>
    <t>NOV '17</t>
  </si>
  <si>
    <t>JAN'17</t>
  </si>
  <si>
    <t>ANGGI</t>
  </si>
</sst>
</file>

<file path=xl/styles.xml><?xml version="1.0" encoding="utf-8"?>
<styleSheet xmlns="http://schemas.openxmlformats.org/spreadsheetml/2006/main">
  <numFmts count="5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Georgia"/>
      <family val="1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charset val="1"/>
      <scheme val="minor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i/>
      <sz val="11"/>
      <color rgb="FF00000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protection locked="0"/>
    </xf>
  </cellStyleXfs>
  <cellXfs count="114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0" fillId="0" borderId="4" xfId="0" applyNumberFormat="1" applyBorder="1"/>
    <xf numFmtId="0" fontId="2" fillId="0" borderId="6" xfId="0" applyFont="1" applyBorder="1" applyAlignment="1">
      <alignment vertical="center"/>
    </xf>
    <xf numFmtId="9" fontId="2" fillId="0" borderId="7" xfId="4" applyFont="1" applyBorder="1" applyAlignment="1">
      <alignment horizontal="center" vertical="center"/>
    </xf>
    <xf numFmtId="43" fontId="2" fillId="0" borderId="8" xfId="2" applyFont="1" applyBorder="1" applyAlignment="1">
      <alignment horizontal="center" vertical="center"/>
    </xf>
    <xf numFmtId="9" fontId="0" fillId="0" borderId="4" xfId="4" applyFont="1" applyBorder="1" applyAlignment="1">
      <alignment horizontal="center"/>
    </xf>
    <xf numFmtId="42" fontId="0" fillId="0" borderId="4" xfId="3" applyFont="1" applyBorder="1"/>
    <xf numFmtId="0" fontId="2" fillId="2" borderId="0" xfId="0" applyFont="1" applyFill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41" fontId="2" fillId="0" borderId="0" xfId="0" applyNumberFormat="1" applyFont="1" applyBorder="1"/>
    <xf numFmtId="9" fontId="0" fillId="0" borderId="0" xfId="4" applyFont="1" applyBorder="1" applyAlignment="1">
      <alignment horizontal="center"/>
    </xf>
    <xf numFmtId="42" fontId="0" fillId="0" borderId="0" xfId="3" applyFont="1" applyBorder="1"/>
    <xf numFmtId="164" fontId="2" fillId="0" borderId="0" xfId="2" applyNumberFormat="1" applyFont="1" applyBorder="1"/>
    <xf numFmtId="0" fontId="0" fillId="0" borderId="0" xfId="0" applyBorder="1"/>
    <xf numFmtId="41" fontId="0" fillId="0" borderId="0" xfId="0" applyNumberFormat="1" applyBorder="1"/>
    <xf numFmtId="0" fontId="2" fillId="2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9" fontId="0" fillId="0" borderId="0" xfId="4" applyFont="1" applyBorder="1"/>
    <xf numFmtId="0" fontId="0" fillId="2" borderId="0" xfId="0" applyFill="1"/>
    <xf numFmtId="164" fontId="3" fillId="0" borderId="5" xfId="2" applyNumberFormat="1" applyFont="1" applyBorder="1"/>
    <xf numFmtId="0" fontId="2" fillId="0" borderId="9" xfId="0" applyFont="1" applyFill="1" applyBorder="1" applyAlignment="1">
      <alignment horizontal="center" vertical="center"/>
    </xf>
    <xf numFmtId="41" fontId="0" fillId="0" borderId="10" xfId="0" applyNumberFormat="1" applyBorder="1"/>
    <xf numFmtId="41" fontId="0" fillId="0" borderId="11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/>
    <xf numFmtId="41" fontId="0" fillId="0" borderId="14" xfId="1" applyFont="1" applyBorder="1"/>
    <xf numFmtId="41" fontId="0" fillId="0" borderId="14" xfId="0" applyNumberFormat="1" applyBorder="1"/>
    <xf numFmtId="41" fontId="2" fillId="0" borderId="15" xfId="0" applyNumberFormat="1" applyFont="1" applyBorder="1"/>
    <xf numFmtId="0" fontId="0" fillId="0" borderId="16" xfId="0" applyBorder="1" applyAlignment="1">
      <alignment horizontal="center"/>
    </xf>
    <xf numFmtId="41" fontId="0" fillId="0" borderId="17" xfId="0" applyNumberForma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7" xfId="0" applyFont="1" applyFill="1" applyBorder="1" applyAlignment="1">
      <alignment horizontal="center" vertical="center" wrapText="1"/>
    </xf>
    <xf numFmtId="0" fontId="8" fillId="3" borderId="0" xfId="5" applyFont="1" applyFill="1" applyAlignment="1" applyProtection="1"/>
    <xf numFmtId="0" fontId="9" fillId="3" borderId="0" xfId="0" applyFont="1" applyFill="1" applyAlignment="1">
      <alignment vertical="center"/>
    </xf>
    <xf numFmtId="0" fontId="7" fillId="3" borderId="0" xfId="5" applyFill="1" applyAlignment="1" applyProtection="1"/>
    <xf numFmtId="0" fontId="0" fillId="3" borderId="0" xfId="0" applyFill="1" applyAlignment="1">
      <alignment vertical="center"/>
    </xf>
    <xf numFmtId="0" fontId="7" fillId="3" borderId="0" xfId="5" applyFill="1" applyAlignment="1" applyProtection="1">
      <alignment horizontal="center"/>
    </xf>
    <xf numFmtId="0" fontId="10" fillId="3" borderId="0" xfId="5" applyFont="1" applyFill="1" applyAlignment="1" applyProtection="1"/>
    <xf numFmtId="0" fontId="8" fillId="3" borderId="6" xfId="5" applyFont="1" applyFill="1" applyBorder="1" applyAlignment="1" applyProtection="1">
      <alignment horizontal="center" vertical="center"/>
    </xf>
    <xf numFmtId="0" fontId="8" fillId="3" borderId="7" xfId="5" applyFont="1" applyFill="1" applyBorder="1" applyAlignment="1" applyProtection="1">
      <alignment horizontal="center" vertical="center"/>
    </xf>
    <xf numFmtId="0" fontId="11" fillId="3" borderId="7" xfId="5" applyFont="1" applyFill="1" applyBorder="1" applyAlignment="1" applyProtection="1">
      <alignment horizontal="center" vertical="center"/>
    </xf>
    <xf numFmtId="0" fontId="8" fillId="2" borderId="7" xfId="5" applyFont="1" applyFill="1" applyBorder="1" applyAlignment="1" applyProtection="1">
      <alignment horizontal="center" vertical="center"/>
    </xf>
    <xf numFmtId="0" fontId="8" fillId="3" borderId="8" xfId="5" applyFont="1" applyFill="1" applyBorder="1" applyAlignment="1" applyProtection="1">
      <alignment vertical="center"/>
    </xf>
    <xf numFmtId="9" fontId="12" fillId="3" borderId="0" xfId="4" applyFont="1" applyFill="1" applyAlignment="1" applyProtection="1"/>
    <xf numFmtId="0" fontId="8" fillId="3" borderId="3" xfId="5" applyFont="1" applyFill="1" applyBorder="1" applyAlignment="1" applyProtection="1"/>
    <xf numFmtId="0" fontId="0" fillId="0" borderId="4" xfId="0" applyNumberFormat="1" applyBorder="1"/>
    <xf numFmtId="41" fontId="7" fillId="3" borderId="4" xfId="1" applyFont="1" applyFill="1" applyBorder="1" applyAlignment="1" applyProtection="1"/>
    <xf numFmtId="165" fontId="7" fillId="3" borderId="5" xfId="4" applyNumberFormat="1" applyFont="1" applyFill="1" applyBorder="1" applyAlignment="1" applyProtection="1"/>
    <xf numFmtId="41" fontId="7" fillId="3" borderId="0" xfId="4" applyNumberFormat="1" applyFont="1" applyFill="1" applyAlignment="1" applyProtection="1"/>
    <xf numFmtId="0" fontId="8" fillId="3" borderId="2" xfId="5" applyFont="1" applyFill="1" applyBorder="1" applyAlignment="1" applyProtection="1"/>
    <xf numFmtId="0" fontId="0" fillId="0" borderId="1" xfId="0" applyNumberFormat="1" applyBorder="1"/>
    <xf numFmtId="0" fontId="8" fillId="3" borderId="19" xfId="5" applyFont="1" applyFill="1" applyBorder="1" applyAlignment="1" applyProtection="1"/>
    <xf numFmtId="0" fontId="0" fillId="0" borderId="20" xfId="0" applyNumberFormat="1" applyBorder="1"/>
    <xf numFmtId="0" fontId="7" fillId="2" borderId="7" xfId="5" applyFill="1" applyBorder="1" applyAlignment="1" applyProtection="1"/>
    <xf numFmtId="0" fontId="7" fillId="3" borderId="7" xfId="5" applyFill="1" applyBorder="1" applyAlignment="1" applyProtection="1"/>
    <xf numFmtId="41" fontId="7" fillId="2" borderId="7" xfId="1" applyFont="1" applyFill="1" applyBorder="1" applyAlignment="1" applyProtection="1"/>
    <xf numFmtId="41" fontId="7" fillId="3" borderId="7" xfId="1" applyFont="1" applyFill="1" applyBorder="1" applyAlignment="1" applyProtection="1"/>
    <xf numFmtId="9" fontId="7" fillId="3" borderId="8" xfId="4" applyFont="1" applyFill="1" applyBorder="1" applyAlignment="1" applyProtection="1"/>
    <xf numFmtId="41" fontId="7" fillId="3" borderId="0" xfId="5" applyNumberFormat="1" applyFill="1" applyAlignment="1" applyProtection="1"/>
    <xf numFmtId="41" fontId="0" fillId="0" borderId="0" xfId="0" applyNumberFormat="1" applyFill="1" applyBorder="1"/>
    <xf numFmtId="0" fontId="7" fillId="3" borderId="21" xfId="5" applyFill="1" applyBorder="1" applyAlignment="1" applyProtection="1"/>
    <xf numFmtId="0" fontId="7" fillId="3" borderId="21" xfId="5" applyFont="1" applyFill="1" applyBorder="1" applyAlignment="1" applyProtection="1">
      <alignment horizontal="right"/>
    </xf>
    <xf numFmtId="0" fontId="8" fillId="0" borderId="7" xfId="5" applyFont="1" applyFill="1" applyBorder="1" applyAlignment="1" applyProtection="1">
      <alignment horizontal="center" vertical="center"/>
    </xf>
    <xf numFmtId="0" fontId="7" fillId="0" borderId="4" xfId="5" applyFill="1" applyBorder="1" applyAlignment="1" applyProtection="1"/>
    <xf numFmtId="0" fontId="7" fillId="0" borderId="1" xfId="5" applyFill="1" applyBorder="1" applyAlignment="1" applyProtection="1"/>
    <xf numFmtId="0" fontId="7" fillId="0" borderId="20" xfId="5" applyFill="1" applyBorder="1" applyAlignment="1" applyProtection="1"/>
    <xf numFmtId="41" fontId="7" fillId="0" borderId="7" xfId="1" applyFont="1" applyFill="1" applyBorder="1" applyAlignment="1" applyProtection="1"/>
    <xf numFmtId="0" fontId="0" fillId="2" borderId="4" xfId="0" applyNumberFormat="1" applyFill="1" applyBorder="1"/>
    <xf numFmtId="0" fontId="0" fillId="2" borderId="1" xfId="0" applyNumberFormat="1" applyFill="1" applyBorder="1"/>
    <xf numFmtId="0" fontId="0" fillId="2" borderId="20" xfId="0" applyNumberFormat="1" applyFill="1" applyBorder="1"/>
    <xf numFmtId="41" fontId="7" fillId="3" borderId="1" xfId="1" applyFont="1" applyFill="1" applyBorder="1" applyAlignment="1" applyProtection="1"/>
    <xf numFmtId="165" fontId="7" fillId="3" borderId="1" xfId="4" applyNumberFormat="1" applyFont="1" applyFill="1" applyBorder="1" applyAlignment="1" applyProtection="1"/>
    <xf numFmtId="41" fontId="7" fillId="3" borderId="20" xfId="1" applyFont="1" applyFill="1" applyBorder="1" applyAlignment="1" applyProtection="1"/>
    <xf numFmtId="165" fontId="7" fillId="3" borderId="20" xfId="4" applyNumberFormat="1" applyFont="1" applyFill="1" applyBorder="1" applyAlignment="1" applyProtection="1"/>
    <xf numFmtId="0" fontId="2" fillId="0" borderId="4" xfId="0" applyFont="1" applyBorder="1"/>
    <xf numFmtId="0" fontId="2" fillId="0" borderId="1" xfId="0" applyFont="1" applyBorder="1"/>
    <xf numFmtId="0" fontId="7" fillId="0" borderId="6" xfId="5" applyFill="1" applyBorder="1" applyAlignment="1" applyProtection="1"/>
    <xf numFmtId="0" fontId="0" fillId="0" borderId="4" xfId="0" applyNumberFormat="1" applyFill="1" applyBorder="1"/>
    <xf numFmtId="0" fontId="0" fillId="0" borderId="1" xfId="0" applyNumberFormat="1" applyFill="1" applyBorder="1"/>
    <xf numFmtId="0" fontId="0" fillId="0" borderId="20" xfId="0" applyNumberFormat="1" applyFill="1" applyBorder="1"/>
    <xf numFmtId="0" fontId="7" fillId="0" borderId="7" xfId="5" applyFill="1" applyBorder="1" applyAlignment="1" applyProtection="1"/>
    <xf numFmtId="0" fontId="7" fillId="0" borderId="18" xfId="5" applyFill="1" applyBorder="1" applyAlignment="1" applyProtection="1"/>
    <xf numFmtId="0" fontId="7" fillId="0" borderId="20" xfId="1" applyNumberFormat="1" applyFont="1" applyFill="1" applyBorder="1" applyAlignment="1" applyProtection="1"/>
    <xf numFmtId="41" fontId="0" fillId="2" borderId="5" xfId="0" applyNumberFormat="1" applyFill="1" applyBorder="1"/>
    <xf numFmtId="9" fontId="0" fillId="0" borderId="17" xfId="4" applyFont="1" applyBorder="1" applyAlignment="1">
      <alignment horizontal="center"/>
    </xf>
    <xf numFmtId="42" fontId="0" fillId="0" borderId="17" xfId="3" applyFont="1" applyBorder="1"/>
    <xf numFmtId="41" fontId="0" fillId="2" borderId="14" xfId="1" applyFont="1" applyFill="1" applyBorder="1"/>
    <xf numFmtId="9" fontId="0" fillId="0" borderId="14" xfId="4" applyFont="1" applyBorder="1" applyAlignment="1">
      <alignment horizontal="center"/>
    </xf>
    <xf numFmtId="42" fontId="0" fillId="0" borderId="14" xfId="3" applyFont="1" applyBorder="1"/>
    <xf numFmtId="164" fontId="2" fillId="0" borderId="15" xfId="2" applyNumberFormat="1" applyFont="1" applyBorder="1"/>
    <xf numFmtId="164" fontId="3" fillId="0" borderId="12" xfId="2" applyNumberFormat="1" applyFont="1" applyBorder="1"/>
    <xf numFmtId="41" fontId="3" fillId="2" borderId="13" xfId="0" applyNumberFormat="1" applyFont="1" applyFill="1" applyBorder="1"/>
    <xf numFmtId="41" fontId="0" fillId="0" borderId="22" xfId="0" applyNumberFormat="1" applyBorder="1"/>
    <xf numFmtId="41" fontId="0" fillId="2" borderId="23" xfId="0" applyNumberFormat="1" applyFill="1" applyBorder="1"/>
    <xf numFmtId="41" fontId="0" fillId="2" borderId="24" xfId="0" applyNumberFormat="1" applyFill="1" applyBorder="1"/>
    <xf numFmtId="41" fontId="0" fillId="2" borderId="25" xfId="0" applyNumberFormat="1" applyFill="1" applyBorder="1"/>
    <xf numFmtId="0" fontId="0" fillId="3" borderId="4" xfId="0" applyNumberFormat="1" applyFill="1" applyBorder="1"/>
    <xf numFmtId="0" fontId="0" fillId="3" borderId="1" xfId="0" applyNumberFormat="1" applyFill="1" applyBorder="1"/>
    <xf numFmtId="0" fontId="0" fillId="3" borderId="20" xfId="0" applyNumberFormat="1" applyFill="1" applyBorder="1"/>
    <xf numFmtId="0" fontId="7" fillId="2" borderId="18" xfId="5" applyFill="1" applyBorder="1" applyAlignment="1" applyProtection="1"/>
    <xf numFmtId="0" fontId="7" fillId="2" borderId="1" xfId="5" applyFill="1" applyBorder="1" applyAlignment="1" applyProtection="1"/>
    <xf numFmtId="0" fontId="7" fillId="2" borderId="20" xfId="1" applyNumberFormat="1" applyFont="1" applyFill="1" applyBorder="1" applyAlignment="1" applyProtection="1"/>
    <xf numFmtId="41" fontId="0" fillId="3" borderId="4" xfId="1" applyFont="1" applyFill="1" applyBorder="1"/>
    <xf numFmtId="41" fontId="0" fillId="3" borderId="1" xfId="1" applyFont="1" applyFill="1" applyBorder="1"/>
    <xf numFmtId="41" fontId="0" fillId="2" borderId="26" xfId="0" applyNumberFormat="1" applyFill="1" applyBorder="1"/>
  </cellXfs>
  <cellStyles count="6">
    <cellStyle name="Comma" xfId="2" builtinId="3"/>
    <cellStyle name="Comma [0]" xfId="1" builtinId="6"/>
    <cellStyle name="Currency [0]" xfId="3" builtinId="7"/>
    <cellStyle name="Normal" xfId="0" builtinId="0"/>
    <cellStyle name="Normal 2" xfId="5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7"/>
  <sheetViews>
    <sheetView tabSelected="1" workbookViewId="0">
      <selection activeCell="M13" sqref="M13"/>
    </sheetView>
  </sheetViews>
  <sheetFormatPr defaultRowHeight="15"/>
  <cols>
    <col min="1" max="1" width="5.42578125" style="12" customWidth="1"/>
    <col min="2" max="2" width="17.5703125" customWidth="1"/>
    <col min="3" max="3" width="8.140625" customWidth="1"/>
    <col min="4" max="4" width="8" customWidth="1"/>
    <col min="5" max="5" width="8.42578125" customWidth="1"/>
    <col min="6" max="6" width="12.42578125" customWidth="1"/>
    <col min="7" max="7" width="10.140625" customWidth="1"/>
    <col min="8" max="8" width="16.5703125" customWidth="1"/>
    <col min="9" max="9" width="15.5703125" customWidth="1"/>
    <col min="10" max="10" width="19.42578125" customWidth="1"/>
    <col min="11" max="11" width="9.5703125" customWidth="1"/>
    <col min="12" max="12" width="14.140625" customWidth="1"/>
    <col min="13" max="13" width="18.140625" customWidth="1"/>
  </cols>
  <sheetData>
    <row r="2" spans="1:14" ht="18">
      <c r="B2" s="38" t="s">
        <v>15</v>
      </c>
      <c r="C2" s="39"/>
    </row>
    <row r="3" spans="1:14" ht="18">
      <c r="B3" s="38" t="s">
        <v>16</v>
      </c>
      <c r="C3" s="39"/>
    </row>
    <row r="4" spans="1:14" ht="18">
      <c r="B4" s="38" t="s">
        <v>17</v>
      </c>
      <c r="C4" s="39"/>
    </row>
    <row r="5" spans="1:14" ht="18">
      <c r="B5" s="37" t="s">
        <v>30</v>
      </c>
    </row>
    <row r="6" spans="1:14" ht="15.75" thickBot="1">
      <c r="J6" s="11" t="s">
        <v>18</v>
      </c>
      <c r="K6" s="25"/>
      <c r="L6" s="25"/>
      <c r="M6" s="25"/>
    </row>
    <row r="7" spans="1:14" ht="29.25" customHeight="1" thickBot="1">
      <c r="A7" s="3" t="s">
        <v>7</v>
      </c>
      <c r="B7" s="4" t="s">
        <v>1</v>
      </c>
      <c r="C7" s="4" t="s">
        <v>31</v>
      </c>
      <c r="D7" s="4" t="s">
        <v>27</v>
      </c>
      <c r="E7" s="4" t="s">
        <v>32</v>
      </c>
      <c r="F7" s="22" t="s">
        <v>13</v>
      </c>
      <c r="G7" s="40" t="s">
        <v>19</v>
      </c>
      <c r="H7" s="21" t="s">
        <v>28</v>
      </c>
      <c r="I7" s="27" t="s">
        <v>8</v>
      </c>
      <c r="J7" s="6" t="s">
        <v>9</v>
      </c>
      <c r="K7" s="7" t="s">
        <v>10</v>
      </c>
      <c r="L7" s="4" t="s">
        <v>12</v>
      </c>
      <c r="M7" s="8" t="s">
        <v>11</v>
      </c>
    </row>
    <row r="8" spans="1:14" ht="20.25" customHeight="1">
      <c r="A8" s="13">
        <v>1</v>
      </c>
      <c r="B8" s="2" t="s">
        <v>2</v>
      </c>
      <c r="C8" s="111">
        <v>2482</v>
      </c>
      <c r="D8" s="111">
        <v>1980</v>
      </c>
      <c r="E8" s="111">
        <v>2199</v>
      </c>
      <c r="F8" s="111">
        <v>6661</v>
      </c>
      <c r="G8" s="5">
        <f>AVERAGE(C8:E8)</f>
        <v>2220.3333333333335</v>
      </c>
      <c r="H8" s="92">
        <f>(G8*10%)+G8</f>
        <v>2442.3666666666668</v>
      </c>
      <c r="I8" s="28">
        <f>H8*79200</f>
        <v>193435440</v>
      </c>
      <c r="J8" s="102">
        <v>2440</v>
      </c>
      <c r="K8" s="9">
        <v>1</v>
      </c>
      <c r="L8" s="10">
        <v>500</v>
      </c>
      <c r="M8" s="26">
        <f>J8*L8</f>
        <v>1220000</v>
      </c>
    </row>
    <row r="9" spans="1:14" ht="20.25" customHeight="1">
      <c r="A9" s="14">
        <v>2</v>
      </c>
      <c r="B9" s="1" t="s">
        <v>3</v>
      </c>
      <c r="C9" s="112">
        <v>1168</v>
      </c>
      <c r="D9" s="112">
        <v>1243</v>
      </c>
      <c r="E9" s="112">
        <v>1210</v>
      </c>
      <c r="F9" s="112">
        <v>3621</v>
      </c>
      <c r="G9" s="5">
        <f t="shared" ref="G9:G13" si="0">AVERAGE(C9:E9)</f>
        <v>1207</v>
      </c>
      <c r="H9" s="113">
        <f t="shared" ref="H9:J12" si="1">(G9*10%)+G9</f>
        <v>1327.7</v>
      </c>
      <c r="I9" s="29">
        <f t="shared" ref="I9:I13" si="2">H9*79200</f>
        <v>105153840</v>
      </c>
      <c r="J9" s="103">
        <v>1328</v>
      </c>
      <c r="K9" s="9">
        <v>1</v>
      </c>
      <c r="L9" s="10">
        <v>500</v>
      </c>
      <c r="M9" s="26">
        <f t="shared" ref="M9:M12" si="3">J9*L9</f>
        <v>664000</v>
      </c>
    </row>
    <row r="10" spans="1:14" ht="20.25" customHeight="1">
      <c r="A10" s="14">
        <v>3</v>
      </c>
      <c r="B10" s="1" t="s">
        <v>4</v>
      </c>
      <c r="C10" s="112">
        <v>2085.3888888888887</v>
      </c>
      <c r="D10" s="112">
        <v>2047</v>
      </c>
      <c r="E10" s="112">
        <v>2321</v>
      </c>
      <c r="F10" s="112">
        <v>6453.3888888888887</v>
      </c>
      <c r="G10" s="5">
        <f t="shared" si="0"/>
        <v>2151.1296296296296</v>
      </c>
      <c r="H10" s="113">
        <f t="shared" si="1"/>
        <v>2366.2425925925927</v>
      </c>
      <c r="I10" s="29">
        <f t="shared" si="2"/>
        <v>187406413.33333334</v>
      </c>
      <c r="J10" s="103">
        <v>2366</v>
      </c>
      <c r="K10" s="9">
        <v>1</v>
      </c>
      <c r="L10" s="10">
        <v>500</v>
      </c>
      <c r="M10" s="26">
        <f t="shared" si="3"/>
        <v>1183000</v>
      </c>
    </row>
    <row r="11" spans="1:14" ht="20.25" customHeight="1">
      <c r="A11" s="14">
        <v>4</v>
      </c>
      <c r="B11" s="1" t="s">
        <v>33</v>
      </c>
      <c r="C11" s="112">
        <v>2743</v>
      </c>
      <c r="D11" s="112">
        <v>2322</v>
      </c>
      <c r="E11" s="112">
        <v>2744</v>
      </c>
      <c r="F11" s="112">
        <v>7809</v>
      </c>
      <c r="G11" s="5">
        <f t="shared" si="0"/>
        <v>2603</v>
      </c>
      <c r="H11" s="113">
        <f t="shared" si="1"/>
        <v>2863.3</v>
      </c>
      <c r="I11" s="29">
        <f t="shared" si="2"/>
        <v>226773360</v>
      </c>
      <c r="J11" s="103">
        <v>2863</v>
      </c>
      <c r="K11" s="9">
        <v>1</v>
      </c>
      <c r="L11" s="10">
        <v>500</v>
      </c>
      <c r="M11" s="26">
        <f t="shared" si="3"/>
        <v>1431500</v>
      </c>
    </row>
    <row r="12" spans="1:14" ht="20.25" customHeight="1" thickBot="1">
      <c r="A12" s="35">
        <v>5</v>
      </c>
      <c r="B12" s="1" t="s">
        <v>5</v>
      </c>
      <c r="C12" s="112">
        <v>1362</v>
      </c>
      <c r="D12" s="112">
        <v>1408</v>
      </c>
      <c r="E12" s="112">
        <v>1570</v>
      </c>
      <c r="F12" s="112">
        <v>4340</v>
      </c>
      <c r="G12" s="36">
        <f t="shared" si="0"/>
        <v>1446.6666666666667</v>
      </c>
      <c r="H12" s="113">
        <f t="shared" si="1"/>
        <v>1591.3333333333335</v>
      </c>
      <c r="I12" s="101">
        <f t="shared" si="2"/>
        <v>126033600.00000001</v>
      </c>
      <c r="J12" s="104">
        <v>1591</v>
      </c>
      <c r="K12" s="93">
        <v>1</v>
      </c>
      <c r="L12" s="94">
        <v>500</v>
      </c>
      <c r="M12" s="99">
        <f t="shared" si="3"/>
        <v>795500</v>
      </c>
    </row>
    <row r="13" spans="1:14" ht="20.25" customHeight="1" thickTop="1" thickBot="1">
      <c r="A13" s="30"/>
      <c r="B13" s="31" t="s">
        <v>0</v>
      </c>
      <c r="C13" s="32">
        <v>11606</v>
      </c>
      <c r="D13" s="32">
        <v>9840.3888888888887</v>
      </c>
      <c r="E13" s="32">
        <f>SUM(E8:E12)</f>
        <v>10044</v>
      </c>
      <c r="F13" s="32">
        <f>SUM(F8:F12)</f>
        <v>28884.388888888891</v>
      </c>
      <c r="G13" s="33">
        <f t="shared" si="0"/>
        <v>10496.796296296297</v>
      </c>
      <c r="H13" s="95">
        <f>SUM(H8:H12)</f>
        <v>10590.942592592593</v>
      </c>
      <c r="I13" s="34">
        <f t="shared" si="2"/>
        <v>838802653.33333337</v>
      </c>
      <c r="J13" s="100">
        <f>SUM(J8:J12)</f>
        <v>10588</v>
      </c>
      <c r="K13" s="96"/>
      <c r="L13" s="97"/>
      <c r="M13" s="98">
        <f>SUM(M8:M12)</f>
        <v>5294000</v>
      </c>
    </row>
    <row r="14" spans="1:14" ht="15.75" thickTop="1">
      <c r="J14" s="15"/>
      <c r="K14" s="16"/>
      <c r="L14" s="17"/>
      <c r="M14" s="18"/>
      <c r="N14" s="19"/>
    </row>
    <row r="15" spans="1:14">
      <c r="J15" s="20"/>
      <c r="K15" s="16"/>
      <c r="L15" s="23" t="s">
        <v>14</v>
      </c>
      <c r="M15" s="24">
        <f>M13/I13</f>
        <v>6.3113772696856349E-3</v>
      </c>
      <c r="N15" s="19"/>
    </row>
    <row r="16" spans="1:14">
      <c r="J16" s="15"/>
      <c r="K16" s="16"/>
      <c r="L16" s="19"/>
      <c r="M16" s="18"/>
      <c r="N16" s="19"/>
    </row>
    <row r="17" spans="10:14">
      <c r="J17" s="19"/>
      <c r="K17" s="19"/>
      <c r="L17" s="19"/>
      <c r="M17" s="19"/>
      <c r="N17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K20"/>
  <sheetViews>
    <sheetView workbookViewId="0">
      <selection activeCell="C13" sqref="C13"/>
    </sheetView>
  </sheetViews>
  <sheetFormatPr defaultRowHeight="15"/>
  <cols>
    <col min="1" max="1" width="4.42578125" customWidth="1"/>
    <col min="2" max="2" width="19.28515625" customWidth="1"/>
    <col min="4" max="4" width="5" customWidth="1"/>
    <col min="5" max="5" width="5.42578125" customWidth="1"/>
    <col min="6" max="6" width="5.5703125" customWidth="1"/>
    <col min="7" max="7" width="4.7109375" customWidth="1"/>
    <col min="8" max="8" width="4.85546875" customWidth="1"/>
    <col min="9" max="9" width="5.140625" customWidth="1"/>
    <col min="10" max="10" width="4.85546875" customWidth="1"/>
    <col min="11" max="11" width="4.7109375" customWidth="1"/>
    <col min="12" max="12" width="4.5703125" customWidth="1"/>
    <col min="13" max="13" width="4.85546875" customWidth="1"/>
    <col min="14" max="15" width="5" customWidth="1"/>
    <col min="16" max="16" width="4.7109375" customWidth="1"/>
    <col min="17" max="17" width="4.42578125" customWidth="1"/>
    <col min="18" max="18" width="5.140625" customWidth="1"/>
    <col min="19" max="21" width="4.85546875" customWidth="1"/>
    <col min="22" max="22" width="4.7109375" customWidth="1"/>
    <col min="23" max="23" width="4.5703125" customWidth="1"/>
    <col min="24" max="24" width="4.7109375" customWidth="1"/>
    <col min="25" max="25" width="4.5703125" customWidth="1"/>
    <col min="26" max="26" width="4.28515625" customWidth="1"/>
    <col min="27" max="28" width="5" customWidth="1"/>
    <col min="29" max="29" width="4.28515625" customWidth="1"/>
    <col min="30" max="30" width="5.140625" customWidth="1"/>
    <col min="31" max="34" width="4.5703125" customWidth="1"/>
    <col min="35" max="35" width="7.5703125" customWidth="1"/>
    <col min="36" max="36" width="12.5703125" customWidth="1"/>
  </cols>
  <sheetData>
    <row r="3" spans="1:37" ht="21">
      <c r="A3" s="41" t="s">
        <v>20</v>
      </c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4"/>
      <c r="AF3" s="44"/>
      <c r="AG3" s="44"/>
      <c r="AH3" s="44"/>
      <c r="AI3" s="43"/>
      <c r="AJ3" s="43"/>
      <c r="AK3" s="44"/>
    </row>
    <row r="4" spans="1:37">
      <c r="A4" s="43"/>
      <c r="B4" s="43"/>
      <c r="C4" s="45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4"/>
    </row>
    <row r="5" spans="1:37" ht="15.75" thickBot="1">
      <c r="A5" s="43"/>
      <c r="B5" s="41" t="s">
        <v>29</v>
      </c>
      <c r="C5" s="45"/>
      <c r="D5" s="46" t="s">
        <v>21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4"/>
    </row>
    <row r="6" spans="1:37" ht="15.75" thickBot="1">
      <c r="A6" s="47" t="s">
        <v>22</v>
      </c>
      <c r="B6" s="48" t="s">
        <v>1</v>
      </c>
      <c r="C6" s="49" t="s">
        <v>23</v>
      </c>
      <c r="D6" s="71">
        <v>1</v>
      </c>
      <c r="E6" s="48">
        <v>2</v>
      </c>
      <c r="F6" s="48">
        <v>3</v>
      </c>
      <c r="G6" s="50">
        <v>4</v>
      </c>
      <c r="H6" s="48">
        <v>5</v>
      </c>
      <c r="I6" s="48">
        <v>6</v>
      </c>
      <c r="J6" s="71">
        <v>7</v>
      </c>
      <c r="K6" s="71">
        <v>8</v>
      </c>
      <c r="L6" s="48">
        <v>9</v>
      </c>
      <c r="M6" s="48">
        <v>10</v>
      </c>
      <c r="N6" s="50">
        <v>11</v>
      </c>
      <c r="O6" s="48">
        <v>12</v>
      </c>
      <c r="P6" s="48">
        <v>13</v>
      </c>
      <c r="Q6" s="71">
        <v>14</v>
      </c>
      <c r="R6" s="71">
        <v>15</v>
      </c>
      <c r="S6" s="48">
        <v>16</v>
      </c>
      <c r="T6" s="50">
        <v>17</v>
      </c>
      <c r="U6" s="50">
        <v>18</v>
      </c>
      <c r="V6" s="48">
        <v>19</v>
      </c>
      <c r="W6" s="48">
        <v>20</v>
      </c>
      <c r="X6" s="48">
        <v>21</v>
      </c>
      <c r="Y6" s="71">
        <v>22</v>
      </c>
      <c r="Z6" s="48">
        <v>23</v>
      </c>
      <c r="AA6" s="48">
        <v>24</v>
      </c>
      <c r="AB6" s="50">
        <v>25</v>
      </c>
      <c r="AC6" s="48">
        <v>26</v>
      </c>
      <c r="AD6" s="48">
        <v>27</v>
      </c>
      <c r="AE6" s="71">
        <v>28</v>
      </c>
      <c r="AF6" s="71">
        <v>29</v>
      </c>
      <c r="AG6" s="50">
        <v>30</v>
      </c>
      <c r="AH6" s="71">
        <v>31</v>
      </c>
      <c r="AI6" s="48" t="s">
        <v>24</v>
      </c>
      <c r="AJ6" s="51" t="s">
        <v>25</v>
      </c>
      <c r="AK6" s="52"/>
    </row>
    <row r="7" spans="1:37">
      <c r="A7" s="53">
        <v>1</v>
      </c>
      <c r="B7" s="83" t="s">
        <v>2</v>
      </c>
      <c r="C7" s="102">
        <v>2440</v>
      </c>
      <c r="D7" s="72"/>
      <c r="E7" s="54"/>
      <c r="F7" s="54"/>
      <c r="G7" s="76"/>
      <c r="H7" s="54"/>
      <c r="I7" s="54"/>
      <c r="J7" s="86"/>
      <c r="K7" s="72"/>
      <c r="L7" s="54"/>
      <c r="M7" s="54"/>
      <c r="N7" s="76"/>
      <c r="O7" s="54"/>
      <c r="P7" s="54"/>
      <c r="Q7" s="86"/>
      <c r="R7" s="72"/>
      <c r="S7" s="105"/>
      <c r="T7" s="76"/>
      <c r="U7" s="76"/>
      <c r="V7" s="54"/>
      <c r="W7" s="54"/>
      <c r="X7" s="54"/>
      <c r="Y7" s="72"/>
      <c r="Z7" s="54"/>
      <c r="AA7" s="54"/>
      <c r="AB7" s="76"/>
      <c r="AC7" s="54"/>
      <c r="AD7" s="54"/>
      <c r="AE7" s="90"/>
      <c r="AF7" s="90"/>
      <c r="AG7" s="108"/>
      <c r="AH7" s="90"/>
      <c r="AI7" s="55"/>
      <c r="AJ7" s="56"/>
      <c r="AK7" s="57"/>
    </row>
    <row r="8" spans="1:37">
      <c r="A8" s="58">
        <v>2</v>
      </c>
      <c r="B8" s="84" t="s">
        <v>3</v>
      </c>
      <c r="C8" s="103">
        <v>1328</v>
      </c>
      <c r="D8" s="73"/>
      <c r="E8" s="59"/>
      <c r="F8" s="59"/>
      <c r="G8" s="77"/>
      <c r="H8" s="59"/>
      <c r="I8" s="59"/>
      <c r="J8" s="87"/>
      <c r="K8" s="73"/>
      <c r="L8" s="59"/>
      <c r="M8" s="59"/>
      <c r="N8" s="77"/>
      <c r="O8" s="59"/>
      <c r="P8" s="59"/>
      <c r="Q8" s="87"/>
      <c r="R8" s="73"/>
      <c r="S8" s="106"/>
      <c r="T8" s="77"/>
      <c r="U8" s="77"/>
      <c r="V8" s="59"/>
      <c r="W8" s="59"/>
      <c r="X8" s="59"/>
      <c r="Y8" s="73"/>
      <c r="Z8" s="59"/>
      <c r="AA8" s="59"/>
      <c r="AB8" s="77"/>
      <c r="AC8" s="59"/>
      <c r="AD8" s="59"/>
      <c r="AE8" s="73"/>
      <c r="AF8" s="73"/>
      <c r="AG8" s="109"/>
      <c r="AH8" s="73"/>
      <c r="AI8" s="79"/>
      <c r="AJ8" s="80"/>
      <c r="AK8" s="57"/>
    </row>
    <row r="9" spans="1:37">
      <c r="A9" s="58">
        <v>3</v>
      </c>
      <c r="B9" s="84" t="s">
        <v>4</v>
      </c>
      <c r="C9" s="103">
        <v>2366</v>
      </c>
      <c r="D9" s="73"/>
      <c r="E9" s="59"/>
      <c r="F9" s="59"/>
      <c r="G9" s="77"/>
      <c r="H9" s="59"/>
      <c r="I9" s="59"/>
      <c r="J9" s="87"/>
      <c r="K9" s="73"/>
      <c r="L9" s="59"/>
      <c r="M9" s="59"/>
      <c r="N9" s="77"/>
      <c r="O9" s="59"/>
      <c r="P9" s="59"/>
      <c r="Q9" s="87"/>
      <c r="R9" s="73"/>
      <c r="S9" s="106"/>
      <c r="T9" s="77"/>
      <c r="U9" s="77"/>
      <c r="V9" s="59"/>
      <c r="W9" s="59"/>
      <c r="X9" s="59"/>
      <c r="Y9" s="73"/>
      <c r="Z9" s="59"/>
      <c r="AA9" s="59"/>
      <c r="AB9" s="77"/>
      <c r="AC9" s="59"/>
      <c r="AD9" s="59"/>
      <c r="AE9" s="73"/>
      <c r="AF9" s="73"/>
      <c r="AG9" s="109"/>
      <c r="AH9" s="73"/>
      <c r="AI9" s="79"/>
      <c r="AJ9" s="80"/>
      <c r="AK9" s="57"/>
    </row>
    <row r="10" spans="1:37">
      <c r="A10" s="60">
        <v>4</v>
      </c>
      <c r="B10" s="84" t="s">
        <v>5</v>
      </c>
      <c r="C10" s="103">
        <v>2863</v>
      </c>
      <c r="D10" s="74"/>
      <c r="E10" s="61"/>
      <c r="F10" s="61"/>
      <c r="G10" s="78"/>
      <c r="H10" s="61"/>
      <c r="I10" s="61"/>
      <c r="J10" s="88"/>
      <c r="K10" s="74"/>
      <c r="L10" s="61"/>
      <c r="M10" s="61"/>
      <c r="N10" s="78"/>
      <c r="O10" s="61"/>
      <c r="P10" s="61"/>
      <c r="Q10" s="88"/>
      <c r="R10" s="74"/>
      <c r="S10" s="107"/>
      <c r="T10" s="78"/>
      <c r="U10" s="78"/>
      <c r="V10" s="61"/>
      <c r="W10" s="61"/>
      <c r="X10" s="61"/>
      <c r="Y10" s="74"/>
      <c r="Z10" s="61"/>
      <c r="AA10" s="59"/>
      <c r="AB10" s="77"/>
      <c r="AC10" s="59"/>
      <c r="AD10" s="59"/>
      <c r="AE10" s="73"/>
      <c r="AF10" s="73"/>
      <c r="AG10" s="109"/>
      <c r="AH10" s="73"/>
      <c r="AI10" s="79"/>
      <c r="AJ10" s="80"/>
      <c r="AK10" s="57"/>
    </row>
    <row r="11" spans="1:37" ht="15.75" thickBot="1">
      <c r="A11" s="60">
        <v>5</v>
      </c>
      <c r="B11" s="84" t="s">
        <v>6</v>
      </c>
      <c r="C11" s="104">
        <v>1591</v>
      </c>
      <c r="D11" s="74"/>
      <c r="E11" s="61"/>
      <c r="F11" s="61"/>
      <c r="G11" s="78"/>
      <c r="H11" s="61"/>
      <c r="I11" s="61"/>
      <c r="J11" s="88"/>
      <c r="K11" s="74"/>
      <c r="L11" s="61"/>
      <c r="M11" s="61"/>
      <c r="N11" s="78"/>
      <c r="O11" s="61"/>
      <c r="P11" s="61"/>
      <c r="Q11" s="88"/>
      <c r="R11" s="74"/>
      <c r="S11" s="107"/>
      <c r="T11" s="78"/>
      <c r="U11" s="78"/>
      <c r="V11" s="61"/>
      <c r="W11" s="61"/>
      <c r="X11" s="61"/>
      <c r="Y11" s="74"/>
      <c r="Z11" s="61"/>
      <c r="AA11" s="61"/>
      <c r="AB11" s="78"/>
      <c r="AC11" s="61"/>
      <c r="AD11" s="61"/>
      <c r="AE11" s="91"/>
      <c r="AF11" s="91"/>
      <c r="AG11" s="110"/>
      <c r="AH11" s="91"/>
      <c r="AI11" s="81"/>
      <c r="AJ11" s="82"/>
      <c r="AK11" s="57"/>
    </row>
    <row r="12" spans="1:37" ht="16.5" thickTop="1" thickBot="1">
      <c r="A12" s="69"/>
      <c r="B12" s="70" t="s">
        <v>26</v>
      </c>
      <c r="C12" s="100">
        <f>SUM(C7:C11)</f>
        <v>10588</v>
      </c>
      <c r="D12" s="85"/>
      <c r="E12" s="63"/>
      <c r="F12" s="63"/>
      <c r="G12" s="62"/>
      <c r="H12" s="63"/>
      <c r="I12" s="63"/>
      <c r="J12" s="89"/>
      <c r="K12" s="75"/>
      <c r="L12" s="65"/>
      <c r="M12" s="65"/>
      <c r="N12" s="64"/>
      <c r="O12" s="65"/>
      <c r="P12" s="65"/>
      <c r="Q12" s="75"/>
      <c r="R12" s="75"/>
      <c r="S12" s="65"/>
      <c r="T12" s="64"/>
      <c r="U12" s="64"/>
      <c r="V12" s="65"/>
      <c r="W12" s="65"/>
      <c r="X12" s="65"/>
      <c r="Y12" s="75"/>
      <c r="Z12" s="65"/>
      <c r="AA12" s="65"/>
      <c r="AB12" s="64"/>
      <c r="AC12" s="65"/>
      <c r="AD12" s="65"/>
      <c r="AE12" s="75"/>
      <c r="AF12" s="75"/>
      <c r="AG12" s="64"/>
      <c r="AH12" s="75"/>
      <c r="AI12" s="65"/>
      <c r="AJ12" s="66"/>
      <c r="AK12" s="57"/>
    </row>
    <row r="13" spans="1:37">
      <c r="A13" s="43"/>
      <c r="B13" s="43"/>
      <c r="C13" s="67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67"/>
      <c r="AJ13" s="43"/>
      <c r="AK13" s="44"/>
    </row>
    <row r="15" spans="1:37">
      <c r="C15" s="68"/>
    </row>
    <row r="16" spans="1:37">
      <c r="C16" s="68"/>
    </row>
    <row r="17" spans="3:3">
      <c r="C17" s="68"/>
    </row>
    <row r="18" spans="3:3">
      <c r="C18" s="68"/>
    </row>
    <row r="19" spans="3:3">
      <c r="C19" s="68"/>
    </row>
    <row r="20" spans="3:3">
      <c r="C20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target</vt:lpstr>
      <vt:lpstr>lap.pencapain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2017-12-26T02:42:32Z</dcterms:created>
  <dcterms:modified xsi:type="dcterms:W3CDTF">2018-02-26T03:05:19Z</dcterms:modified>
</cp:coreProperties>
</file>