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5"/>
  </bookViews>
  <sheets>
    <sheet name="SPONSORSHIP" sheetId="4" r:id="rId1"/>
    <sheet name="SERABI NOTOSUMAN" sheetId="5" r:id="rId2"/>
    <sheet name="MMT" sheetId="3" r:id="rId3"/>
    <sheet name="SUPORT NDC130" sheetId="6" r:id="rId4"/>
    <sheet name="LEMARI NDC" sheetId="7" r:id="rId5"/>
    <sheet name="TOTAL BIAYA" sheetId="8" r:id="rId6"/>
  </sheets>
  <calcPr calcId="124519"/>
</workbook>
</file>

<file path=xl/calcChain.xml><?xml version="1.0" encoding="utf-8"?>
<calcChain xmlns="http://schemas.openxmlformats.org/spreadsheetml/2006/main">
  <c r="G26" i="3"/>
  <c r="H26"/>
  <c r="G27"/>
  <c r="H27"/>
  <c r="G28"/>
  <c r="H28" s="1"/>
  <c r="C11" i="8"/>
  <c r="F10" i="7"/>
  <c r="F7" i="5"/>
  <c r="H32" i="3" l="1"/>
  <c r="G8" l="1"/>
  <c r="H8" s="1"/>
  <c r="G23"/>
  <c r="H23" s="1"/>
  <c r="G24"/>
  <c r="H24" s="1"/>
  <c r="G25"/>
  <c r="H25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12" l="1"/>
  <c r="H12" s="1"/>
  <c r="G11"/>
  <c r="H11" s="1"/>
  <c r="G10"/>
  <c r="H10" s="1"/>
  <c r="G9"/>
  <c r="H9" s="1"/>
  <c r="G7"/>
  <c r="H7" s="1"/>
  <c r="G6"/>
  <c r="H6" s="1"/>
  <c r="G5"/>
  <c r="H5" s="1"/>
  <c r="G4"/>
  <c r="H4" s="1"/>
</calcChain>
</file>

<file path=xl/sharedStrings.xml><?xml version="1.0" encoding="utf-8"?>
<sst xmlns="http://schemas.openxmlformats.org/spreadsheetml/2006/main" count="170" uniqueCount="124">
  <si>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</si>
  <si>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</si>
  <si>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</si>
  <si>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</si>
  <si>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</si>
  <si>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</si>
  <si>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</si>
  <si>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</si>
  <si>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</si>
  <si>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HARGA MMT/M = Rp 21,000</t>
  </si>
  <si>
    <t>pasar baturetno</t>
  </si>
  <si>
    <t>ROYAL WATERPARK</t>
  </si>
  <si>
    <t>DESIGN</t>
  </si>
  <si>
    <t>IBU MULYANI</t>
  </si>
  <si>
    <t>IBU SUMILAH</t>
  </si>
  <si>
    <t>TOKO RA</t>
  </si>
  <si>
    <t>TOKO ZAKKY</t>
  </si>
  <si>
    <t>TOKO KURNIA</t>
  </si>
  <si>
    <t>IKA LAUNDRY</t>
  </si>
  <si>
    <t>TOKO PURWANTO</t>
  </si>
  <si>
    <t>IBU RUBIYEM</t>
  </si>
  <si>
    <t>TOKO PRADOYO</t>
  </si>
  <si>
    <t>IBU WAKINAH</t>
  </si>
  <si>
    <t>TOKO MURAH</t>
  </si>
  <si>
    <t>TOKO YOKO</t>
  </si>
  <si>
    <t>TOKO PANDU</t>
  </si>
  <si>
    <t>MBAK GALUH</t>
  </si>
  <si>
    <t>TCA POLOS</t>
  </si>
  <si>
    <t>SOTO DE-PUS</t>
  </si>
  <si>
    <t>WEDANGAN KARANGANYAR</t>
  </si>
  <si>
    <t>pasar boyolali</t>
  </si>
  <si>
    <t>pasar palur</t>
  </si>
  <si>
    <t>pasar kleco</t>
  </si>
  <si>
    <t>pasar klaten</t>
  </si>
  <si>
    <t>pasar ampel</t>
  </si>
  <si>
    <t>pasar colomadu</t>
  </si>
  <si>
    <t>pasar ir.sukarno</t>
  </si>
  <si>
    <t>sambirejo, sragen</t>
  </si>
  <si>
    <t>bejen, karanganyar</t>
  </si>
  <si>
    <t>JAJANAN + ES SEGER</t>
  </si>
  <si>
    <t>kadipiro, sragen</t>
  </si>
  <si>
    <t>MBAK YANTI</t>
  </si>
  <si>
    <t>TOKO ELY</t>
  </si>
  <si>
    <t>prambanan, klaten</t>
  </si>
  <si>
    <t>ONGKOS PASANG</t>
  </si>
  <si>
    <t>Total Biaya</t>
  </si>
  <si>
    <t>NAMA OUTLET</t>
  </si>
  <si>
    <t>ALAMAT</t>
  </si>
  <si>
    <t>ITEM</t>
  </si>
  <si>
    <t>JUMLAH</t>
  </si>
  <si>
    <t>TOTAL  HNA / TANPA DISC</t>
  </si>
  <si>
    <t>DISC 20 %</t>
  </si>
  <si>
    <t>SUPORT</t>
  </si>
  <si>
    <t>KETERANGAN</t>
  </si>
  <si>
    <t>JL. RAYA SOLO - SUKOHARJO KM.8 TELUKAN, SUKOHARJO</t>
  </si>
  <si>
    <t>NDC 130 GR</t>
  </si>
  <si>
    <t>600 KRTN</t>
  </si>
  <si>
    <t>SUPORT Rp 5,000,000 = Rp 4,752,000 ( DISC OFF FAKTUR DIKLOPKAN ANTARA EPM DAN KSP ) + Rp 248,000 ( DI CLAIM EPM KE KSP )</t>
  </si>
  <si>
    <t>PEMBAYARAN DENGAN CARA TEMPO</t>
  </si>
  <si>
    <t>TARGET 600 KARTON DIBUKA 4 KALI FAKTUR @150 KARTON</t>
  </si>
  <si>
    <t>PERIODE PROGRAM 1 AGUSTUS 2018 S/D 30 SEPTEMBER 2018</t>
  </si>
  <si>
    <t>EPM_192774</t>
  </si>
  <si>
    <t>JL.MOH.YAMIN 24 NOTOSUMAN SOLO</t>
  </si>
  <si>
    <t>15/8/2018</t>
  </si>
  <si>
    <t>17/8/2018</t>
  </si>
  <si>
    <t>23/8/2018</t>
  </si>
  <si>
    <t>20/8/2018</t>
  </si>
  <si>
    <t>22/8/2018</t>
  </si>
  <si>
    <t>14/8/2018</t>
  </si>
  <si>
    <t>16/8/2018</t>
  </si>
  <si>
    <t>21/8/2018</t>
  </si>
  <si>
    <t>KODELANG</t>
  </si>
  <si>
    <t>NAMALANG</t>
  </si>
  <si>
    <t>TK. SERABI NOTOSUMAN</t>
  </si>
  <si>
    <t>TOTAL BELANJA</t>
  </si>
  <si>
    <t>KARDUS</t>
  </si>
  <si>
    <t>MMT NAMA TOKO</t>
  </si>
  <si>
    <t>PAJAK REKLAME</t>
  </si>
  <si>
    <t>CLAIM ( Rp )</t>
  </si>
  <si>
    <t>KETERANGAN : TOTAL CLAIM KARDUS = 2% X Rp total belanja kardus oktober 2017 s/d mei 2018</t>
  </si>
  <si>
    <t>KET</t>
  </si>
  <si>
    <t>TGL PELAKSANAAN</t>
  </si>
  <si>
    <t>CLAIM KARDUS DENGAN LOGO KARA</t>
  </si>
  <si>
    <t>DIBUAT SENDIRI OLEH TOKO</t>
  </si>
  <si>
    <t>SUDAH DIBAYAR OLEH TOKO</t>
  </si>
  <si>
    <t>SLO194894</t>
  </si>
  <si>
    <t>TK. UNTUNG</t>
  </si>
  <si>
    <t>JL. RAYA PURWANTORO, WONOGIRI</t>
  </si>
  <si>
    <t>BIAYA</t>
  </si>
  <si>
    <t>TANGGAL PELAKSANAAN</t>
  </si>
  <si>
    <t>NDC 130</t>
  </si>
  <si>
    <t>5 KRTN</t>
  </si>
  <si>
    <t>PARTISIPASI GO TOKO BARU</t>
  </si>
  <si>
    <t>SLO528356</t>
  </si>
  <si>
    <t>TK. ERNA</t>
  </si>
  <si>
    <t>PS. LEGI LT.1 44 KESTALAN BANJARSARI</t>
  </si>
  <si>
    <t>UKURAN</t>
  </si>
  <si>
    <t>LEMARI PENYIMPANAN NDC</t>
  </si>
  <si>
    <t>PANJANG 2 M</t>
  </si>
  <si>
    <t>LEBAR 0.75 M</t>
  </si>
  <si>
    <t>TINGGI 1.5</t>
  </si>
  <si>
    <t>STIKER BRANDING</t>
  </si>
  <si>
    <t>0.75 M X 1.5 M X 2 Pcs = 2.25 M</t>
  </si>
  <si>
    <t>2 M X 1.5 M = 3 M</t>
  </si>
  <si>
    <t>TOTAL</t>
  </si>
  <si>
    <t>BANYAKNYA NDC YANG RUSAK KARENA TIKUS</t>
  </si>
  <si>
    <t>DIPASANG DI LEMARI PENYIMPANAN NDC</t>
  </si>
  <si>
    <t>18/8/2018</t>
  </si>
  <si>
    <t>NO</t>
  </si>
  <si>
    <t>JENIS KEGIATAN</t>
  </si>
  <si>
    <t>BIAYA ( Rp )</t>
  </si>
  <si>
    <t>CLAIM KARDUS SERABI NOTOSUMAN</t>
  </si>
  <si>
    <t>total</t>
  </si>
  <si>
    <t>SPONSORSHIP</t>
  </si>
  <si>
    <t>PAJAK REKLAME SERABI NOTOSUMAN</t>
  </si>
  <si>
    <t>MMT SERABI NOTOSUMAN DENGAN LOGO KARA</t>
  </si>
  <si>
    <t>SUPORT NDC 130</t>
  </si>
  <si>
    <t>PEMBUATAN LEMARI PENYIMPANAN NDC</t>
  </si>
  <si>
    <t>KETERANGAN : HARGA STIKER/M = Rp 125,000</t>
  </si>
  <si>
    <t>WM BANGSAL</t>
  </si>
  <si>
    <t>kacangan, boyolali</t>
  </si>
  <si>
    <t>telukan, sukoharjo</t>
  </si>
  <si>
    <t>MMT SHARING TICKET ROYAL WATERPARK</t>
  </si>
  <si>
    <t>FLYER/ BROSUR ROYAL WATERPARK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</si>
</sst>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2" borderId="1" xfId="0" applyFill="1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/>
    <xf numFmtId="14" fontId="2" fillId="0" borderId="1" xfId="0" applyNumberFormat="1" applyFont="1" applyBorder="1"/>
    <xf numFmtId="164" fontId="2" fillId="2" borderId="1" xfId="0" applyNumberFormat="1" applyFont="1" applyFill="1" applyBorder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0" fontId="5" fillId="0" borderId="1" xfId="0" applyFont="1" applyBorder="1"/>
    <xf numFmtId="164" fontId="5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/>
    <xf numFmtId="0" fontId="0" fillId="0" borderId="0" xfId="0" applyBorder="1"/>
    <xf numFmtId="0" fontId="6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2:H8"/>
  <sheetViews>
    <sheetView workbookViewId="0">
      <selection activeCell="C15" sqref="C15"/>
    </sheetView>
  </sheetViews>
  <sheetFormatPr defaultRowHeight="15"/>
  <cols>
    <col min="1" max="2" width="24.28515625" customWidth="1"/>
    <col min="3" max="3" width="14.5703125" customWidth="1"/>
    <col min="5" max="5" width="14.42578125" customWidth="1"/>
    <col min="6" max="6" width="13.140625" customWidth="1"/>
    <col min="7" max="7" width="12" customWidth="1"/>
    <col min="8" max="8" width="53.42578125" customWidth="1"/>
  </cols>
  <sheetData>
    <row r="2" spans="1:8" ht="36" customHeight="1">
      <c r="A2" s="36" t="s">
        <v>46</v>
      </c>
      <c r="B2" s="36" t="s">
        <v>47</v>
      </c>
      <c r="C2" s="36" t="s">
        <v>48</v>
      </c>
      <c r="D2" s="36" t="s">
        <v>49</v>
      </c>
      <c r="E2" s="37" t="s">
        <v>50</v>
      </c>
      <c r="F2" s="36" t="s">
        <v>51</v>
      </c>
      <c r="G2" s="36" t="s">
        <v>52</v>
      </c>
      <c r="H2" s="38" t="s">
        <v>53</v>
      </c>
    </row>
    <row r="3" spans="1:8" ht="55.5" customHeight="1">
      <c r="A3" s="36" t="s">
        <v>11</v>
      </c>
      <c r="B3" s="39" t="s">
        <v>54</v>
      </c>
      <c r="C3" s="40" t="s">
        <v>55</v>
      </c>
      <c r="D3" s="40" t="s">
        <v>56</v>
      </c>
      <c r="E3" s="41">
        <v>23760000</v>
      </c>
      <c r="F3" s="41">
        <v>4752000</v>
      </c>
      <c r="G3" s="41">
        <v>5000000</v>
      </c>
      <c r="H3" s="42" t="s">
        <v>57</v>
      </c>
    </row>
    <row r="4" spans="1:8" ht="16.5" customHeight="1">
      <c r="A4" s="43"/>
      <c r="B4" s="43"/>
      <c r="C4" s="43"/>
      <c r="D4" s="43"/>
      <c r="E4" s="43"/>
      <c r="F4" s="43"/>
      <c r="G4" s="43"/>
      <c r="H4" s="44" t="s">
        <v>58</v>
      </c>
    </row>
    <row r="5" spans="1:8">
      <c r="A5" s="43"/>
      <c r="B5" s="43"/>
      <c r="C5" s="43"/>
      <c r="D5" s="43"/>
      <c r="E5" s="43"/>
      <c r="F5" s="43"/>
      <c r="G5" s="43"/>
      <c r="H5" s="45" t="s">
        <v>59</v>
      </c>
    </row>
    <row r="6" spans="1:8">
      <c r="A6" s="43"/>
      <c r="B6" s="43"/>
      <c r="C6" s="43"/>
      <c r="D6" s="43"/>
      <c r="E6" s="43"/>
      <c r="F6" s="43"/>
      <c r="G6" s="43"/>
      <c r="H6" s="45" t="s">
        <v>60</v>
      </c>
    </row>
    <row r="7" spans="1:8">
      <c r="A7" s="43"/>
      <c r="B7" s="43"/>
      <c r="C7" s="43"/>
      <c r="D7" s="43"/>
      <c r="E7" s="43"/>
      <c r="F7" s="43"/>
      <c r="G7" s="43"/>
      <c r="H7" s="43"/>
    </row>
    <row r="8" spans="1:8">
      <c r="A8" s="43"/>
      <c r="B8" s="43"/>
      <c r="C8" s="43"/>
      <c r="D8" s="43"/>
      <c r="E8" s="43"/>
      <c r="F8" s="43"/>
      <c r="G8" s="43"/>
      <c r="H8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J11"/>
  <sheetViews>
    <sheetView workbookViewId="0">
      <selection activeCell="F6" sqref="F6"/>
    </sheetView>
  </sheetViews>
  <sheetFormatPr defaultRowHeight="15"/>
  <cols>
    <col min="1" max="1" width="11.42578125" customWidth="1"/>
    <col min="2" max="2" width="20.28515625" customWidth="1"/>
    <col min="3" max="3" width="28.42578125" customWidth="1"/>
    <col min="4" max="4" width="17.140625" customWidth="1"/>
    <col min="5" max="5" width="14.7109375" customWidth="1"/>
    <col min="6" max="6" width="12.42578125" customWidth="1"/>
    <col min="7" max="7" width="28.42578125" customWidth="1"/>
    <col min="8" max="8" width="15.5703125" customWidth="1"/>
  </cols>
  <sheetData>
    <row r="2" spans="1:10">
      <c r="A2" s="8" t="s">
        <v>71</v>
      </c>
      <c r="B2" s="8" t="s">
        <v>72</v>
      </c>
      <c r="C2" s="8" t="s">
        <v>47</v>
      </c>
      <c r="D2" s="8" t="s">
        <v>48</v>
      </c>
      <c r="E2" s="8" t="s">
        <v>74</v>
      </c>
      <c r="F2" s="8" t="s">
        <v>78</v>
      </c>
      <c r="G2" s="8" t="s">
        <v>80</v>
      </c>
      <c r="H2" s="7" t="s">
        <v>81</v>
      </c>
      <c r="I2" s="1"/>
      <c r="J2" s="1"/>
    </row>
    <row r="3" spans="1:10">
      <c r="A3" s="47" t="s">
        <v>61</v>
      </c>
      <c r="B3" s="47" t="s">
        <v>73</v>
      </c>
      <c r="C3" s="47" t="s">
        <v>62</v>
      </c>
      <c r="D3" s="28" t="s">
        <v>75</v>
      </c>
      <c r="E3" s="48">
        <v>465492000</v>
      </c>
      <c r="F3" s="48">
        <v>9310000</v>
      </c>
      <c r="G3" s="4" t="s">
        <v>82</v>
      </c>
      <c r="H3" s="49">
        <v>43412</v>
      </c>
      <c r="I3" s="1"/>
      <c r="J3" s="1"/>
    </row>
    <row r="4" spans="1:10">
      <c r="A4" s="4"/>
      <c r="B4" s="4"/>
      <c r="C4" s="4"/>
      <c r="D4" s="4" t="s">
        <v>76</v>
      </c>
      <c r="E4" s="48">
        <v>857000</v>
      </c>
      <c r="F4" s="48">
        <v>857000</v>
      </c>
      <c r="G4" s="4" t="s">
        <v>83</v>
      </c>
      <c r="H4" s="4"/>
      <c r="I4" s="1"/>
      <c r="J4" s="1"/>
    </row>
    <row r="5" spans="1:10">
      <c r="A5" s="4"/>
      <c r="B5" s="4"/>
      <c r="C5" s="4"/>
      <c r="D5" s="4" t="s">
        <v>77</v>
      </c>
      <c r="E5" s="48">
        <v>2362400</v>
      </c>
      <c r="F5" s="48">
        <v>2362400</v>
      </c>
      <c r="G5" s="4" t="s">
        <v>84</v>
      </c>
      <c r="H5" s="4"/>
      <c r="I5" s="1"/>
      <c r="J5" s="1"/>
    </row>
    <row r="6" spans="1:10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>
      <c r="A7" s="4"/>
      <c r="B7" s="4"/>
      <c r="C7" s="4"/>
      <c r="D7" s="4"/>
      <c r="E7" s="4"/>
      <c r="F7" s="50">
        <f>SUM(F3:F6)</f>
        <v>12529400</v>
      </c>
      <c r="G7" s="4"/>
      <c r="H7" s="4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51" t="s">
        <v>79</v>
      </c>
      <c r="B9" s="51"/>
      <c r="C9" s="51"/>
      <c r="D9" s="5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topLeftCell="A2" workbookViewId="0">
      <selection activeCell="D28" sqref="D28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9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13</v>
      </c>
      <c r="C4" s="4" t="s">
        <v>30</v>
      </c>
      <c r="D4" s="8">
        <v>3</v>
      </c>
      <c r="E4" s="8">
        <v>1</v>
      </c>
      <c r="F4" s="8">
        <v>1</v>
      </c>
      <c r="G4" s="9">
        <f>D4*E4*F4</f>
        <v>3</v>
      </c>
      <c r="H4" s="10">
        <f>21000*G4</f>
        <v>63000</v>
      </c>
      <c r="I4" s="15" t="s">
        <v>63</v>
      </c>
      <c r="J4" s="12"/>
      <c r="K4" s="11"/>
    </row>
    <row r="5" spans="1:11">
      <c r="A5" s="7">
        <v>2</v>
      </c>
      <c r="B5" s="4" t="s">
        <v>14</v>
      </c>
      <c r="C5" s="4" t="s">
        <v>30</v>
      </c>
      <c r="D5" s="8">
        <v>3.5</v>
      </c>
      <c r="E5" s="8">
        <v>0.5</v>
      </c>
      <c r="F5" s="8">
        <v>1</v>
      </c>
      <c r="G5" s="9">
        <f t="shared" ref="G5:G7" si="0">D5*E5*F5</f>
        <v>1.75</v>
      </c>
      <c r="H5" s="10">
        <f t="shared" ref="H5:H7" si="1">21000*G5</f>
        <v>36750</v>
      </c>
      <c r="I5" s="15" t="s">
        <v>63</v>
      </c>
      <c r="J5" s="12"/>
      <c r="K5" s="11"/>
    </row>
    <row r="6" spans="1:11">
      <c r="A6" s="7">
        <v>3</v>
      </c>
      <c r="B6" s="4" t="s">
        <v>15</v>
      </c>
      <c r="C6" s="4" t="s">
        <v>31</v>
      </c>
      <c r="D6" s="8">
        <v>3</v>
      </c>
      <c r="E6" s="8">
        <v>1.5</v>
      </c>
      <c r="F6" s="8">
        <v>1</v>
      </c>
      <c r="G6" s="9">
        <f t="shared" si="0"/>
        <v>4.5</v>
      </c>
      <c r="H6" s="10">
        <f t="shared" si="1"/>
        <v>94500</v>
      </c>
      <c r="I6" s="15" t="s">
        <v>64</v>
      </c>
      <c r="J6" s="12"/>
      <c r="K6" s="11"/>
    </row>
    <row r="7" spans="1:11">
      <c r="A7" s="7">
        <v>4</v>
      </c>
      <c r="B7" s="4" t="s">
        <v>16</v>
      </c>
      <c r="C7" s="4" t="s">
        <v>31</v>
      </c>
      <c r="D7" s="8">
        <v>4</v>
      </c>
      <c r="E7" s="8">
        <v>1</v>
      </c>
      <c r="F7" s="8">
        <v>1</v>
      </c>
      <c r="G7" s="9">
        <f t="shared" si="0"/>
        <v>4</v>
      </c>
      <c r="H7" s="10">
        <f t="shared" si="1"/>
        <v>84000</v>
      </c>
      <c r="I7" s="15" t="s">
        <v>64</v>
      </c>
      <c r="J7" s="12"/>
      <c r="K7" s="11"/>
    </row>
    <row r="8" spans="1:11">
      <c r="A8" s="7">
        <v>5</v>
      </c>
      <c r="B8" s="4" t="s">
        <v>16</v>
      </c>
      <c r="C8" s="4" t="s">
        <v>31</v>
      </c>
      <c r="D8" s="8">
        <v>3</v>
      </c>
      <c r="E8" s="8">
        <v>1</v>
      </c>
      <c r="F8" s="8">
        <v>1</v>
      </c>
      <c r="G8" s="9">
        <f t="shared" ref="G8" si="2">D8*E8*F8</f>
        <v>3</v>
      </c>
      <c r="H8" s="10">
        <f t="shared" ref="H8" si="3">21000*G8</f>
        <v>63000</v>
      </c>
      <c r="I8" s="15" t="s">
        <v>64</v>
      </c>
      <c r="J8" s="12"/>
      <c r="K8" s="11"/>
    </row>
    <row r="9" spans="1:11">
      <c r="A9" s="7">
        <v>6</v>
      </c>
      <c r="B9" s="4" t="s">
        <v>17</v>
      </c>
      <c r="C9" s="4" t="s">
        <v>32</v>
      </c>
      <c r="D9" s="8">
        <v>4</v>
      </c>
      <c r="E9" s="8">
        <v>1</v>
      </c>
      <c r="F9" s="8">
        <v>1</v>
      </c>
      <c r="G9" s="9">
        <f>D9*E9*F9</f>
        <v>4</v>
      </c>
      <c r="H9" s="10">
        <f>21000*G9</f>
        <v>84000</v>
      </c>
      <c r="I9" s="15" t="s">
        <v>65</v>
      </c>
      <c r="J9" s="12"/>
      <c r="K9" s="11"/>
    </row>
    <row r="10" spans="1:11">
      <c r="A10" s="7">
        <v>7</v>
      </c>
      <c r="B10" s="4" t="s">
        <v>18</v>
      </c>
      <c r="C10" s="4" t="s">
        <v>32</v>
      </c>
      <c r="D10" s="8">
        <v>3</v>
      </c>
      <c r="E10" s="8">
        <v>1</v>
      </c>
      <c r="F10" s="8">
        <v>1</v>
      </c>
      <c r="G10" s="9">
        <f>D10*E10*F10</f>
        <v>3</v>
      </c>
      <c r="H10" s="10">
        <f>21000*G10</f>
        <v>63000</v>
      </c>
      <c r="I10" s="15" t="s">
        <v>65</v>
      </c>
      <c r="J10" s="12"/>
      <c r="K10" s="11"/>
    </row>
    <row r="11" spans="1:11">
      <c r="A11" s="7">
        <v>8</v>
      </c>
      <c r="B11" s="4" t="s">
        <v>19</v>
      </c>
      <c r="C11" s="4" t="s">
        <v>33</v>
      </c>
      <c r="D11" s="8">
        <v>4</v>
      </c>
      <c r="E11" s="8">
        <v>1</v>
      </c>
      <c r="F11" s="8">
        <v>1</v>
      </c>
      <c r="G11" s="9">
        <f>D11*E11*F11</f>
        <v>4</v>
      </c>
      <c r="H11" s="10">
        <f>21000*G11</f>
        <v>84000</v>
      </c>
      <c r="I11" s="15" t="s">
        <v>66</v>
      </c>
      <c r="J11" s="12"/>
      <c r="K11" s="11"/>
    </row>
    <row r="12" spans="1:11">
      <c r="A12" s="7">
        <v>9</v>
      </c>
      <c r="B12" s="4" t="s">
        <v>20</v>
      </c>
      <c r="C12" s="4" t="s">
        <v>33</v>
      </c>
      <c r="D12" s="8">
        <v>3</v>
      </c>
      <c r="E12" s="8">
        <v>1</v>
      </c>
      <c r="F12" s="8">
        <v>1</v>
      </c>
      <c r="G12" s="9">
        <f>D12*E12*F12</f>
        <v>3</v>
      </c>
      <c r="H12" s="10">
        <f>21000*G12</f>
        <v>63000</v>
      </c>
      <c r="I12" s="15" t="s">
        <v>66</v>
      </c>
      <c r="J12" s="12"/>
      <c r="K12" s="11"/>
    </row>
    <row r="13" spans="1:11">
      <c r="A13" s="7">
        <v>10</v>
      </c>
      <c r="B13" s="4" t="s">
        <v>21</v>
      </c>
      <c r="C13" s="4" t="s">
        <v>33</v>
      </c>
      <c r="D13" s="8">
        <v>4</v>
      </c>
      <c r="E13" s="8">
        <v>1</v>
      </c>
      <c r="F13" s="8">
        <v>1</v>
      </c>
      <c r="G13" s="9">
        <f t="shared" ref="G13:G22" si="4">D13*E13*F13</f>
        <v>4</v>
      </c>
      <c r="H13" s="10">
        <f t="shared" ref="H13:H22" si="5">21000*G13</f>
        <v>84000</v>
      </c>
      <c r="I13" s="15" t="s">
        <v>66</v>
      </c>
      <c r="J13" s="12"/>
      <c r="K13" s="11"/>
    </row>
    <row r="14" spans="1:11">
      <c r="A14" s="7">
        <v>11</v>
      </c>
      <c r="B14" s="4" t="s">
        <v>22</v>
      </c>
      <c r="C14" s="4" t="s">
        <v>34</v>
      </c>
      <c r="D14" s="8">
        <v>3</v>
      </c>
      <c r="E14" s="8">
        <v>0.5</v>
      </c>
      <c r="F14" s="8">
        <v>1</v>
      </c>
      <c r="G14" s="9">
        <f t="shared" si="4"/>
        <v>1.5</v>
      </c>
      <c r="H14" s="10">
        <f t="shared" si="5"/>
        <v>31500</v>
      </c>
      <c r="I14" s="15" t="s">
        <v>67</v>
      </c>
      <c r="J14" s="12"/>
      <c r="K14" s="11"/>
    </row>
    <row r="15" spans="1:11">
      <c r="A15" s="7">
        <v>12</v>
      </c>
      <c r="B15" s="4" t="s">
        <v>23</v>
      </c>
      <c r="C15" s="4" t="s">
        <v>34</v>
      </c>
      <c r="D15" s="8">
        <v>5</v>
      </c>
      <c r="E15" s="8">
        <v>1.6</v>
      </c>
      <c r="F15" s="8">
        <v>1</v>
      </c>
      <c r="G15" s="9">
        <f t="shared" si="4"/>
        <v>8</v>
      </c>
      <c r="H15" s="10">
        <f t="shared" si="5"/>
        <v>168000</v>
      </c>
      <c r="I15" s="15" t="s">
        <v>67</v>
      </c>
      <c r="J15" s="12"/>
      <c r="K15" s="11"/>
    </row>
    <row r="16" spans="1:11">
      <c r="A16" s="7">
        <v>13</v>
      </c>
      <c r="B16" s="4" t="s">
        <v>24</v>
      </c>
      <c r="C16" s="4" t="s">
        <v>35</v>
      </c>
      <c r="D16" s="8">
        <v>3</v>
      </c>
      <c r="E16" s="8">
        <v>1</v>
      </c>
      <c r="F16" s="8">
        <v>1</v>
      </c>
      <c r="G16" s="9">
        <f t="shared" si="4"/>
        <v>3</v>
      </c>
      <c r="H16" s="10">
        <f t="shared" si="5"/>
        <v>63000</v>
      </c>
      <c r="I16" s="15" t="s">
        <v>65</v>
      </c>
      <c r="J16" s="12"/>
      <c r="K16" s="11"/>
    </row>
    <row r="17" spans="1:11">
      <c r="A17" s="7">
        <v>14</v>
      </c>
      <c r="B17" s="4" t="s">
        <v>25</v>
      </c>
      <c r="C17" s="4" t="s">
        <v>35</v>
      </c>
      <c r="D17" s="8">
        <v>3</v>
      </c>
      <c r="E17" s="8">
        <v>0.8</v>
      </c>
      <c r="F17" s="8">
        <v>2</v>
      </c>
      <c r="G17" s="9">
        <f t="shared" si="4"/>
        <v>4.8000000000000007</v>
      </c>
      <c r="H17" s="10">
        <f t="shared" si="5"/>
        <v>100800.00000000001</v>
      </c>
      <c r="I17" s="15" t="s">
        <v>65</v>
      </c>
      <c r="J17" s="12"/>
      <c r="K17" s="11"/>
    </row>
    <row r="18" spans="1:11">
      <c r="A18" s="7">
        <v>15</v>
      </c>
      <c r="B18" s="4" t="s">
        <v>26</v>
      </c>
      <c r="C18" s="4" t="s">
        <v>10</v>
      </c>
      <c r="D18" s="8">
        <v>3</v>
      </c>
      <c r="E18" s="8">
        <v>0.5</v>
      </c>
      <c r="F18" s="8">
        <v>1</v>
      </c>
      <c r="G18" s="9">
        <f t="shared" si="4"/>
        <v>1.5</v>
      </c>
      <c r="H18" s="10">
        <f t="shared" si="5"/>
        <v>31500</v>
      </c>
      <c r="I18" s="15" t="s">
        <v>66</v>
      </c>
      <c r="J18" s="12"/>
      <c r="K18" s="11"/>
    </row>
    <row r="19" spans="1:11">
      <c r="A19" s="7">
        <v>16</v>
      </c>
      <c r="B19" s="4" t="s">
        <v>27</v>
      </c>
      <c r="C19" s="4" t="s">
        <v>36</v>
      </c>
      <c r="D19" s="8">
        <v>5.5</v>
      </c>
      <c r="E19" s="8">
        <v>1</v>
      </c>
      <c r="F19" s="8">
        <v>1</v>
      </c>
      <c r="G19" s="9">
        <f t="shared" si="4"/>
        <v>5.5</v>
      </c>
      <c r="H19" s="10">
        <f t="shared" si="5"/>
        <v>115500</v>
      </c>
      <c r="I19" s="15" t="s">
        <v>68</v>
      </c>
      <c r="J19" s="12"/>
      <c r="K19" s="11"/>
    </row>
    <row r="20" spans="1:11">
      <c r="A20" s="7">
        <v>17</v>
      </c>
      <c r="B20" s="4" t="s">
        <v>27</v>
      </c>
      <c r="C20" s="4" t="s">
        <v>36</v>
      </c>
      <c r="D20" s="8">
        <v>7.5</v>
      </c>
      <c r="E20" s="8">
        <v>1.5</v>
      </c>
      <c r="F20" s="8">
        <v>1</v>
      </c>
      <c r="G20" s="9">
        <f t="shared" si="4"/>
        <v>11.25</v>
      </c>
      <c r="H20" s="10">
        <f t="shared" si="5"/>
        <v>236250</v>
      </c>
      <c r="I20" s="15" t="s">
        <v>68</v>
      </c>
      <c r="J20" s="12"/>
      <c r="K20" s="11"/>
    </row>
    <row r="21" spans="1:11">
      <c r="A21" s="29">
        <v>18</v>
      </c>
      <c r="B21" s="4" t="s">
        <v>28</v>
      </c>
      <c r="C21" s="4" t="s">
        <v>37</v>
      </c>
      <c r="D21" s="8">
        <v>3</v>
      </c>
      <c r="E21" s="8">
        <v>1</v>
      </c>
      <c r="F21" s="8">
        <v>1</v>
      </c>
      <c r="G21" s="9">
        <f t="shared" si="4"/>
        <v>3</v>
      </c>
      <c r="H21" s="10">
        <f t="shared" si="5"/>
        <v>63000</v>
      </c>
      <c r="I21" s="15" t="s">
        <v>69</v>
      </c>
      <c r="J21" s="12"/>
      <c r="K21" s="11"/>
    </row>
    <row r="22" spans="1:11">
      <c r="A22" s="7">
        <v>19</v>
      </c>
      <c r="B22" s="4" t="s">
        <v>29</v>
      </c>
      <c r="C22" s="4" t="s">
        <v>38</v>
      </c>
      <c r="D22" s="30">
        <v>3</v>
      </c>
      <c r="E22" s="30">
        <v>2</v>
      </c>
      <c r="F22" s="30">
        <v>1</v>
      </c>
      <c r="G22" s="31">
        <f t="shared" si="4"/>
        <v>6</v>
      </c>
      <c r="H22" s="32">
        <f t="shared" si="5"/>
        <v>126000</v>
      </c>
      <c r="I22" s="33" t="s">
        <v>70</v>
      </c>
      <c r="J22" s="12"/>
      <c r="K22" s="11"/>
    </row>
    <row r="23" spans="1:11">
      <c r="A23" s="29">
        <v>20</v>
      </c>
      <c r="B23" s="4" t="s">
        <v>39</v>
      </c>
      <c r="C23" s="4" t="s">
        <v>40</v>
      </c>
      <c r="D23" s="30">
        <v>3</v>
      </c>
      <c r="E23" s="30">
        <v>1</v>
      </c>
      <c r="F23" s="30">
        <v>1</v>
      </c>
      <c r="G23" s="31">
        <f t="shared" ref="G23:G25" si="6">D23*E23*F23</f>
        <v>3</v>
      </c>
      <c r="H23" s="32">
        <f t="shared" ref="H23:H25" si="7">21000*G23</f>
        <v>63000</v>
      </c>
      <c r="I23" s="33" t="s">
        <v>69</v>
      </c>
      <c r="J23" s="12"/>
      <c r="K23" s="11"/>
    </row>
    <row r="24" spans="1:11">
      <c r="A24" s="7">
        <v>21</v>
      </c>
      <c r="B24" s="4" t="s">
        <v>41</v>
      </c>
      <c r="C24" s="4" t="s">
        <v>40</v>
      </c>
      <c r="D24" s="30">
        <v>3</v>
      </c>
      <c r="E24" s="30">
        <v>0.5</v>
      </c>
      <c r="F24" s="30">
        <v>1</v>
      </c>
      <c r="G24" s="31">
        <f t="shared" si="6"/>
        <v>1.5</v>
      </c>
      <c r="H24" s="32">
        <f t="shared" si="7"/>
        <v>31500</v>
      </c>
      <c r="I24" s="33" t="s">
        <v>69</v>
      </c>
      <c r="J24" s="12"/>
      <c r="K24" s="11"/>
    </row>
    <row r="25" spans="1:11">
      <c r="A25" s="7">
        <v>22</v>
      </c>
      <c r="B25" s="4" t="s">
        <v>42</v>
      </c>
      <c r="C25" s="4" t="s">
        <v>43</v>
      </c>
      <c r="D25" s="8">
        <v>11</v>
      </c>
      <c r="E25" s="8">
        <v>2</v>
      </c>
      <c r="F25" s="8">
        <v>1</v>
      </c>
      <c r="G25" s="9">
        <f t="shared" si="6"/>
        <v>22</v>
      </c>
      <c r="H25" s="10">
        <f t="shared" si="7"/>
        <v>462000</v>
      </c>
      <c r="I25" s="15" t="s">
        <v>63</v>
      </c>
      <c r="J25" s="12"/>
      <c r="K25" s="11"/>
    </row>
    <row r="26" spans="1:11">
      <c r="A26" s="7">
        <v>23</v>
      </c>
      <c r="B26" s="4" t="s">
        <v>119</v>
      </c>
      <c r="C26" s="4" t="s">
        <v>120</v>
      </c>
      <c r="D26" s="8">
        <v>3</v>
      </c>
      <c r="E26" s="8">
        <v>1</v>
      </c>
      <c r="F26" s="8">
        <v>2</v>
      </c>
      <c r="G26" s="9">
        <f t="shared" ref="G26:G28" si="8">D26*E26*F26</f>
        <v>6</v>
      </c>
      <c r="H26" s="10">
        <f t="shared" ref="H26:H28" si="9">21000*G26</f>
        <v>126000</v>
      </c>
      <c r="I26" s="15">
        <v>43289</v>
      </c>
      <c r="J26" s="12"/>
      <c r="K26" s="11"/>
    </row>
    <row r="27" spans="1:11">
      <c r="A27" s="7">
        <v>24</v>
      </c>
      <c r="B27" s="4" t="s">
        <v>119</v>
      </c>
      <c r="C27" s="4" t="s">
        <v>120</v>
      </c>
      <c r="D27" s="8">
        <v>2</v>
      </c>
      <c r="E27" s="8">
        <v>1</v>
      </c>
      <c r="F27" s="8">
        <v>2</v>
      </c>
      <c r="G27" s="9">
        <f t="shared" si="8"/>
        <v>4</v>
      </c>
      <c r="H27" s="10">
        <f t="shared" si="9"/>
        <v>84000</v>
      </c>
      <c r="I27" s="15">
        <v>43289</v>
      </c>
      <c r="J27" s="12"/>
      <c r="K27" s="11"/>
    </row>
    <row r="28" spans="1:11">
      <c r="A28" s="7">
        <v>25</v>
      </c>
      <c r="B28" s="4" t="s">
        <v>122</v>
      </c>
      <c r="C28" s="4" t="s">
        <v>121</v>
      </c>
      <c r="D28" s="8">
        <v>3.5</v>
      </c>
      <c r="E28" s="8">
        <v>1</v>
      </c>
      <c r="F28" s="8">
        <v>5</v>
      </c>
      <c r="G28" s="9">
        <f t="shared" si="8"/>
        <v>17.5</v>
      </c>
      <c r="H28" s="10">
        <f t="shared" si="9"/>
        <v>367500</v>
      </c>
      <c r="I28" s="15">
        <v>43259</v>
      </c>
      <c r="J28" s="12"/>
      <c r="K28" s="11"/>
    </row>
    <row r="29" spans="1:11">
      <c r="A29" s="7">
        <v>26</v>
      </c>
      <c r="B29" s="1" t="s">
        <v>123</v>
      </c>
      <c r="C29" s="4" t="s">
        <v>121</v>
      </c>
      <c r="D29" s="8"/>
      <c r="E29" s="8"/>
      <c r="F29" s="8">
        <v>1000</v>
      </c>
      <c r="G29" s="9"/>
      <c r="H29" s="10">
        <v>700000</v>
      </c>
      <c r="I29" s="15">
        <v>43259</v>
      </c>
      <c r="J29" s="12"/>
      <c r="K29" s="11"/>
    </row>
    <row r="30" spans="1:11">
      <c r="A30" s="7">
        <v>27</v>
      </c>
      <c r="B30" s="4" t="s">
        <v>12</v>
      </c>
      <c r="C30" s="4"/>
      <c r="D30" s="4"/>
      <c r="E30" s="4"/>
      <c r="F30" s="4"/>
      <c r="G30" s="4"/>
      <c r="H30" s="10">
        <v>40000</v>
      </c>
      <c r="I30" s="14"/>
      <c r="J30" s="12"/>
      <c r="K30" s="11"/>
    </row>
    <row r="31" spans="1:11">
      <c r="A31" s="7">
        <v>28</v>
      </c>
      <c r="B31" s="4" t="s">
        <v>44</v>
      </c>
      <c r="C31" s="4"/>
      <c r="D31" s="8"/>
      <c r="E31" s="8"/>
      <c r="F31" s="8"/>
      <c r="G31" s="4"/>
      <c r="H31" s="10">
        <v>100000</v>
      </c>
      <c r="I31" s="15"/>
      <c r="J31" s="12"/>
      <c r="K31" s="11"/>
    </row>
    <row r="32" spans="1:11">
      <c r="A32" s="7"/>
      <c r="B32" s="4"/>
      <c r="C32" s="4"/>
      <c r="D32" s="8"/>
      <c r="E32" s="8"/>
      <c r="F32" s="8"/>
      <c r="G32" s="34" t="s">
        <v>45</v>
      </c>
      <c r="H32" s="35">
        <f>SUM(H4:H31)</f>
        <v>3628800</v>
      </c>
      <c r="I32" s="14"/>
      <c r="J32" s="12"/>
      <c r="K32" s="11"/>
    </row>
    <row r="33" spans="1:11">
      <c r="A33" s="13"/>
      <c r="B33" s="11"/>
      <c r="C33" s="11"/>
      <c r="D33" s="16"/>
      <c r="E33" s="16"/>
      <c r="F33" s="16"/>
      <c r="G33" s="12"/>
      <c r="H33" s="17"/>
      <c r="I33" s="16"/>
      <c r="J33" s="12"/>
      <c r="K33" s="11"/>
    </row>
    <row r="34" spans="1:11">
      <c r="A34" s="13"/>
      <c r="B34" s="11"/>
      <c r="C34" s="11"/>
      <c r="D34" s="16"/>
      <c r="E34" s="16"/>
      <c r="F34" s="16"/>
      <c r="G34" s="12"/>
      <c r="H34" s="17"/>
      <c r="I34" s="21"/>
      <c r="J34" s="12"/>
      <c r="K34" s="11"/>
    </row>
    <row r="35" spans="1:11">
      <c r="A35" s="13"/>
      <c r="B35" s="11"/>
      <c r="C35" s="11"/>
      <c r="D35" s="16"/>
      <c r="E35" s="16"/>
      <c r="F35" s="16"/>
      <c r="G35" s="12"/>
      <c r="H35" s="17"/>
      <c r="I35" s="16"/>
      <c r="J35" s="12"/>
      <c r="K35" s="11"/>
    </row>
    <row r="36" spans="1:11">
      <c r="A36" s="13"/>
      <c r="B36" s="11"/>
      <c r="C36" s="11"/>
      <c r="D36" s="16"/>
      <c r="E36" s="16"/>
      <c r="F36" s="16"/>
      <c r="G36" s="12"/>
      <c r="H36" s="17"/>
      <c r="I36" s="21"/>
      <c r="J36" s="12"/>
      <c r="K36" s="11"/>
    </row>
    <row r="37" spans="1:11">
      <c r="A37" s="13"/>
      <c r="B37" s="11"/>
      <c r="C37" s="11"/>
      <c r="D37" s="16"/>
      <c r="E37" s="16"/>
      <c r="F37" s="16"/>
      <c r="G37" s="12"/>
      <c r="H37" s="17"/>
      <c r="I37" s="16"/>
      <c r="J37" s="12"/>
      <c r="K37" s="11"/>
    </row>
    <row r="38" spans="1:11">
      <c r="A38" s="13"/>
      <c r="B38" s="11"/>
      <c r="C38" s="11"/>
      <c r="D38" s="16"/>
      <c r="E38" s="16"/>
      <c r="F38" s="16"/>
      <c r="G38" s="12"/>
      <c r="H38" s="17"/>
      <c r="I38" s="21"/>
      <c r="J38" s="12"/>
      <c r="K38" s="11"/>
    </row>
    <row r="39" spans="1:11">
      <c r="A39" s="22"/>
      <c r="B39" s="23"/>
      <c r="C39" s="11"/>
      <c r="D39" s="16"/>
      <c r="E39" s="18"/>
      <c r="F39" s="18"/>
      <c r="G39" s="24"/>
      <c r="H39" s="25"/>
      <c r="I39" s="18"/>
      <c r="J39" s="12"/>
      <c r="K39" s="11"/>
    </row>
    <row r="40" spans="1:11">
      <c r="A40" s="22"/>
      <c r="B40" s="23"/>
      <c r="C40" s="23"/>
      <c r="D40" s="16"/>
      <c r="E40" s="18"/>
      <c r="F40" s="18"/>
      <c r="G40" s="24"/>
      <c r="H40" s="25"/>
      <c r="I40" s="18"/>
      <c r="J40" s="12"/>
      <c r="K40" s="11"/>
    </row>
    <row r="41" spans="1:11">
      <c r="A41" s="22"/>
      <c r="B41" s="11"/>
      <c r="C41" s="11"/>
      <c r="D41" s="16"/>
      <c r="E41" s="18"/>
      <c r="F41" s="18"/>
      <c r="G41" s="24"/>
      <c r="H41" s="25"/>
      <c r="I41" s="18"/>
      <c r="J41" s="12"/>
      <c r="K41" s="11"/>
    </row>
    <row r="42" spans="1:11">
      <c r="A42" s="13"/>
      <c r="B42" s="11"/>
      <c r="C42" s="11"/>
      <c r="D42" s="16"/>
      <c r="E42" s="18"/>
      <c r="F42" s="18"/>
      <c r="G42" s="24"/>
      <c r="H42" s="25"/>
      <c r="I42" s="18"/>
      <c r="J42" s="12"/>
      <c r="K42" s="11"/>
    </row>
    <row r="43" spans="1:11">
      <c r="A43" s="13"/>
      <c r="B43" s="11"/>
      <c r="C43" s="11"/>
      <c r="D43" s="16"/>
      <c r="E43" s="18"/>
      <c r="F43" s="18"/>
      <c r="G43" s="26"/>
      <c r="H43" s="27"/>
      <c r="I43" s="18"/>
      <c r="J43" s="12"/>
      <c r="K43" s="11"/>
    </row>
    <row r="44" spans="1:11">
      <c r="A44" s="13"/>
      <c r="B44" s="11"/>
      <c r="C44" s="11"/>
      <c r="D44" s="11"/>
      <c r="E44" s="23"/>
      <c r="F44" s="23"/>
      <c r="G44" s="23"/>
      <c r="H44" s="23"/>
      <c r="I44" s="18"/>
      <c r="J44" s="12"/>
      <c r="K44" s="11"/>
    </row>
    <row r="45" spans="1:11">
      <c r="A45" s="13"/>
      <c r="B45" s="11"/>
      <c r="C45" s="11"/>
      <c r="D45" s="16"/>
      <c r="E45" s="16"/>
      <c r="F45" s="16"/>
      <c r="G45" s="12"/>
      <c r="H45" s="17"/>
      <c r="I45" s="18"/>
      <c r="J45" s="12"/>
      <c r="K45" s="11"/>
    </row>
    <row r="46" spans="1:11">
      <c r="A46" s="13"/>
      <c r="B46" s="11"/>
      <c r="C46" s="11"/>
      <c r="D46" s="16"/>
      <c r="E46" s="16"/>
      <c r="F46" s="16"/>
      <c r="G46" s="12"/>
      <c r="H46" s="17"/>
      <c r="I46" s="16"/>
      <c r="J46" s="12"/>
      <c r="K46" s="11"/>
    </row>
    <row r="47" spans="1:11">
      <c r="A47" s="13"/>
      <c r="B47" s="11"/>
      <c r="C47" s="11"/>
      <c r="D47" s="16"/>
      <c r="E47" s="16"/>
      <c r="F47" s="16"/>
      <c r="G47" s="12"/>
      <c r="H47" s="17"/>
      <c r="I47" s="18"/>
      <c r="J47" s="12"/>
      <c r="K47" s="11"/>
    </row>
    <row r="48" spans="1:1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3"/>
      <c r="B53" s="11"/>
      <c r="C53" s="11"/>
      <c r="D53" s="11"/>
      <c r="E53" s="11"/>
      <c r="F53" s="11"/>
      <c r="G53" s="19"/>
      <c r="H53" s="20"/>
      <c r="I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</row>
    <row r="55" spans="1:11">
      <c r="A55" s="13"/>
      <c r="B55" s="11"/>
      <c r="C55" s="11"/>
      <c r="D55" s="11"/>
      <c r="E55" s="11"/>
      <c r="F55" s="11"/>
      <c r="G55" s="11"/>
      <c r="H55" s="11"/>
      <c r="I55" s="11"/>
    </row>
    <row r="56" spans="1:11">
      <c r="A56" s="11"/>
      <c r="B56" s="11"/>
      <c r="C56" s="11"/>
      <c r="D56" s="11"/>
      <c r="E56" s="11"/>
      <c r="F56" s="11"/>
      <c r="G56" s="11"/>
      <c r="H56" s="11"/>
      <c r="I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2:H5"/>
  <sheetViews>
    <sheetView workbookViewId="0">
      <selection activeCell="H20" sqref="H20"/>
    </sheetView>
  </sheetViews>
  <sheetFormatPr defaultRowHeight="15"/>
  <cols>
    <col min="1" max="1" width="9.42578125" customWidth="1"/>
    <col min="2" max="2" width="11.7109375" customWidth="1"/>
    <col min="3" max="3" width="33.140625" customWidth="1"/>
    <col min="6" max="6" width="9.85546875" bestFit="1" customWidth="1"/>
    <col min="7" max="7" width="21.5703125" customWidth="1"/>
    <col min="8" max="8" width="23.85546875" customWidth="1"/>
  </cols>
  <sheetData>
    <row r="2" spans="1:8">
      <c r="A2" s="8" t="s">
        <v>71</v>
      </c>
      <c r="B2" s="8" t="s">
        <v>72</v>
      </c>
      <c r="C2" s="8" t="s">
        <v>47</v>
      </c>
      <c r="D2" s="8" t="s">
        <v>48</v>
      </c>
      <c r="E2" s="8" t="s">
        <v>49</v>
      </c>
      <c r="F2" s="8" t="s">
        <v>88</v>
      </c>
      <c r="G2" s="8" t="s">
        <v>80</v>
      </c>
      <c r="H2" s="8" t="s">
        <v>89</v>
      </c>
    </row>
    <row r="3" spans="1:8">
      <c r="A3" s="4" t="s">
        <v>85</v>
      </c>
      <c r="B3" s="4" t="s">
        <v>86</v>
      </c>
      <c r="C3" s="4" t="s">
        <v>87</v>
      </c>
      <c r="D3" s="4" t="s">
        <v>90</v>
      </c>
      <c r="E3" s="4" t="s">
        <v>91</v>
      </c>
      <c r="F3" s="48">
        <v>160000</v>
      </c>
      <c r="G3" s="4" t="s">
        <v>92</v>
      </c>
      <c r="H3" s="4" t="s">
        <v>68</v>
      </c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E20" sqref="E20"/>
    </sheetView>
  </sheetViews>
  <sheetFormatPr defaultRowHeight="15"/>
  <cols>
    <col min="1" max="2" width="9.7109375" customWidth="1"/>
    <col min="3" max="3" width="29.42578125" customWidth="1"/>
    <col min="4" max="4" width="21.42578125" customWidth="1"/>
    <col min="5" max="5" width="25.140625" customWidth="1"/>
    <col min="6" max="6" width="11" customWidth="1"/>
    <col min="7" max="7" width="34.140625" customWidth="1"/>
    <col min="8" max="8" width="18.85546875" customWidth="1"/>
  </cols>
  <sheetData>
    <row r="1" spans="1:9">
      <c r="I1" s="58"/>
    </row>
    <row r="2" spans="1:9">
      <c r="A2" s="8" t="s">
        <v>71</v>
      </c>
      <c r="B2" s="8" t="s">
        <v>72</v>
      </c>
      <c r="C2" s="8" t="s">
        <v>47</v>
      </c>
      <c r="D2" s="8" t="s">
        <v>48</v>
      </c>
      <c r="E2" s="8" t="s">
        <v>96</v>
      </c>
      <c r="F2" s="8" t="s">
        <v>88</v>
      </c>
      <c r="G2" s="8" t="s">
        <v>53</v>
      </c>
      <c r="H2" s="8" t="s">
        <v>89</v>
      </c>
      <c r="I2" s="11"/>
    </row>
    <row r="3" spans="1:9">
      <c r="A3" s="4" t="s">
        <v>93</v>
      </c>
      <c r="B3" s="4" t="s">
        <v>94</v>
      </c>
      <c r="C3" s="4" t="s">
        <v>95</v>
      </c>
      <c r="D3" s="4" t="s">
        <v>97</v>
      </c>
      <c r="E3" s="4" t="s">
        <v>98</v>
      </c>
      <c r="F3" s="48">
        <v>2850000</v>
      </c>
      <c r="G3" s="4" t="s">
        <v>105</v>
      </c>
      <c r="H3" s="4" t="s">
        <v>107</v>
      </c>
      <c r="I3" s="11"/>
    </row>
    <row r="4" spans="1:9">
      <c r="A4" s="4"/>
      <c r="B4" s="4"/>
      <c r="C4" s="4"/>
      <c r="D4" s="4"/>
      <c r="E4" s="4" t="s">
        <v>99</v>
      </c>
      <c r="F4" s="4"/>
      <c r="G4" s="4"/>
      <c r="H4" s="4"/>
      <c r="I4" s="11"/>
    </row>
    <row r="5" spans="1:9">
      <c r="A5" s="4"/>
      <c r="B5" s="4"/>
      <c r="C5" s="4"/>
      <c r="D5" s="4"/>
      <c r="E5" s="4" t="s">
        <v>100</v>
      </c>
      <c r="F5" s="4"/>
      <c r="G5" s="4"/>
      <c r="H5" s="4"/>
      <c r="I5" s="11"/>
    </row>
    <row r="6" spans="1:9">
      <c r="A6" s="4"/>
      <c r="B6" s="4"/>
      <c r="C6" s="4"/>
      <c r="D6" s="4" t="s">
        <v>101</v>
      </c>
      <c r="E6" s="4" t="s">
        <v>103</v>
      </c>
      <c r="F6" s="48">
        <v>375000</v>
      </c>
      <c r="G6" s="4" t="s">
        <v>106</v>
      </c>
      <c r="H6" s="4"/>
      <c r="I6" s="11"/>
    </row>
    <row r="7" spans="1:9">
      <c r="A7" s="4"/>
      <c r="B7" s="4"/>
      <c r="C7" s="4"/>
      <c r="D7" s="4"/>
      <c r="E7" s="4" t="s">
        <v>102</v>
      </c>
      <c r="F7" s="48">
        <v>281250</v>
      </c>
      <c r="G7" s="4"/>
      <c r="H7" s="4"/>
      <c r="I7" s="11"/>
    </row>
    <row r="8" spans="1:9">
      <c r="A8" s="4"/>
      <c r="B8" s="4"/>
      <c r="C8" s="4"/>
      <c r="D8" s="4"/>
      <c r="E8" s="4"/>
      <c r="F8" s="4"/>
      <c r="G8" s="4"/>
      <c r="H8" s="4"/>
      <c r="I8" s="11"/>
    </row>
    <row r="9" spans="1:9">
      <c r="A9" s="4"/>
      <c r="B9" s="4"/>
      <c r="C9" s="4"/>
      <c r="D9" s="4"/>
      <c r="E9" s="4"/>
      <c r="F9" s="4"/>
      <c r="G9" s="4"/>
      <c r="H9" s="4"/>
      <c r="I9" s="11"/>
    </row>
    <row r="10" spans="1:9">
      <c r="A10" s="4"/>
      <c r="B10" s="4"/>
      <c r="C10" s="4"/>
      <c r="D10" s="4"/>
      <c r="E10" s="56" t="s">
        <v>104</v>
      </c>
      <c r="F10" s="57">
        <f>SUM(F3:F9)</f>
        <v>3506250</v>
      </c>
      <c r="G10" s="4"/>
      <c r="H10" s="4"/>
      <c r="I10" s="11"/>
    </row>
    <row r="11" spans="1:9">
      <c r="I11" s="58"/>
    </row>
    <row r="12" spans="1:9">
      <c r="A12" s="46" t="s">
        <v>118</v>
      </c>
      <c r="B12" s="46"/>
      <c r="C12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C11"/>
  <sheetViews>
    <sheetView tabSelected="1" workbookViewId="0">
      <selection activeCell="C8" sqref="C8"/>
    </sheetView>
  </sheetViews>
  <sheetFormatPr defaultRowHeight="15"/>
  <cols>
    <col min="1" max="1" width="7.7109375" customWidth="1"/>
    <col min="2" max="2" width="38.85546875" customWidth="1"/>
    <col min="3" max="3" width="13.28515625" customWidth="1"/>
  </cols>
  <sheetData>
    <row r="2" spans="1:3">
      <c r="A2" s="52" t="s">
        <v>108</v>
      </c>
      <c r="B2" s="52" t="s">
        <v>109</v>
      </c>
      <c r="C2" s="52" t="s">
        <v>110</v>
      </c>
    </row>
    <row r="3" spans="1:3">
      <c r="A3" s="54">
        <v>1</v>
      </c>
      <c r="B3" s="54" t="s">
        <v>113</v>
      </c>
      <c r="C3" s="53">
        <v>5000000</v>
      </c>
    </row>
    <row r="4" spans="1:3">
      <c r="A4" s="54">
        <v>2</v>
      </c>
      <c r="B4" s="54" t="s">
        <v>111</v>
      </c>
      <c r="C4" s="53">
        <v>9310000</v>
      </c>
    </row>
    <row r="5" spans="1:3">
      <c r="B5" s="54" t="s">
        <v>114</v>
      </c>
      <c r="C5" s="53">
        <v>2362400</v>
      </c>
    </row>
    <row r="6" spans="1:3">
      <c r="B6" s="54" t="s">
        <v>115</v>
      </c>
      <c r="C6" s="53">
        <v>857000</v>
      </c>
    </row>
    <row r="7" spans="1:3">
      <c r="A7" s="54">
        <v>3</v>
      </c>
      <c r="B7" s="54" t="s">
        <v>76</v>
      </c>
      <c r="C7" s="53">
        <v>3628800</v>
      </c>
    </row>
    <row r="8" spans="1:3">
      <c r="A8" s="54">
        <v>4</v>
      </c>
      <c r="B8" s="54" t="s">
        <v>116</v>
      </c>
      <c r="C8" s="53">
        <v>160000</v>
      </c>
    </row>
    <row r="9" spans="1:3">
      <c r="A9" s="54">
        <v>5</v>
      </c>
      <c r="B9" s="54" t="s">
        <v>117</v>
      </c>
      <c r="C9" s="53">
        <v>3506250</v>
      </c>
    </row>
    <row r="10" spans="1:3">
      <c r="A10" s="54">
        <v>6</v>
      </c>
      <c r="B10" s="43"/>
      <c r="C10" s="53"/>
    </row>
    <row r="11" spans="1:3">
      <c r="A11" s="54">
        <v>7</v>
      </c>
      <c r="B11" s="59" t="s">
        <v>112</v>
      </c>
      <c r="C11" s="55">
        <f>SUM(C3:C10)</f>
        <v>24824450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SPONSORSHIP</vt:lpstr>
      <vt:lpstr>SERABI NOTOSUMAN</vt:lpstr>
      <vt:lpstr>MMT</vt:lpstr>
      <vt:lpstr>SUPORT NDC130</vt:lpstr>
      <vt:lpstr>LEMARI NDC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2018-07-27T01:16:16Z</dcterms:modified>
</cp:coreProperties>
</file>