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120" yWindow="60" windowWidth="16275" windowHeight="8010"/>
  </bookViews>
  <sheets>
    <sheet name="target" sheetId="1" r:id="rId1"/>
    <sheet name="lap.pencapain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C13" i="1"/>
  <c r="M9"/>
  <c r="M8"/>
  <c r="I8"/>
  <c r="F9"/>
  <c r="F10"/>
  <c r="F13" s="1"/>
  <c r="F11"/>
  <c r="F12"/>
  <c r="F8"/>
  <c r="G8"/>
  <c r="M10"/>
  <c r="M11"/>
  <c r="M12"/>
  <c r="I9"/>
  <c r="I10"/>
  <c r="I11"/>
  <c r="I12"/>
  <c r="G12"/>
  <c r="D13"/>
  <c r="E13"/>
  <c r="AH12" i="2"/>
  <c r="AI12" s="1"/>
  <c r="AH11"/>
  <c r="AI11" s="1"/>
  <c r="AH10"/>
  <c r="AI10" s="1"/>
  <c r="AH9"/>
  <c r="AI9" s="1"/>
  <c r="AH8"/>
  <c r="AI8" s="1"/>
  <c r="AJ10" l="1"/>
  <c r="AJ12"/>
  <c r="AH13"/>
  <c r="AI13" s="1"/>
  <c r="AJ13" l="1"/>
  <c r="M13" i="1"/>
  <c r="G9"/>
  <c r="G10"/>
  <c r="G11"/>
  <c r="G13"/>
  <c r="I13" l="1"/>
  <c r="M15" s="1"/>
</calcChain>
</file>

<file path=xl/sharedStrings.xml><?xml version="1.0" encoding="utf-8"?>
<sst xmlns="http://schemas.openxmlformats.org/spreadsheetml/2006/main" count="69" uniqueCount="42">
  <si>
    <t>Grand Total</t>
  </si>
  <si>
    <t>NAMA SALESMAN</t>
  </si>
  <si>
    <t>AAN</t>
  </si>
  <si>
    <t>MASTUR</t>
  </si>
  <si>
    <t>HADIAN</t>
  </si>
  <si>
    <t>FEBRI</t>
  </si>
  <si>
    <t>NO</t>
  </si>
  <si>
    <t xml:space="preserve">VALUE </t>
  </si>
  <si>
    <t>TOTAL PENCAPAIAN</t>
  </si>
  <si>
    <t>% CAPAI</t>
  </si>
  <si>
    <t>TTL INSENTIF</t>
  </si>
  <si>
    <t>INSENTIF/Crt</t>
  </si>
  <si>
    <t>GRAND Total (3 Bln in Crt)</t>
  </si>
  <si>
    <t>cost rasio</t>
  </si>
  <si>
    <t>Form Insentif Salesman GK</t>
  </si>
  <si>
    <t>Nama GK   :  Cv Pelita Hati</t>
  </si>
  <si>
    <t>Alamat        :  Jln. Ahmad Yani No 133 Wiradesa Pekalongan.</t>
  </si>
  <si>
    <t xml:space="preserve"> estimasi INSENTIF</t>
  </si>
  <si>
    <t>AVG 3 BLN in Crt</t>
  </si>
  <si>
    <t>Tabel Monitoring Pencapaian Target</t>
  </si>
  <si>
    <t>tanggal</t>
  </si>
  <si>
    <t>No</t>
  </si>
  <si>
    <t>TOTAL</t>
  </si>
  <si>
    <t>PENCAPAIAN</t>
  </si>
  <si>
    <t>ANGGI</t>
  </si>
  <si>
    <t>SALES</t>
  </si>
  <si>
    <t>TARGET</t>
  </si>
  <si>
    <t>KAMIS</t>
  </si>
  <si>
    <t>JUMAT</t>
  </si>
  <si>
    <t>SABTU</t>
  </si>
  <si>
    <t>MINGGU</t>
  </si>
  <si>
    <t>SENIN</t>
  </si>
  <si>
    <t>SELASA</t>
  </si>
  <si>
    <t>RABU</t>
  </si>
  <si>
    <t>INSENTIF</t>
  </si>
  <si>
    <t>Bulan : JUNI 2018</t>
  </si>
  <si>
    <t>TARGET Bulan MEI (UP 20 % in Crt)</t>
  </si>
  <si>
    <t>Mei'18</t>
  </si>
  <si>
    <t>Bulan          :  September 2018</t>
  </si>
  <si>
    <t>Juni'18</t>
  </si>
  <si>
    <t>Juli'18</t>
  </si>
  <si>
    <t>RIZAL</t>
  </si>
</sst>
</file>

<file path=xl/styles.xml><?xml version="1.0" encoding="utf-8"?>
<styleSheet xmlns="http://schemas.openxmlformats.org/spreadsheetml/2006/main">
  <numFmts count="5">
    <numFmt numFmtId="42" formatCode="_(&quot;Rp&quot;* #,##0_);_(&quot;Rp&quot;* \(#,##0\);_(&quot;Rp&quot;* &quot;-&quot;_);_(@_)"/>
    <numFmt numFmtId="41" formatCode="_(* #,##0_);_(* \(#,##0\);_(* &quot;-&quot;_);_(@_)"/>
    <numFmt numFmtId="43" formatCode="_(* #,##0.00_);_(* \(#,##0.00\);_(* &quot;-&quot;??_);_(@_)"/>
    <numFmt numFmtId="164" formatCode="_(* #,##0_);_(* \(#,##0\);_(* &quot;-&quot;??_);_(@_)"/>
    <numFmt numFmtId="165" formatCode="0.0%"/>
  </numFmts>
  <fonts count="12"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4"/>
      <color theme="1"/>
      <name val="Georgia"/>
      <family val="1"/>
    </font>
    <font>
      <sz val="14"/>
      <color theme="1"/>
      <name val="Arial"/>
      <family val="2"/>
    </font>
    <font>
      <sz val="11"/>
      <color theme="1"/>
      <name val="Arial"/>
      <family val="2"/>
    </font>
    <font>
      <sz val="11"/>
      <color rgb="FF000000"/>
      <name val="Calibri"/>
      <family val="2"/>
    </font>
    <font>
      <b/>
      <sz val="11"/>
      <color rgb="FF000000"/>
      <name val="Calibri"/>
      <family val="2"/>
    </font>
    <font>
      <sz val="16"/>
      <color theme="1"/>
      <name val="Calibri"/>
      <family val="2"/>
      <charset val="1"/>
      <scheme val="minor"/>
    </font>
    <font>
      <i/>
      <sz val="11"/>
      <color rgb="FF000000"/>
      <name val="Calibri"/>
      <family val="2"/>
    </font>
    <font>
      <b/>
      <sz val="12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</fills>
  <borders count="4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6">
    <xf numFmtId="0" fontId="0" fillId="0" borderId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7" fillId="0" borderId="0">
      <protection locked="0"/>
    </xf>
  </cellStyleXfs>
  <cellXfs count="113">
    <xf numFmtId="0" fontId="0" fillId="0" borderId="0" xfId="0"/>
    <xf numFmtId="0" fontId="0" fillId="0" borderId="1" xfId="0" applyBorder="1"/>
    <xf numFmtId="0" fontId="0" fillId="0" borderId="4" xfId="0" applyBorder="1"/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41" fontId="0" fillId="0" borderId="4" xfId="0" applyNumberFormat="1" applyBorder="1"/>
    <xf numFmtId="0" fontId="2" fillId="0" borderId="6" xfId="0" applyFont="1" applyBorder="1" applyAlignment="1">
      <alignment vertical="center"/>
    </xf>
    <xf numFmtId="9" fontId="2" fillId="0" borderId="7" xfId="4" applyFont="1" applyBorder="1" applyAlignment="1">
      <alignment horizontal="center" vertical="center"/>
    </xf>
    <xf numFmtId="43" fontId="2" fillId="0" borderId="8" xfId="2" applyFont="1" applyBorder="1" applyAlignment="1">
      <alignment horizontal="center" vertical="center"/>
    </xf>
    <xf numFmtId="9" fontId="0" fillId="0" borderId="4" xfId="4" applyFont="1" applyBorder="1" applyAlignment="1">
      <alignment horizontal="center"/>
    </xf>
    <xf numFmtId="42" fontId="0" fillId="0" borderId="4" xfId="3" applyFont="1" applyBorder="1"/>
    <xf numFmtId="0" fontId="2" fillId="2" borderId="0" xfId="0" applyFont="1" applyFill="1"/>
    <xf numFmtId="0" fontId="0" fillId="0" borderId="0" xfId="0" applyAlignment="1">
      <alignment horizontal="center"/>
    </xf>
    <xf numFmtId="0" fontId="0" fillId="0" borderId="3" xfId="0" applyBorder="1" applyAlignment="1">
      <alignment horizontal="center"/>
    </xf>
    <xf numFmtId="0" fontId="0" fillId="0" borderId="2" xfId="0" applyBorder="1" applyAlignment="1">
      <alignment horizontal="center"/>
    </xf>
    <xf numFmtId="41" fontId="2" fillId="0" borderId="0" xfId="0" applyNumberFormat="1" applyFont="1" applyBorder="1"/>
    <xf numFmtId="9" fontId="0" fillId="0" borderId="0" xfId="4" applyFont="1" applyBorder="1" applyAlignment="1">
      <alignment horizontal="center"/>
    </xf>
    <xf numFmtId="42" fontId="0" fillId="0" borderId="0" xfId="3" applyFont="1" applyBorder="1"/>
    <xf numFmtId="164" fontId="2" fillId="0" borderId="0" xfId="2" applyNumberFormat="1" applyFont="1" applyBorder="1"/>
    <xf numFmtId="0" fontId="0" fillId="0" borderId="0" xfId="0" applyBorder="1"/>
    <xf numFmtId="41" fontId="0" fillId="0" borderId="0" xfId="0" applyNumberFormat="1" applyBorder="1"/>
    <xf numFmtId="0" fontId="2" fillId="2" borderId="9" xfId="0" applyFont="1" applyFill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0" xfId="0" applyFont="1"/>
    <xf numFmtId="9" fontId="0" fillId="0" borderId="0" xfId="4" applyFont="1" applyBorder="1"/>
    <xf numFmtId="0" fontId="0" fillId="2" borderId="0" xfId="0" applyFill="1"/>
    <xf numFmtId="164" fontId="3" fillId="0" borderId="5" xfId="2" applyNumberFormat="1" applyFont="1" applyBorder="1"/>
    <xf numFmtId="0" fontId="0" fillId="0" borderId="12" xfId="0" applyBorder="1" applyAlignment="1">
      <alignment horizontal="center"/>
    </xf>
    <xf numFmtId="0" fontId="0" fillId="0" borderId="13" xfId="0" applyBorder="1"/>
    <xf numFmtId="41" fontId="0" fillId="0" borderId="13" xfId="1" applyFont="1" applyBorder="1"/>
    <xf numFmtId="41" fontId="0" fillId="0" borderId="13" xfId="0" applyNumberFormat="1" applyBorder="1"/>
    <xf numFmtId="0" fontId="0" fillId="0" borderId="15" xfId="0" applyBorder="1" applyAlignment="1">
      <alignment horizontal="center"/>
    </xf>
    <xf numFmtId="41" fontId="0" fillId="0" borderId="16" xfId="0" applyNumberFormat="1" applyBorder="1"/>
    <xf numFmtId="0" fontId="4" fillId="0" borderId="0" xfId="0" applyFont="1"/>
    <xf numFmtId="0" fontId="5" fillId="0" borderId="0" xfId="0" applyFont="1"/>
    <xf numFmtId="0" fontId="6" fillId="0" borderId="0" xfId="0" applyFont="1"/>
    <xf numFmtId="0" fontId="2" fillId="0" borderId="7" xfId="0" applyFont="1" applyFill="1" applyBorder="1" applyAlignment="1">
      <alignment horizontal="center" vertical="center" wrapText="1"/>
    </xf>
    <xf numFmtId="0" fontId="8" fillId="3" borderId="0" xfId="5" applyFont="1" applyFill="1" applyAlignment="1" applyProtection="1"/>
    <xf numFmtId="0" fontId="9" fillId="3" borderId="0" xfId="0" applyFont="1" applyFill="1" applyAlignment="1">
      <alignment vertical="center"/>
    </xf>
    <xf numFmtId="0" fontId="7" fillId="3" borderId="0" xfId="5" applyFill="1" applyAlignment="1" applyProtection="1"/>
    <xf numFmtId="0" fontId="0" fillId="3" borderId="0" xfId="0" applyFill="1" applyAlignment="1">
      <alignment vertical="center"/>
    </xf>
    <xf numFmtId="0" fontId="7" fillId="3" borderId="0" xfId="5" applyFill="1" applyAlignment="1" applyProtection="1">
      <alignment horizontal="center"/>
    </xf>
    <xf numFmtId="41" fontId="0" fillId="0" borderId="0" xfId="0" applyNumberFormat="1" applyFill="1" applyBorder="1"/>
    <xf numFmtId="9" fontId="0" fillId="0" borderId="16" xfId="4" applyFont="1" applyBorder="1" applyAlignment="1">
      <alignment horizontal="center"/>
    </xf>
    <xf numFmtId="42" fontId="0" fillId="0" borderId="16" xfId="3" applyFont="1" applyBorder="1"/>
    <xf numFmtId="9" fontId="0" fillId="0" borderId="13" xfId="4" applyFont="1" applyBorder="1" applyAlignment="1">
      <alignment horizontal="center"/>
    </xf>
    <xf numFmtId="42" fontId="0" fillId="0" borderId="13" xfId="3" applyFont="1" applyBorder="1"/>
    <xf numFmtId="164" fontId="2" fillId="0" borderId="14" xfId="2" applyNumberFormat="1" applyFont="1" applyBorder="1"/>
    <xf numFmtId="164" fontId="3" fillId="0" borderId="11" xfId="2" applyNumberFormat="1" applyFont="1" applyBorder="1"/>
    <xf numFmtId="41" fontId="0" fillId="3" borderId="4" xfId="1" applyFont="1" applyFill="1" applyBorder="1"/>
    <xf numFmtId="41" fontId="0" fillId="3" borderId="1" xfId="1" applyFont="1" applyFill="1" applyBorder="1"/>
    <xf numFmtId="0" fontId="0" fillId="3" borderId="3" xfId="0" applyFill="1" applyBorder="1"/>
    <xf numFmtId="41" fontId="0" fillId="3" borderId="10" xfId="1" applyFont="1" applyFill="1" applyBorder="1"/>
    <xf numFmtId="0" fontId="0" fillId="3" borderId="2" xfId="0" applyFill="1" applyBorder="1"/>
    <xf numFmtId="0" fontId="0" fillId="3" borderId="17" xfId="0" applyFill="1" applyBorder="1"/>
    <xf numFmtId="41" fontId="0" fillId="3" borderId="18" xfId="1" applyFont="1" applyFill="1" applyBorder="1"/>
    <xf numFmtId="0" fontId="0" fillId="3" borderId="25" xfId="0" applyFill="1" applyBorder="1"/>
    <xf numFmtId="0" fontId="0" fillId="3" borderId="26" xfId="0" applyFill="1" applyBorder="1"/>
    <xf numFmtId="41" fontId="0" fillId="3" borderId="26" xfId="1" applyFont="1" applyFill="1" applyBorder="1"/>
    <xf numFmtId="41" fontId="0" fillId="3" borderId="27" xfId="1" applyFont="1" applyFill="1" applyBorder="1"/>
    <xf numFmtId="0" fontId="2" fillId="3" borderId="4" xfId="0" applyFont="1" applyFill="1" applyBorder="1"/>
    <xf numFmtId="0" fontId="2" fillId="3" borderId="1" xfId="0" applyFont="1" applyFill="1" applyBorder="1"/>
    <xf numFmtId="0" fontId="2" fillId="3" borderId="18" xfId="0" applyFont="1" applyFill="1" applyBorder="1"/>
    <xf numFmtId="0" fontId="7" fillId="3" borderId="0" xfId="5" applyFill="1" applyAlignment="1" applyProtection="1">
      <alignment horizontal="left"/>
    </xf>
    <xf numFmtId="0" fontId="10" fillId="3" borderId="0" xfId="5" applyFont="1" applyFill="1" applyAlignment="1" applyProtection="1">
      <alignment horizontal="left"/>
    </xf>
    <xf numFmtId="15" fontId="2" fillId="3" borderId="7" xfId="0" applyNumberFormat="1" applyFont="1" applyFill="1" applyBorder="1" applyAlignment="1">
      <alignment horizontal="left" vertical="center"/>
    </xf>
    <xf numFmtId="0" fontId="0" fillId="0" borderId="0" xfId="0" applyAlignment="1">
      <alignment horizontal="left"/>
    </xf>
    <xf numFmtId="165" fontId="11" fillId="3" borderId="10" xfId="4" applyNumberFormat="1" applyFont="1" applyFill="1" applyBorder="1"/>
    <xf numFmtId="41" fontId="7" fillId="3" borderId="29" xfId="4" applyNumberFormat="1" applyFont="1" applyFill="1" applyBorder="1" applyAlignment="1" applyProtection="1"/>
    <xf numFmtId="41" fontId="7" fillId="3" borderId="19" xfId="4" applyNumberFormat="1" applyFont="1" applyFill="1" applyBorder="1" applyAlignment="1" applyProtection="1"/>
    <xf numFmtId="41" fontId="0" fillId="0" borderId="4" xfId="1" applyFont="1" applyBorder="1"/>
    <xf numFmtId="41" fontId="0" fillId="0" borderId="1" xfId="1" applyFont="1" applyBorder="1"/>
    <xf numFmtId="0" fontId="0" fillId="0" borderId="16" xfId="0" applyBorder="1"/>
    <xf numFmtId="41" fontId="0" fillId="0" borderId="16" xfId="1" applyFont="1" applyBorder="1"/>
    <xf numFmtId="41" fontId="0" fillId="4" borderId="4" xfId="1" applyFont="1" applyFill="1" applyBorder="1"/>
    <xf numFmtId="41" fontId="0" fillId="4" borderId="1" xfId="1" applyFont="1" applyFill="1" applyBorder="1"/>
    <xf numFmtId="41" fontId="0" fillId="4" borderId="18" xfId="1" applyFont="1" applyFill="1" applyBorder="1"/>
    <xf numFmtId="0" fontId="0" fillId="4" borderId="26" xfId="0" applyFill="1" applyBorder="1"/>
    <xf numFmtId="15" fontId="2" fillId="0" borderId="24" xfId="0" applyNumberFormat="1" applyFont="1" applyFill="1" applyBorder="1" applyAlignment="1">
      <alignment horizontal="left" vertical="center"/>
    </xf>
    <xf numFmtId="41" fontId="0" fillId="0" borderId="4" xfId="1" applyFont="1" applyFill="1" applyBorder="1"/>
    <xf numFmtId="41" fontId="0" fillId="0" borderId="1" xfId="1" applyFont="1" applyFill="1" applyBorder="1"/>
    <xf numFmtId="41" fontId="0" fillId="0" borderId="18" xfId="1" applyFont="1" applyFill="1" applyBorder="1"/>
    <xf numFmtId="0" fontId="0" fillId="0" borderId="26" xfId="0" applyFill="1" applyBorder="1"/>
    <xf numFmtId="165" fontId="11" fillId="0" borderId="10" xfId="4" applyNumberFormat="1" applyFont="1" applyFill="1" applyBorder="1"/>
    <xf numFmtId="41" fontId="8" fillId="0" borderId="29" xfId="4" applyNumberFormat="1" applyFont="1" applyFill="1" applyBorder="1" applyAlignment="1" applyProtection="1"/>
    <xf numFmtId="41" fontId="7" fillId="0" borderId="29" xfId="4" applyNumberFormat="1" applyFont="1" applyFill="1" applyBorder="1" applyAlignment="1" applyProtection="1"/>
    <xf numFmtId="41" fontId="8" fillId="0" borderId="20" xfId="4" applyNumberFormat="1" applyFont="1" applyFill="1" applyBorder="1" applyAlignment="1" applyProtection="1"/>
    <xf numFmtId="165" fontId="11" fillId="0" borderId="27" xfId="4" applyNumberFormat="1" applyFont="1" applyFill="1" applyBorder="1"/>
    <xf numFmtId="41" fontId="2" fillId="0" borderId="30" xfId="0" applyNumberFormat="1" applyFont="1" applyFill="1" applyBorder="1" applyAlignment="1">
      <alignment vertical="center"/>
    </xf>
    <xf numFmtId="0" fontId="2" fillId="0" borderId="33" xfId="0" applyFont="1" applyFill="1" applyBorder="1" applyAlignment="1">
      <alignment horizontal="center" vertical="center"/>
    </xf>
    <xf numFmtId="41" fontId="0" fillId="0" borderId="20" xfId="0" applyNumberFormat="1" applyBorder="1"/>
    <xf numFmtId="17" fontId="2" fillId="0" borderId="7" xfId="0" applyNumberFormat="1" applyFont="1" applyBorder="1" applyAlignment="1">
      <alignment horizontal="center" vertical="center"/>
    </xf>
    <xf numFmtId="41" fontId="8" fillId="3" borderId="28" xfId="4" applyNumberFormat="1" applyFont="1" applyFill="1" applyBorder="1" applyAlignment="1" applyProtection="1">
      <alignment horizontal="center" vertical="center"/>
    </xf>
    <xf numFmtId="41" fontId="8" fillId="3" borderId="30" xfId="4" applyNumberFormat="1" applyFont="1" applyFill="1" applyBorder="1" applyAlignment="1" applyProtection="1">
      <alignment horizontal="center" vertical="center"/>
    </xf>
    <xf numFmtId="0" fontId="2" fillId="3" borderId="21" xfId="0" applyFont="1" applyFill="1" applyBorder="1" applyAlignment="1">
      <alignment horizontal="center" vertical="center"/>
    </xf>
    <xf numFmtId="0" fontId="2" fillId="3" borderId="23" xfId="0" applyFont="1" applyFill="1" applyBorder="1" applyAlignment="1">
      <alignment horizontal="center" vertical="center"/>
    </xf>
    <xf numFmtId="0" fontId="2" fillId="3" borderId="22" xfId="0" applyFont="1" applyFill="1" applyBorder="1" applyAlignment="1">
      <alignment horizontal="center" vertical="center"/>
    </xf>
    <xf numFmtId="0" fontId="2" fillId="3" borderId="24" xfId="0" applyFont="1" applyFill="1" applyBorder="1" applyAlignment="1">
      <alignment horizontal="center" vertical="center"/>
    </xf>
    <xf numFmtId="0" fontId="2" fillId="3" borderId="28" xfId="0" applyFont="1" applyFill="1" applyBorder="1" applyAlignment="1">
      <alignment horizontal="center" vertical="center"/>
    </xf>
    <xf numFmtId="0" fontId="2" fillId="3" borderId="30" xfId="0" applyFont="1" applyFill="1" applyBorder="1" applyAlignment="1">
      <alignment horizontal="center" vertical="center"/>
    </xf>
    <xf numFmtId="0" fontId="11" fillId="3" borderId="31" xfId="0" applyFont="1" applyFill="1" applyBorder="1" applyAlignment="1">
      <alignment horizontal="center" vertical="center"/>
    </xf>
    <xf numFmtId="0" fontId="11" fillId="3" borderId="32" xfId="0" applyFont="1" applyFill="1" applyBorder="1" applyAlignment="1">
      <alignment horizontal="center" vertical="center"/>
    </xf>
    <xf numFmtId="41" fontId="0" fillId="2" borderId="10" xfId="0" applyNumberFormat="1" applyFill="1" applyBorder="1"/>
    <xf numFmtId="41" fontId="0" fillId="2" borderId="34" xfId="0" applyNumberFormat="1" applyFill="1" applyBorder="1"/>
    <xf numFmtId="41" fontId="0" fillId="2" borderId="35" xfId="0" applyNumberFormat="1" applyFill="1" applyBorder="1"/>
    <xf numFmtId="41" fontId="2" fillId="2" borderId="36" xfId="1" applyFont="1" applyFill="1" applyBorder="1"/>
    <xf numFmtId="41" fontId="0" fillId="2" borderId="37" xfId="0" applyNumberFormat="1" applyFill="1" applyBorder="1"/>
    <xf numFmtId="41" fontId="0" fillId="2" borderId="38" xfId="0" applyNumberFormat="1" applyFill="1" applyBorder="1"/>
    <xf numFmtId="41" fontId="0" fillId="2" borderId="39" xfId="0" applyNumberFormat="1" applyFill="1" applyBorder="1"/>
    <xf numFmtId="41" fontId="2" fillId="2" borderId="40" xfId="1" applyFont="1" applyFill="1" applyBorder="1"/>
    <xf numFmtId="41" fontId="0" fillId="0" borderId="41" xfId="0" applyNumberFormat="1" applyBorder="1"/>
    <xf numFmtId="41" fontId="0" fillId="0" borderId="19" xfId="0" applyNumberFormat="1" applyBorder="1"/>
    <xf numFmtId="41" fontId="2" fillId="0" borderId="30" xfId="0" applyNumberFormat="1" applyFont="1" applyBorder="1"/>
  </cellXfs>
  <cellStyles count="6">
    <cellStyle name="Comma" xfId="2" builtinId="3"/>
    <cellStyle name="Comma [0]" xfId="1" builtinId="6"/>
    <cellStyle name="Currency [0]" xfId="3" builtinId="7"/>
    <cellStyle name="Normal" xfId="0" builtinId="0"/>
    <cellStyle name="Normal 2" xfId="5"/>
    <cellStyle name="Percent" xfId="4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N17"/>
  <sheetViews>
    <sheetView tabSelected="1" workbookViewId="0">
      <selection activeCell="F15" sqref="F15"/>
    </sheetView>
  </sheetViews>
  <sheetFormatPr defaultRowHeight="15"/>
  <cols>
    <col min="1" max="1" width="5.42578125" style="12" customWidth="1"/>
    <col min="2" max="2" width="17.42578125" customWidth="1"/>
    <col min="3" max="3" width="9" customWidth="1"/>
    <col min="4" max="4" width="9.28515625" customWidth="1"/>
    <col min="5" max="5" width="9.140625" customWidth="1"/>
    <col min="6" max="6" width="11.42578125" customWidth="1"/>
    <col min="7" max="7" width="9.85546875" customWidth="1"/>
    <col min="8" max="8" width="17.5703125" customWidth="1"/>
    <col min="9" max="9" width="14.140625" customWidth="1"/>
    <col min="10" max="10" width="18.42578125" customWidth="1"/>
    <col min="11" max="11" width="9.28515625" customWidth="1"/>
    <col min="12" max="12" width="13.5703125" customWidth="1"/>
    <col min="13" max="13" width="14.28515625" customWidth="1"/>
  </cols>
  <sheetData>
    <row r="2" spans="1:14" ht="18">
      <c r="B2" s="34" t="s">
        <v>14</v>
      </c>
      <c r="C2" s="35"/>
    </row>
    <row r="3" spans="1:14" ht="18">
      <c r="B3" s="34" t="s">
        <v>15</v>
      </c>
      <c r="C3" s="35"/>
    </row>
    <row r="4" spans="1:14" ht="18">
      <c r="B4" s="34" t="s">
        <v>16</v>
      </c>
      <c r="C4" s="35"/>
    </row>
    <row r="5" spans="1:14" ht="18">
      <c r="B5" s="33" t="s">
        <v>38</v>
      </c>
    </row>
    <row r="6" spans="1:14" ht="15.75" thickBot="1">
      <c r="J6" s="11" t="s">
        <v>17</v>
      </c>
      <c r="K6" s="25"/>
      <c r="L6" s="25"/>
      <c r="M6" s="25"/>
    </row>
    <row r="7" spans="1:14" ht="29.25" customHeight="1" thickBot="1">
      <c r="A7" s="3" t="s">
        <v>6</v>
      </c>
      <c r="B7" s="4" t="s">
        <v>1</v>
      </c>
      <c r="C7" s="4" t="s">
        <v>37</v>
      </c>
      <c r="D7" s="4" t="s">
        <v>39</v>
      </c>
      <c r="E7" s="91" t="s">
        <v>40</v>
      </c>
      <c r="F7" s="22" t="s">
        <v>12</v>
      </c>
      <c r="G7" s="36" t="s">
        <v>18</v>
      </c>
      <c r="H7" s="21" t="s">
        <v>36</v>
      </c>
      <c r="I7" s="89" t="s">
        <v>7</v>
      </c>
      <c r="J7" s="6" t="s">
        <v>8</v>
      </c>
      <c r="K7" s="7" t="s">
        <v>9</v>
      </c>
      <c r="L7" s="4" t="s">
        <v>11</v>
      </c>
      <c r="M7" s="8" t="s">
        <v>10</v>
      </c>
    </row>
    <row r="8" spans="1:14" ht="20.25" customHeight="1">
      <c r="A8" s="13">
        <v>1</v>
      </c>
      <c r="B8" s="2" t="s">
        <v>2</v>
      </c>
      <c r="C8" s="70">
        <v>4656</v>
      </c>
      <c r="D8" s="70">
        <v>1608</v>
      </c>
      <c r="E8" s="70">
        <v>1535</v>
      </c>
      <c r="F8" s="70">
        <f>SUM(C8:E8)</f>
        <v>7799</v>
      </c>
      <c r="G8" s="5">
        <f>AVERAGE(C8:E8)</f>
        <v>2599.6666666666665</v>
      </c>
      <c r="H8" s="102">
        <v>3119.6</v>
      </c>
      <c r="I8" s="110">
        <f>H8*79200</f>
        <v>247072320</v>
      </c>
      <c r="J8" s="106">
        <v>3119.6</v>
      </c>
      <c r="K8" s="9">
        <v>1</v>
      </c>
      <c r="L8" s="10">
        <v>500</v>
      </c>
      <c r="M8" s="26">
        <f>J8*L8</f>
        <v>1559800</v>
      </c>
    </row>
    <row r="9" spans="1:14" ht="20.25" customHeight="1">
      <c r="A9" s="14">
        <v>2</v>
      </c>
      <c r="B9" s="1" t="s">
        <v>3</v>
      </c>
      <c r="C9" s="71">
        <v>2638</v>
      </c>
      <c r="D9" s="71">
        <v>872</v>
      </c>
      <c r="E9" s="71">
        <v>915</v>
      </c>
      <c r="F9" s="70">
        <f t="shared" ref="F9:F12" si="0">SUM(C9:E9)</f>
        <v>4425</v>
      </c>
      <c r="G9" s="5">
        <f t="shared" ref="G9:G13" si="1">AVERAGE(C9:E9)</f>
        <v>1475</v>
      </c>
      <c r="H9" s="103">
        <v>1770</v>
      </c>
      <c r="I9" s="111">
        <f t="shared" ref="I9:I12" si="2">H9*79200</f>
        <v>140184000</v>
      </c>
      <c r="J9" s="107">
        <v>1770</v>
      </c>
      <c r="K9" s="9">
        <v>1</v>
      </c>
      <c r="L9" s="10">
        <v>500</v>
      </c>
      <c r="M9" s="26">
        <f>J9*L9</f>
        <v>885000</v>
      </c>
    </row>
    <row r="10" spans="1:14" ht="20.25" customHeight="1">
      <c r="A10" s="14">
        <v>3</v>
      </c>
      <c r="B10" s="1" t="s">
        <v>41</v>
      </c>
      <c r="C10" s="71">
        <v>4029</v>
      </c>
      <c r="D10" s="71">
        <v>2369</v>
      </c>
      <c r="E10" s="71">
        <v>1875</v>
      </c>
      <c r="F10" s="70">
        <f t="shared" si="0"/>
        <v>8273</v>
      </c>
      <c r="G10" s="5">
        <f t="shared" si="1"/>
        <v>2757.6666666666665</v>
      </c>
      <c r="H10" s="103">
        <v>3309.2</v>
      </c>
      <c r="I10" s="111">
        <f t="shared" si="2"/>
        <v>262088640</v>
      </c>
      <c r="J10" s="107">
        <v>3309.2</v>
      </c>
      <c r="K10" s="9">
        <v>1</v>
      </c>
      <c r="L10" s="10">
        <v>500</v>
      </c>
      <c r="M10" s="26">
        <f t="shared" ref="M9:M12" si="3">J10*L10</f>
        <v>1654600</v>
      </c>
    </row>
    <row r="11" spans="1:14" ht="20.25" customHeight="1">
      <c r="A11" s="14">
        <v>4</v>
      </c>
      <c r="B11" s="1" t="s">
        <v>24</v>
      </c>
      <c r="C11" s="71">
        <v>5503</v>
      </c>
      <c r="D11" s="71">
        <v>1372</v>
      </c>
      <c r="E11" s="71">
        <v>2300</v>
      </c>
      <c r="F11" s="70">
        <f t="shared" si="0"/>
        <v>9175</v>
      </c>
      <c r="G11" s="5">
        <f t="shared" si="1"/>
        <v>3058.3333333333335</v>
      </c>
      <c r="H11" s="103">
        <v>3670</v>
      </c>
      <c r="I11" s="111">
        <f t="shared" si="2"/>
        <v>290664000</v>
      </c>
      <c r="J11" s="107">
        <v>3670</v>
      </c>
      <c r="K11" s="9">
        <v>1</v>
      </c>
      <c r="L11" s="10">
        <v>500</v>
      </c>
      <c r="M11" s="26">
        <f t="shared" si="3"/>
        <v>1835000</v>
      </c>
    </row>
    <row r="12" spans="1:14" ht="20.25" customHeight="1" thickBot="1">
      <c r="A12" s="31">
        <v>5</v>
      </c>
      <c r="B12" s="72" t="s">
        <v>5</v>
      </c>
      <c r="C12" s="73">
        <v>3308</v>
      </c>
      <c r="D12" s="73">
        <v>1449</v>
      </c>
      <c r="E12" s="73">
        <v>1066</v>
      </c>
      <c r="F12" s="73">
        <f t="shared" si="0"/>
        <v>5823</v>
      </c>
      <c r="G12" s="32">
        <f>AVERAGE(C12:E12)</f>
        <v>1941</v>
      </c>
      <c r="H12" s="104">
        <v>2329.1999999999998</v>
      </c>
      <c r="I12" s="90">
        <f t="shared" si="2"/>
        <v>184472640</v>
      </c>
      <c r="J12" s="108">
        <v>2329.1999999999998</v>
      </c>
      <c r="K12" s="43">
        <v>1</v>
      </c>
      <c r="L12" s="44">
        <v>500</v>
      </c>
      <c r="M12" s="48">
        <f t="shared" si="3"/>
        <v>1164600</v>
      </c>
    </row>
    <row r="13" spans="1:14" ht="20.25" customHeight="1" thickTop="1" thickBot="1">
      <c r="A13" s="27"/>
      <c r="B13" s="28" t="s">
        <v>0</v>
      </c>
      <c r="C13" s="29">
        <f>SUM(C8:C12)</f>
        <v>20134</v>
      </c>
      <c r="D13" s="29">
        <f t="shared" ref="D13:E13" si="4">SUM(D8:D12)</f>
        <v>7670</v>
      </c>
      <c r="E13" s="29">
        <f t="shared" si="4"/>
        <v>7691</v>
      </c>
      <c r="F13" s="29">
        <f>SUM(F8:F12)</f>
        <v>35495</v>
      </c>
      <c r="G13" s="30">
        <f t="shared" si="1"/>
        <v>11831.666666666666</v>
      </c>
      <c r="H13" s="105">
        <v>14198</v>
      </c>
      <c r="I13" s="112">
        <f t="shared" ref="I13" si="5">H13*79200</f>
        <v>1124481600</v>
      </c>
      <c r="J13" s="109">
        <v>14198</v>
      </c>
      <c r="K13" s="45"/>
      <c r="L13" s="46"/>
      <c r="M13" s="47">
        <f>SUM(M8:M12)</f>
        <v>7099000</v>
      </c>
    </row>
    <row r="14" spans="1:14" ht="15.75" thickTop="1">
      <c r="J14" s="15"/>
      <c r="K14" s="16"/>
      <c r="L14" s="17"/>
      <c r="M14" s="18"/>
      <c r="N14" s="19"/>
    </row>
    <row r="15" spans="1:14">
      <c r="J15" s="20"/>
      <c r="K15" s="16"/>
      <c r="L15" s="23" t="s">
        <v>13</v>
      </c>
      <c r="M15" s="24">
        <f>M13/I13</f>
        <v>6.313131313131313E-3</v>
      </c>
      <c r="N15" s="19"/>
    </row>
    <row r="16" spans="1:14">
      <c r="J16" s="15"/>
      <c r="K16" s="16"/>
      <c r="L16" s="19"/>
      <c r="M16" s="18"/>
      <c r="N16" s="19"/>
    </row>
    <row r="17" spans="10:14">
      <c r="J17" s="19"/>
      <c r="K17" s="19"/>
      <c r="L17" s="19"/>
      <c r="M17" s="19"/>
      <c r="N17" s="19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3:AJ20"/>
  <sheetViews>
    <sheetView zoomScale="90" zoomScaleNormal="90" workbookViewId="0">
      <selection activeCell="A8" sqref="A8"/>
    </sheetView>
  </sheetViews>
  <sheetFormatPr defaultRowHeight="15"/>
  <cols>
    <col min="1" max="1" width="3.28515625" customWidth="1"/>
    <col min="2" max="2" width="16.140625" customWidth="1"/>
    <col min="3" max="3" width="8.85546875" customWidth="1"/>
    <col min="4" max="4" width="9.85546875" style="66" customWidth="1"/>
    <col min="5" max="5" width="10.140625" customWidth="1"/>
    <col min="6" max="6" width="10" bestFit="1" customWidth="1"/>
    <col min="7" max="11" width="10.28515625" bestFit="1" customWidth="1"/>
    <col min="12" max="13" width="10" bestFit="1" customWidth="1"/>
    <col min="14" max="15" width="10.28515625" bestFit="1" customWidth="1"/>
    <col min="16" max="27" width="10" bestFit="1" customWidth="1"/>
    <col min="28" max="28" width="10.28515625" bestFit="1" customWidth="1"/>
    <col min="29" max="33" width="10" bestFit="1" customWidth="1"/>
    <col min="34" max="34" width="7.5703125" customWidth="1"/>
    <col min="35" max="35" width="14.42578125" customWidth="1"/>
    <col min="36" max="36" width="11.5703125" customWidth="1"/>
  </cols>
  <sheetData>
    <row r="3" spans="1:36" ht="21">
      <c r="A3" s="37" t="s">
        <v>19</v>
      </c>
      <c r="B3" s="38"/>
      <c r="C3" s="39"/>
      <c r="D3" s="63"/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  <c r="P3" s="39"/>
      <c r="Q3" s="39"/>
      <c r="R3" s="39"/>
      <c r="S3" s="39"/>
      <c r="T3" s="39"/>
      <c r="U3" s="39"/>
      <c r="V3" s="39"/>
      <c r="W3" s="39"/>
      <c r="X3" s="39"/>
      <c r="Y3" s="39"/>
      <c r="Z3" s="39"/>
      <c r="AA3" s="39"/>
      <c r="AB3" s="39"/>
      <c r="AC3" s="39"/>
      <c r="AD3" s="39"/>
      <c r="AE3" s="40"/>
      <c r="AF3" s="40"/>
      <c r="AG3" s="40"/>
      <c r="AH3" s="39"/>
      <c r="AI3" s="39"/>
      <c r="AJ3" s="40"/>
    </row>
    <row r="4" spans="1:36">
      <c r="A4" s="39"/>
      <c r="B4" s="39"/>
      <c r="C4" s="41"/>
      <c r="D4" s="63"/>
      <c r="E4" s="39"/>
      <c r="F4" s="39"/>
      <c r="G4" s="39"/>
      <c r="H4" s="39"/>
      <c r="I4" s="39"/>
      <c r="J4" s="39"/>
      <c r="K4" s="39"/>
      <c r="L4" s="39"/>
      <c r="M4" s="39"/>
      <c r="N4" s="39"/>
      <c r="O4" s="39"/>
      <c r="P4" s="39"/>
      <c r="Q4" s="39"/>
      <c r="R4" s="39"/>
      <c r="S4" s="39"/>
      <c r="T4" s="39"/>
      <c r="U4" s="39"/>
      <c r="V4" s="39"/>
      <c r="W4" s="39"/>
      <c r="X4" s="39"/>
      <c r="Y4" s="39"/>
      <c r="Z4" s="39"/>
      <c r="AA4" s="39"/>
      <c r="AB4" s="39"/>
      <c r="AC4" s="39"/>
      <c r="AD4" s="39"/>
      <c r="AE4" s="39"/>
      <c r="AF4" s="39"/>
      <c r="AG4" s="39"/>
      <c r="AH4" s="39"/>
      <c r="AI4" s="39"/>
      <c r="AJ4" s="40"/>
    </row>
    <row r="5" spans="1:36" ht="15.75" thickBot="1">
      <c r="A5" s="39"/>
      <c r="B5" s="37" t="s">
        <v>35</v>
      </c>
      <c r="C5" s="41"/>
      <c r="D5" s="64" t="s">
        <v>20</v>
      </c>
      <c r="E5" s="39"/>
      <c r="F5" s="39"/>
      <c r="G5" s="39"/>
      <c r="H5" s="39"/>
      <c r="I5" s="39"/>
      <c r="J5" s="39"/>
      <c r="K5" s="39"/>
      <c r="L5" s="39"/>
      <c r="M5" s="39"/>
      <c r="N5" s="39"/>
      <c r="O5" s="39"/>
      <c r="P5" s="39"/>
      <c r="Q5" s="39"/>
      <c r="R5" s="39"/>
      <c r="S5" s="39"/>
      <c r="T5" s="39"/>
      <c r="U5" s="39"/>
      <c r="V5" s="39"/>
      <c r="W5" s="39"/>
      <c r="X5" s="39"/>
      <c r="Y5" s="39"/>
      <c r="Z5" s="39"/>
      <c r="AA5" s="39"/>
      <c r="AB5" s="39"/>
      <c r="AC5" s="39"/>
      <c r="AD5" s="39"/>
      <c r="AE5" s="39"/>
      <c r="AF5" s="39"/>
      <c r="AG5" s="39"/>
      <c r="AH5" s="39"/>
      <c r="AI5" s="39"/>
      <c r="AJ5" s="40"/>
    </row>
    <row r="6" spans="1:36" ht="15.75" thickBot="1">
      <c r="A6" s="94" t="s">
        <v>21</v>
      </c>
      <c r="B6" s="96" t="s">
        <v>25</v>
      </c>
      <c r="C6" s="96" t="s">
        <v>26</v>
      </c>
      <c r="D6" s="65">
        <v>43344</v>
      </c>
      <c r="E6" s="65">
        <v>43345</v>
      </c>
      <c r="F6" s="65">
        <v>43346</v>
      </c>
      <c r="G6" s="65">
        <v>43347</v>
      </c>
      <c r="H6" s="65">
        <v>43348</v>
      </c>
      <c r="I6" s="65">
        <v>43349</v>
      </c>
      <c r="J6" s="65">
        <v>43350</v>
      </c>
      <c r="K6" s="65">
        <v>43351</v>
      </c>
      <c r="L6" s="65">
        <v>43352</v>
      </c>
      <c r="M6" s="65">
        <v>43353</v>
      </c>
      <c r="N6" s="65">
        <v>43354</v>
      </c>
      <c r="O6" s="65">
        <v>43355</v>
      </c>
      <c r="P6" s="65">
        <v>43356</v>
      </c>
      <c r="Q6" s="65">
        <v>43357</v>
      </c>
      <c r="R6" s="65">
        <v>43358</v>
      </c>
      <c r="S6" s="65">
        <v>43359</v>
      </c>
      <c r="T6" s="65">
        <v>43360</v>
      </c>
      <c r="U6" s="65">
        <v>43361</v>
      </c>
      <c r="V6" s="65">
        <v>43362</v>
      </c>
      <c r="W6" s="65">
        <v>43363</v>
      </c>
      <c r="X6" s="65">
        <v>43364</v>
      </c>
      <c r="Y6" s="65">
        <v>43365</v>
      </c>
      <c r="Z6" s="65">
        <v>43366</v>
      </c>
      <c r="AA6" s="65">
        <v>43367</v>
      </c>
      <c r="AB6" s="65">
        <v>43368</v>
      </c>
      <c r="AC6" s="65">
        <v>43369</v>
      </c>
      <c r="AD6" s="65">
        <v>43370</v>
      </c>
      <c r="AE6" s="65">
        <v>43371</v>
      </c>
      <c r="AF6" s="65">
        <v>43372</v>
      </c>
      <c r="AG6" s="65">
        <v>43373</v>
      </c>
      <c r="AH6" s="98" t="s">
        <v>22</v>
      </c>
      <c r="AI6" s="100" t="s">
        <v>23</v>
      </c>
      <c r="AJ6" s="92" t="s">
        <v>34</v>
      </c>
    </row>
    <row r="7" spans="1:36" ht="15.75" thickBot="1">
      <c r="A7" s="95"/>
      <c r="B7" s="97"/>
      <c r="C7" s="97"/>
      <c r="D7" s="78" t="s">
        <v>29</v>
      </c>
      <c r="E7" s="78" t="s">
        <v>30</v>
      </c>
      <c r="F7" s="78" t="s">
        <v>31</v>
      </c>
      <c r="G7" s="78" t="s">
        <v>32</v>
      </c>
      <c r="H7" s="78" t="s">
        <v>33</v>
      </c>
      <c r="I7" s="78" t="s">
        <v>27</v>
      </c>
      <c r="J7" s="78" t="s">
        <v>28</v>
      </c>
      <c r="K7" s="78" t="s">
        <v>29</v>
      </c>
      <c r="L7" s="78" t="s">
        <v>30</v>
      </c>
      <c r="M7" s="78" t="s">
        <v>31</v>
      </c>
      <c r="N7" s="78" t="s">
        <v>32</v>
      </c>
      <c r="O7" s="78" t="s">
        <v>33</v>
      </c>
      <c r="P7" s="78" t="s">
        <v>27</v>
      </c>
      <c r="Q7" s="78" t="s">
        <v>28</v>
      </c>
      <c r="R7" s="78" t="s">
        <v>29</v>
      </c>
      <c r="S7" s="78" t="s">
        <v>30</v>
      </c>
      <c r="T7" s="78" t="s">
        <v>31</v>
      </c>
      <c r="U7" s="78" t="s">
        <v>32</v>
      </c>
      <c r="V7" s="78" t="s">
        <v>33</v>
      </c>
      <c r="W7" s="78" t="s">
        <v>27</v>
      </c>
      <c r="X7" s="78" t="s">
        <v>28</v>
      </c>
      <c r="Y7" s="78" t="s">
        <v>29</v>
      </c>
      <c r="Z7" s="78" t="s">
        <v>30</v>
      </c>
      <c r="AA7" s="78" t="s">
        <v>31</v>
      </c>
      <c r="AB7" s="78" t="s">
        <v>32</v>
      </c>
      <c r="AC7" s="78" t="s">
        <v>33</v>
      </c>
      <c r="AD7" s="78" t="s">
        <v>27</v>
      </c>
      <c r="AE7" s="78" t="s">
        <v>28</v>
      </c>
      <c r="AF7" s="78" t="s">
        <v>29</v>
      </c>
      <c r="AG7" s="78" t="s">
        <v>30</v>
      </c>
      <c r="AH7" s="99"/>
      <c r="AI7" s="101"/>
      <c r="AJ7" s="93"/>
    </row>
    <row r="8" spans="1:36" ht="15.75">
      <c r="A8" s="51">
        <v>1</v>
      </c>
      <c r="B8" s="60" t="s">
        <v>2</v>
      </c>
      <c r="C8" s="102">
        <v>3119.6</v>
      </c>
      <c r="D8" s="49"/>
      <c r="E8" s="74"/>
      <c r="F8" s="79"/>
      <c r="G8" s="79"/>
      <c r="H8" s="49"/>
      <c r="I8" s="79"/>
      <c r="J8" s="49"/>
      <c r="K8" s="49"/>
      <c r="L8" s="74"/>
      <c r="M8" s="79"/>
      <c r="N8" s="79"/>
      <c r="O8" s="49"/>
      <c r="P8" s="79"/>
      <c r="Q8" s="49"/>
      <c r="R8" s="49"/>
      <c r="S8" s="74"/>
      <c r="T8" s="79"/>
      <c r="U8" s="79"/>
      <c r="V8" s="49"/>
      <c r="W8" s="79"/>
      <c r="X8" s="49"/>
      <c r="Y8" s="49"/>
      <c r="Z8" s="74"/>
      <c r="AA8" s="79"/>
      <c r="AB8" s="79"/>
      <c r="AC8" s="49"/>
      <c r="AD8" s="79"/>
      <c r="AE8" s="49"/>
      <c r="AF8" s="49"/>
      <c r="AG8" s="74"/>
      <c r="AH8" s="52">
        <f>SUM(D8:AG8)</f>
        <v>0</v>
      </c>
      <c r="AI8" s="67">
        <f t="shared" ref="AI8:AI13" si="0">AH8/C8</f>
        <v>0</v>
      </c>
      <c r="AJ8" s="69">
        <v>0</v>
      </c>
    </row>
    <row r="9" spans="1:36" ht="15.75">
      <c r="A9" s="53">
        <v>2</v>
      </c>
      <c r="B9" s="61" t="s">
        <v>3</v>
      </c>
      <c r="C9" s="103">
        <v>1770</v>
      </c>
      <c r="D9" s="50"/>
      <c r="E9" s="75"/>
      <c r="F9" s="80"/>
      <c r="G9" s="80"/>
      <c r="H9" s="50"/>
      <c r="I9" s="80"/>
      <c r="J9" s="50"/>
      <c r="K9" s="50"/>
      <c r="L9" s="75"/>
      <c r="M9" s="80"/>
      <c r="N9" s="80"/>
      <c r="O9" s="50"/>
      <c r="P9" s="80"/>
      <c r="Q9" s="50"/>
      <c r="R9" s="50"/>
      <c r="S9" s="75"/>
      <c r="T9" s="80"/>
      <c r="U9" s="80"/>
      <c r="V9" s="50"/>
      <c r="W9" s="80"/>
      <c r="X9" s="50"/>
      <c r="Y9" s="50"/>
      <c r="Z9" s="75"/>
      <c r="AA9" s="80"/>
      <c r="AB9" s="80"/>
      <c r="AC9" s="50"/>
      <c r="AD9" s="80"/>
      <c r="AE9" s="50"/>
      <c r="AF9" s="50"/>
      <c r="AG9" s="75"/>
      <c r="AH9" s="52">
        <f>SUM(D9:AG9)</f>
        <v>0</v>
      </c>
      <c r="AI9" s="67">
        <f t="shared" si="0"/>
        <v>0</v>
      </c>
      <c r="AJ9" s="68">
        <v>0</v>
      </c>
    </row>
    <row r="10" spans="1:36" ht="15.75">
      <c r="A10" s="53">
        <v>3</v>
      </c>
      <c r="B10" s="61" t="s">
        <v>4</v>
      </c>
      <c r="C10" s="103">
        <v>3309.2</v>
      </c>
      <c r="D10" s="50"/>
      <c r="E10" s="75"/>
      <c r="F10" s="80"/>
      <c r="G10" s="80"/>
      <c r="H10" s="50"/>
      <c r="I10" s="80"/>
      <c r="J10" s="50"/>
      <c r="K10" s="50"/>
      <c r="L10" s="75"/>
      <c r="M10" s="80"/>
      <c r="N10" s="80"/>
      <c r="O10" s="50"/>
      <c r="P10" s="80"/>
      <c r="Q10" s="50"/>
      <c r="R10" s="50"/>
      <c r="S10" s="75"/>
      <c r="T10" s="80"/>
      <c r="U10" s="80"/>
      <c r="V10" s="50"/>
      <c r="W10" s="80"/>
      <c r="X10" s="50"/>
      <c r="Y10" s="50"/>
      <c r="Z10" s="75"/>
      <c r="AA10" s="80"/>
      <c r="AB10" s="80"/>
      <c r="AC10" s="50"/>
      <c r="AD10" s="80"/>
      <c r="AE10" s="50"/>
      <c r="AF10" s="50"/>
      <c r="AG10" s="75"/>
      <c r="AH10" s="52">
        <f>SUM(D10:AG10)</f>
        <v>0</v>
      </c>
      <c r="AI10" s="83">
        <f t="shared" si="0"/>
        <v>0</v>
      </c>
      <c r="AJ10" s="84">
        <f>AH10*500</f>
        <v>0</v>
      </c>
    </row>
    <row r="11" spans="1:36" ht="15.75">
      <c r="A11" s="53">
        <v>4</v>
      </c>
      <c r="B11" s="61" t="s">
        <v>24</v>
      </c>
      <c r="C11" s="103">
        <v>3670</v>
      </c>
      <c r="D11" s="50"/>
      <c r="E11" s="75"/>
      <c r="F11" s="80"/>
      <c r="G11" s="80"/>
      <c r="H11" s="50"/>
      <c r="I11" s="80"/>
      <c r="J11" s="50"/>
      <c r="K11" s="50"/>
      <c r="L11" s="75"/>
      <c r="M11" s="80"/>
      <c r="N11" s="80"/>
      <c r="O11" s="50"/>
      <c r="P11" s="80"/>
      <c r="Q11" s="50"/>
      <c r="R11" s="50"/>
      <c r="S11" s="75"/>
      <c r="T11" s="80"/>
      <c r="U11" s="80"/>
      <c r="V11" s="50"/>
      <c r="W11" s="80"/>
      <c r="X11" s="50"/>
      <c r="Y11" s="50"/>
      <c r="Z11" s="75"/>
      <c r="AA11" s="80"/>
      <c r="AB11" s="80"/>
      <c r="AC11" s="50"/>
      <c r="AD11" s="80"/>
      <c r="AE11" s="50"/>
      <c r="AF11" s="50"/>
      <c r="AG11" s="75"/>
      <c r="AH11" s="52">
        <f>SUM(D11:AG11)</f>
        <v>0</v>
      </c>
      <c r="AI11" s="83">
        <f t="shared" si="0"/>
        <v>0</v>
      </c>
      <c r="AJ11" s="85">
        <v>0</v>
      </c>
    </row>
    <row r="12" spans="1:36" ht="16.5" thickBot="1">
      <c r="A12" s="54">
        <v>5</v>
      </c>
      <c r="B12" s="62" t="s">
        <v>5</v>
      </c>
      <c r="C12" s="104">
        <v>2329.1999999999998</v>
      </c>
      <c r="D12" s="55"/>
      <c r="E12" s="76"/>
      <c r="F12" s="81"/>
      <c r="G12" s="81"/>
      <c r="H12" s="55"/>
      <c r="I12" s="81"/>
      <c r="J12" s="55"/>
      <c r="K12" s="55"/>
      <c r="L12" s="76"/>
      <c r="M12" s="81"/>
      <c r="N12" s="81"/>
      <c r="O12" s="55"/>
      <c r="P12" s="81"/>
      <c r="Q12" s="55"/>
      <c r="R12" s="55"/>
      <c r="S12" s="76"/>
      <c r="T12" s="81"/>
      <c r="U12" s="81"/>
      <c r="V12" s="55"/>
      <c r="W12" s="81"/>
      <c r="X12" s="55"/>
      <c r="Y12" s="55"/>
      <c r="Z12" s="76"/>
      <c r="AA12" s="81"/>
      <c r="AB12" s="81"/>
      <c r="AC12" s="55"/>
      <c r="AD12" s="81"/>
      <c r="AE12" s="55"/>
      <c r="AF12" s="55"/>
      <c r="AG12" s="76"/>
      <c r="AH12" s="52">
        <f>SUM(D12:AG12)</f>
        <v>0</v>
      </c>
      <c r="AI12" s="83">
        <f t="shared" si="0"/>
        <v>0</v>
      </c>
      <c r="AJ12" s="86">
        <f>AH12*500</f>
        <v>0</v>
      </c>
    </row>
    <row r="13" spans="1:36" ht="17.25" thickTop="1" thickBot="1">
      <c r="A13" s="56"/>
      <c r="B13" s="57"/>
      <c r="C13" s="105">
        <v>14198</v>
      </c>
      <c r="D13" s="58"/>
      <c r="E13" s="77"/>
      <c r="F13" s="82"/>
      <c r="G13" s="82"/>
      <c r="H13" s="57"/>
      <c r="I13" s="82"/>
      <c r="J13" s="58"/>
      <c r="K13" s="58"/>
      <c r="L13" s="77"/>
      <c r="M13" s="82"/>
      <c r="N13" s="82"/>
      <c r="O13" s="57"/>
      <c r="P13" s="82"/>
      <c r="Q13" s="58"/>
      <c r="R13" s="58"/>
      <c r="S13" s="77"/>
      <c r="T13" s="82"/>
      <c r="U13" s="82"/>
      <c r="V13" s="57"/>
      <c r="W13" s="82"/>
      <c r="X13" s="58"/>
      <c r="Y13" s="58"/>
      <c r="Z13" s="77"/>
      <c r="AA13" s="82"/>
      <c r="AB13" s="82"/>
      <c r="AC13" s="57"/>
      <c r="AD13" s="82"/>
      <c r="AE13" s="58"/>
      <c r="AF13" s="58"/>
      <c r="AG13" s="77"/>
      <c r="AH13" s="59">
        <f>SUM(AH8:AH12)</f>
        <v>0</v>
      </c>
      <c r="AI13" s="87">
        <f t="shared" si="0"/>
        <v>0</v>
      </c>
      <c r="AJ13" s="88">
        <f>SUM(AJ10:AJ12)</f>
        <v>0</v>
      </c>
    </row>
    <row r="15" spans="1:36">
      <c r="C15" s="42"/>
    </row>
    <row r="16" spans="1:36">
      <c r="C16" s="42"/>
    </row>
    <row r="17" spans="3:3">
      <c r="C17" s="42"/>
    </row>
    <row r="18" spans="3:3">
      <c r="C18" s="42"/>
    </row>
    <row r="19" spans="3:3">
      <c r="C19" s="42"/>
    </row>
    <row r="20" spans="3:3">
      <c r="C20" s="19"/>
    </row>
  </sheetData>
  <mergeCells count="6">
    <mergeCell ref="AJ6:AJ7"/>
    <mergeCell ref="A6:A7"/>
    <mergeCell ref="B6:B7"/>
    <mergeCell ref="C6:C7"/>
    <mergeCell ref="AH6:AH7"/>
    <mergeCell ref="AI6:AI7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target</vt:lpstr>
      <vt:lpstr>lap.pencapain</vt:lpstr>
      <vt:lpstr>Sheet3</vt:lpstr>
    </vt:vector>
  </TitlesOfParts>
  <Company>Hewlett-Packard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 pc</dc:creator>
  <cp:lastModifiedBy>lenovo</cp:lastModifiedBy>
  <dcterms:created xsi:type="dcterms:W3CDTF">2017-12-26T02:42:32Z</dcterms:created>
  <dcterms:modified xsi:type="dcterms:W3CDTF">2018-08-28T07:15:17Z</dcterms:modified>
</cp:coreProperties>
</file>