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DATA DEAL" sheetId="1" r:id="rId1"/>
    <sheet name="KEBUTUHAN BIAYA" sheetId="3" r:id="rId2"/>
  </sheets>
  <definedNames>
    <definedName name="_xlnm._FilterDatabase" localSheetId="0" hidden="1">'DATA DEAL'!$A$1:$L$209</definedName>
  </definedNames>
  <calcPr calcId="124519"/>
</workbook>
</file>

<file path=xl/calcChain.xml><?xml version="1.0" encoding="utf-8"?>
<calcChain xmlns="http://schemas.openxmlformats.org/spreadsheetml/2006/main">
  <c r="G8" i="3"/>
  <c r="G9" s="1"/>
  <c r="G10" s="1"/>
  <c r="H10" s="1"/>
  <c r="H11" s="1"/>
  <c r="H4"/>
  <c r="L209" i="1" l="1"/>
  <c r="L208"/>
  <c r="M207"/>
  <c r="M210" s="1"/>
  <c r="L207"/>
  <c r="L206"/>
  <c r="M205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M208" l="1"/>
</calcChain>
</file>

<file path=xl/sharedStrings.xml><?xml version="1.0" encoding="utf-8"?>
<sst xmlns="http://schemas.openxmlformats.org/spreadsheetml/2006/main" count="1117" uniqueCount="637">
  <si>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</si>
  <si>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</si>
  <si>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</si>
  <si>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</si>
  <si>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</si>
  <si>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</si>
  <si>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</si>
  <si>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</si>
  <si>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</si>
  <si>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</si>
  <si>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</si>
  <si>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</si>
  <si>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SMG</t>
  </si>
  <si>
    <t>777584</t>
  </si>
  <si>
    <t>TK. SYAFINA</t>
  </si>
  <si>
    <t>JL. RAYA AMBARAWA - MAGELANG KM. 4, JAMBU, AM</t>
  </si>
  <si>
    <t>V</t>
  </si>
  <si>
    <t>FLOOR</t>
  </si>
  <si>
    <t>92039</t>
  </si>
  <si>
    <t>SM. RAMAI/HERRY SANTOSO</t>
  </si>
  <si>
    <t>JL. GATOT SUBROTO 142,UNGARAN.</t>
  </si>
  <si>
    <t>94795</t>
  </si>
  <si>
    <t>TK. KURNIA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</si>
  <si>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</si>
  <si>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</si>
  <si>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</si>
  <si>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</si>
  <si>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</si>
  <si>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</si>
  <si>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</si>
  <si>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</si>
  <si>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</si>
  <si>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</si>
  <si>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</si>
  <si>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</si>
  <si>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</si>
  <si>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</si>
  <si>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</si>
  <si>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</si>
  <si>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TK. BAROKAH</t>
  </si>
  <si>
    <t>JL. JEND. SUDIRMAN 24 (DPN PS. BABADAN), LANG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</si>
  <si>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</si>
  <si>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</si>
  <si>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</si>
  <si>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</si>
  <si>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</si>
  <si>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</si>
  <si>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</si>
  <si>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</si>
  <si>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</si>
  <si>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</si>
  <si>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</si>
  <si>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549410</t>
  </si>
  <si>
    <t>SWALAYAN ANEKA JAYA</t>
  </si>
  <si>
    <t>JL. PEMUDA NO. 234, BOJA, KENDAL</t>
  </si>
  <si>
    <t>988120</t>
  </si>
  <si>
    <t>CV. BENGAWAN MULTI TRADING</t>
  </si>
  <si>
    <t>JL. BRIGJEN SUDIARTO NO.3, UNGARAN, UNGARAN B</t>
  </si>
  <si>
    <t>97038</t>
  </si>
  <si>
    <t>TK. MULIA</t>
  </si>
  <si>
    <t>JL. SENDANG WARU RT.03 RW.06, KLEPU, PRINGAPU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</si>
  <si>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</si>
  <si>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</si>
  <si>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</si>
  <si>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</si>
  <si>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</si>
  <si>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</si>
  <si>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</si>
  <si>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</si>
  <si>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</si>
  <si>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</si>
  <si>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</si>
  <si>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</si>
  <si>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</si>
  <si>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</si>
  <si>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</si>
  <si>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</si>
  <si>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</si>
  <si>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</si>
  <si>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</si>
  <si>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</si>
  <si>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</si>
  <si>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</si>
  <si>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</si>
  <si>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</si>
  <si>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</si>
  <si>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</si>
  <si>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</si>
  <si>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</si>
  <si>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</si>
  <si>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</si>
  <si>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</si>
  <si>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</si>
  <si>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</si>
  <si>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</si>
  <si>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</si>
  <si>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</si>
  <si>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</si>
  <si>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</si>
  <si>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</si>
  <si>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</si>
  <si>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</si>
  <si>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</si>
  <si>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</si>
  <si>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</si>
  <si>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</si>
  <si>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</si>
  <si>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</si>
  <si>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</si>
  <si>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</si>
  <si>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</si>
  <si>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</si>
  <si>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</si>
  <si>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</si>
  <si>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</si>
  <si>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</si>
  <si>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</si>
  <si>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</si>
  <si>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</si>
  <si>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</si>
  <si>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</si>
  <si>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</si>
  <si>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</si>
  <si>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</si>
  <si>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</si>
  <si>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</si>
  <si>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</si>
  <si>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</si>
  <si>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</si>
  <si>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</si>
  <si>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</si>
  <si>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</si>
  <si>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</si>
  <si>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</si>
  <si>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</si>
  <si>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</si>
  <si>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</si>
  <si>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</si>
  <si>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</si>
  <si>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</si>
  <si>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</si>
  <si>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</si>
  <si>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</si>
  <si>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</si>
  <si>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</si>
  <si>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</si>
  <si>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</si>
  <si>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</si>
  <si>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</si>
  <si>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</si>
  <si>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</si>
  <si>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</si>
  <si>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</si>
  <si>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</si>
  <si>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</si>
  <si>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</si>
  <si>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</si>
  <si>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</si>
  <si>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</si>
  <si>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</si>
  <si>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</si>
  <si>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</si>
  <si>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</si>
  <si>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TK. HOKKY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</si>
  <si>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</si>
  <si>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</si>
  <si>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</si>
  <si>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</si>
  <si>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</si>
  <si>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</si>
  <si>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</si>
  <si>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</si>
  <si>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</si>
  <si>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</si>
  <si>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</si>
  <si>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</si>
  <si>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</si>
  <si>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</si>
  <si>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</si>
  <si>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</si>
  <si>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</si>
  <si>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</si>
  <si>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</si>
  <si>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</si>
  <si>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</si>
  <si>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</si>
  <si>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</si>
  <si>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</si>
  <si>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</si>
  <si>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</si>
  <si>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</si>
  <si>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</si>
  <si>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</si>
  <si>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</si>
  <si>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</si>
  <si>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</si>
  <si>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</si>
  <si>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</si>
  <si>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</si>
  <si>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</si>
  <si>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</si>
  <si>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</si>
  <si>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</si>
  <si>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</si>
  <si>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</si>
  <si>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</si>
  <si>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</si>
  <si>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</si>
  <si>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</si>
  <si>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</si>
  <si>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</si>
  <si>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TK. BAYU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</si>
  <si>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</si>
  <si>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</si>
  <si>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</si>
  <si>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</si>
  <si>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</si>
  <si>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</si>
  <si>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</si>
  <si>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</si>
  <si>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</si>
  <si>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</si>
  <si>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</si>
  <si>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</si>
  <si>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</si>
  <si>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</si>
  <si>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</si>
  <si>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</si>
  <si>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</si>
  <si>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</si>
  <si>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</si>
  <si>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</si>
  <si>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</si>
  <si>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</si>
  <si>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</si>
  <si>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</si>
  <si>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</si>
  <si>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</si>
  <si>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</si>
  <si>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</si>
  <si>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</si>
  <si>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</si>
  <si>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</si>
  <si>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</si>
  <si>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</si>
  <si>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</si>
  <si>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</si>
  <si>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</si>
  <si>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</si>
  <si>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YOG</t>
  </si>
  <si>
    <t>117881</t>
  </si>
  <si>
    <t>MM. PAMELA/SUNARDI S.</t>
  </si>
  <si>
    <t>JL. CONDONG CATUR,SLEMAN</t>
  </si>
  <si>
    <t>FLOOR DISPLAY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</si>
  <si>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</si>
  <si>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</si>
  <si>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</si>
  <si>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</si>
  <si>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</si>
  <si>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</si>
  <si>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</si>
  <si>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</si>
  <si>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</si>
  <si>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</si>
  <si>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</si>
  <si>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</si>
  <si>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</si>
  <si>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</si>
  <si>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</si>
  <si>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</si>
  <si>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</si>
  <si>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</si>
  <si>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</si>
  <si>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</si>
  <si>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</si>
  <si>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</si>
  <si>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</si>
  <si>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</si>
  <si>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</si>
  <si>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</si>
  <si>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108809</t>
  </si>
  <si>
    <t>SM. GARDENA</t>
  </si>
  <si>
    <t>JL. URIP SUMOHARJO 40, YOGYAKARTA</t>
  </si>
  <si>
    <t>108818</t>
  </si>
  <si>
    <t>SM. MIROTA JAKAL</t>
  </si>
  <si>
    <t>JL.KALIURANG KM6,NO,49B,SLEMAN</t>
  </si>
  <si>
    <t>MM. PAMELLA SEMBILAN/SUNARDI S</t>
  </si>
  <si>
    <t>PAMELLA 9. JL. KH. AGUS SALIM NO.115, LEDOKSA</t>
  </si>
  <si>
    <t>KDR</t>
  </si>
  <si>
    <t>145617</t>
  </si>
  <si>
    <t>PT. GOLDEN TALIPODO LANGGENG SEJAHTERA</t>
  </si>
  <si>
    <t>JL. HAYAM WURUK NO. 121-125 RT.001 RW.004 DAN</t>
  </si>
  <si>
    <t>v</t>
  </si>
  <si>
    <t>102120</t>
  </si>
  <si>
    <t>CV. SUPER TOP</t>
  </si>
  <si>
    <t>JL. HOS COKROAMINOTO NO. 41 KEL. TULUNGREJO K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</si>
  <si>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</si>
  <si>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</si>
  <si>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</si>
  <si>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</si>
  <si>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</si>
  <si>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</si>
  <si>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</si>
  <si>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</si>
  <si>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</si>
  <si>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</si>
  <si>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</si>
  <si>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</si>
  <si>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</si>
  <si>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</si>
  <si>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</si>
  <si>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</si>
  <si>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</si>
  <si>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</si>
  <si>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</si>
  <si>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PT. DAYA SURYA SEJAHTERA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</si>
  <si>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</si>
  <si>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</si>
  <si>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</si>
  <si>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</si>
  <si>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</si>
  <si>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</si>
  <si>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</si>
  <si>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</si>
  <si>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</si>
  <si>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</si>
  <si>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</si>
  <si>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</si>
  <si>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</si>
  <si>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</si>
  <si>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</si>
  <si>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</si>
  <si>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</si>
  <si>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</si>
  <si>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</si>
  <si>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</si>
  <si>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</si>
  <si>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</si>
  <si>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SAMUDRA SWALAYAN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</si>
  <si>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</si>
  <si>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</si>
  <si>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</si>
  <si>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</si>
  <si>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</si>
  <si>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</si>
  <si>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</si>
  <si>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</si>
  <si>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</si>
  <si>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PT. SAUDARA SEJATI SEJAHTERA</t>
  </si>
  <si>
    <t>JL. PEMUDA 37-39 NGROWO BOJONEGORO</t>
  </si>
  <si>
    <t>938509</t>
  </si>
  <si>
    <t>UD. SARIKAT JAYA</t>
  </si>
  <si>
    <t>JL. R.A. KARTINI 62-68 RT.001 RW.005 SIDOMORO</t>
  </si>
  <si>
    <t>933382</t>
  </si>
  <si>
    <t>TK. MATAHARI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</si>
  <si>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</si>
  <si>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</si>
  <si>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</si>
  <si>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</si>
  <si>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</si>
  <si>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</si>
  <si>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</si>
  <si>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</si>
  <si>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</si>
  <si>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</si>
  <si>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</si>
  <si>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</si>
  <si>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</si>
  <si>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</si>
  <si>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</si>
  <si>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</si>
  <si>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</si>
  <si>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TK. ANDA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</si>
  <si>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</si>
  <si>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</si>
  <si>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</si>
  <si>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</si>
  <si>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</si>
  <si>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</si>
  <si>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</si>
  <si>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</si>
  <si>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</si>
  <si>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</si>
  <si>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</si>
  <si>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</si>
  <si>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</si>
  <si>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</si>
  <si>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</si>
  <si>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</si>
  <si>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</si>
  <si>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</si>
  <si>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</si>
  <si>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</si>
  <si>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</si>
  <si>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</si>
  <si>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</si>
  <si>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</si>
  <si>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</si>
  <si>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</si>
  <si>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</si>
  <si>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</si>
  <si>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</si>
  <si>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</si>
  <si>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</si>
  <si>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</si>
  <si>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</si>
  <si>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</si>
  <si>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</si>
  <si>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</si>
  <si>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</si>
  <si>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</si>
  <si>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</si>
  <si>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</si>
  <si>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</si>
  <si>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</si>
  <si>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</si>
  <si>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</si>
  <si>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</si>
  <si>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TK. SAHABAT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</si>
  <si>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</si>
  <si>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</si>
  <si>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</si>
  <si>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</si>
  <si>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</si>
  <si>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</si>
  <si>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</si>
  <si>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</si>
  <si>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</si>
  <si>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</si>
  <si>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</si>
  <si>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TK. KITA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</si>
  <si>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</si>
  <si>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</si>
  <si>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</si>
  <si>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</si>
  <si>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</si>
  <si>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</si>
  <si>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</si>
  <si>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</si>
  <si>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</si>
  <si>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</si>
  <si>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</si>
  <si>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</si>
  <si>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</si>
  <si>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</si>
  <si>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</si>
  <si>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</si>
  <si>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</si>
  <si>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</si>
  <si>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</si>
  <si>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</si>
  <si>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</si>
  <si>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</si>
  <si>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</si>
  <si>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</si>
  <si>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</si>
  <si>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</si>
  <si>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</si>
  <si>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>TK. JAYA MART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</si>
  <si>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</si>
  <si>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</si>
  <si>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</si>
  <si>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</si>
  <si>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</si>
  <si>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</si>
  <si>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</si>
  <si>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</si>
  <si>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</si>
  <si>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</si>
  <si>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</si>
  <si>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</si>
  <si>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</si>
  <si>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</si>
  <si>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</si>
  <si>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</si>
  <si>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</si>
  <si>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</si>
  <si>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</si>
  <si>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</si>
  <si>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</si>
  <si>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</si>
  <si>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</si>
  <si>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</si>
  <si>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</si>
  <si>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</si>
  <si>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</si>
  <si>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</si>
  <si>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</si>
  <si>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</si>
  <si>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</si>
  <si>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</si>
  <si>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</si>
  <si>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</si>
  <si>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</si>
  <si>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</si>
  <si>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</si>
  <si>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198053</t>
  </si>
  <si>
    <t>PT. RITA RITELINDO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</si>
  <si>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</si>
  <si>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</si>
  <si>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</si>
  <si>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</si>
  <si>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</si>
  <si>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</si>
  <si>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</si>
  <si>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</si>
  <si>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</si>
  <si>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</si>
  <si>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</si>
  <si>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</si>
  <si>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</si>
  <si>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</si>
  <si>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</si>
  <si>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</si>
  <si>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</si>
  <si>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</si>
  <si>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</si>
  <si>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</si>
  <si>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</si>
  <si>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</si>
  <si>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</si>
  <si>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</si>
  <si>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</si>
  <si>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</si>
  <si>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</si>
  <si>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</si>
  <si>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</si>
  <si>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</si>
  <si>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SLO</t>
  </si>
  <si>
    <t>192766</t>
  </si>
  <si>
    <t>PT. ASSALAAM NIAGA UTAMA</t>
  </si>
  <si>
    <t>JL. AHMAD YANI NO.308</t>
  </si>
  <si>
    <t>end gondola depan</t>
  </si>
  <si>
    <t>192769</t>
  </si>
  <si>
    <t>CV. LARIS ADI SEJATI</t>
  </si>
  <si>
    <t>JL. A. YANI NO.14 KARTASURA</t>
  </si>
  <si>
    <t>floor display 1x1 meter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</si>
  <si>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</si>
  <si>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</si>
  <si>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</si>
  <si>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</si>
  <si>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</si>
  <si>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</si>
  <si>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</si>
  <si>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</si>
  <si>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gondola depan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</si>
  <si>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</si>
  <si>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</si>
  <si>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</si>
  <si>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</si>
  <si>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</si>
  <si>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</si>
  <si>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</si>
  <si>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</si>
  <si>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</si>
  <si>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</si>
  <si>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</si>
  <si>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</si>
  <si>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</si>
  <si>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</si>
  <si>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</si>
  <si>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</si>
  <si>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</si>
  <si>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</si>
  <si>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</si>
  <si>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</si>
  <si>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</si>
  <si>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</si>
  <si>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</si>
  <si>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gondola belakang</t>
  </si>
  <si>
    <t>202264</t>
  </si>
  <si>
    <t>CV. LANGGENG JAYA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</si>
  <si>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</si>
  <si>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</si>
  <si>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</si>
  <si>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</si>
  <si>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</si>
  <si>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</si>
  <si>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</si>
  <si>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</si>
  <si>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</si>
  <si>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</si>
  <si>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</si>
  <si>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</si>
  <si>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</si>
  <si>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</si>
  <si>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</si>
  <si>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</si>
  <si>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</si>
  <si>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</si>
  <si>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</si>
  <si>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</si>
  <si>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</si>
  <si>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 xml:space="preserve">block selving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</si>
  <si>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</si>
  <si>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</si>
  <si>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</si>
  <si>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</si>
  <si>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</si>
  <si>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</si>
  <si>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</si>
  <si>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Gondola</t>
  </si>
  <si>
    <t>907588</t>
  </si>
  <si>
    <t>PT. PUTRA SAUDARA SEJATI SEJAHTERA</t>
  </si>
  <si>
    <t>JL. RAYA RANDUBLATUNG NO. 8 BALUN, CEPU, BLOR</t>
  </si>
  <si>
    <t>gondola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</si>
  <si>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</si>
  <si>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</si>
  <si>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</si>
  <si>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</si>
  <si>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</si>
  <si>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</si>
  <si>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Floor</t>
  </si>
  <si>
    <t>907598</t>
  </si>
  <si>
    <t>MM. SURYA BARU</t>
  </si>
  <si>
    <t>JL. P. SUDIRMAN 148, PATI</t>
  </si>
  <si>
    <t>Block Shelving</t>
  </si>
  <si>
    <t xml:space="preserve"> BIAYA LPAP OKTOBER 2018 area Kudus</t>
  </si>
  <si>
    <t>NO</t>
  </si>
  <si>
    <t>AKTIFITAS PROMOSI</t>
  </si>
  <si>
    <t>TANGGAL</t>
  </si>
  <si>
    <t>NAMA TOKO / TEMPAT</t>
  </si>
  <si>
    <t>Alamat</t>
  </si>
  <si>
    <t>Qty</t>
  </si>
  <si>
    <t>HARGA</t>
  </si>
  <si>
    <t>TOTAL</t>
  </si>
  <si>
    <t>KETERANGAN</t>
  </si>
  <si>
    <t>SATUAN</t>
  </si>
  <si>
    <t>SUPPORT SAMPLING HUT EPM</t>
  </si>
  <si>
    <t>1 Okt 18</t>
  </si>
  <si>
    <t>EPM Kudus</t>
  </si>
  <si>
    <t>SAMPLING NDCLY PADA ACARA HUT EPM di Cab Kudus</t>
  </si>
  <si>
    <t>1 Okt s/d 31 Des 18</t>
  </si>
  <si>
    <t>JL. R. SUPRAPTO NO. 108 RT. 008 RW. 021 PURWODADI</t>
  </si>
  <si>
    <t>ppn 10%</t>
  </si>
  <si>
    <t>FLOOR DISPLY</t>
  </si>
  <si>
    <t>TOTAL BIAYA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</si>
</sst>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4"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>
      <protection locked="0"/>
    </xf>
    <xf numFmtId="9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41" fontId="3" fillId="2" borderId="1" xfId="1" applyFont="1" applyFill="1" applyBorder="1" applyAlignment="1" applyProtection="1">
      <alignment vertical="center" wrapText="1"/>
    </xf>
    <xf numFmtId="41" fontId="2" fillId="0" borderId="0" xfId="1" applyFont="1" applyAlignment="1">
      <alignment vertical="center" wrapText="1"/>
      <protection locked="0"/>
    </xf>
    <xf numFmtId="41" fontId="4" fillId="0" borderId="2" xfId="1" applyFont="1" applyBorder="1" applyAlignment="1">
      <alignment wrapText="1"/>
      <protection locked="0"/>
    </xf>
    <xf numFmtId="41" fontId="4" fillId="0" borderId="0" xfId="1" applyFont="1">
      <protection locked="0"/>
    </xf>
    <xf numFmtId="41" fontId="5" fillId="2" borderId="3" xfId="1" applyFont="1" applyFill="1" applyBorder="1" applyAlignment="1" applyProtection="1">
      <alignment vertical="center" wrapText="1"/>
    </xf>
    <xf numFmtId="41" fontId="2" fillId="3" borderId="2" xfId="1" applyFont="1" applyFill="1" applyBorder="1" applyAlignment="1" applyProtection="1"/>
    <xf numFmtId="41" fontId="3" fillId="3" borderId="2" xfId="1" applyFont="1" applyFill="1" applyBorder="1" applyAlignment="1" applyProtection="1"/>
    <xf numFmtId="41" fontId="2" fillId="3" borderId="4" xfId="1" applyFont="1" applyFill="1" applyBorder="1">
      <protection locked="0"/>
    </xf>
    <xf numFmtId="41" fontId="4" fillId="3" borderId="2" xfId="1" applyFont="1" applyFill="1" applyBorder="1">
      <protection locked="0"/>
    </xf>
    <xf numFmtId="164" fontId="0" fillId="3" borderId="2" xfId="2" applyNumberFormat="1" applyFont="1" applyFill="1" applyBorder="1" applyAlignment="1">
      <alignment vertical="center"/>
    </xf>
    <xf numFmtId="41" fontId="2" fillId="0" borderId="2" xfId="1" applyFont="1" applyBorder="1" applyAlignment="1" applyProtection="1"/>
    <xf numFmtId="41" fontId="3" fillId="0" borderId="2" xfId="1" applyFont="1" applyBorder="1" applyAlignment="1" applyProtection="1"/>
    <xf numFmtId="41" fontId="2" fillId="0" borderId="4" xfId="1" applyFont="1" applyBorder="1">
      <protection locked="0"/>
    </xf>
    <xf numFmtId="41" fontId="4" fillId="0" borderId="2" xfId="1" applyFont="1" applyBorder="1">
      <protection locked="0"/>
    </xf>
    <xf numFmtId="41" fontId="2" fillId="0" borderId="2" xfId="1" applyFont="1" applyFill="1" applyBorder="1" applyAlignment="1" applyProtection="1"/>
    <xf numFmtId="164" fontId="0" fillId="0" borderId="2" xfId="2" applyNumberFormat="1" applyFont="1" applyBorder="1" applyAlignment="1">
      <alignment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/>
    <xf numFmtId="0" fontId="0" fillId="3" borderId="2" xfId="0" applyFill="1" applyBorder="1" applyAlignment="1"/>
    <xf numFmtId="41" fontId="7" fillId="3" borderId="2" xfId="1" applyFont="1" applyFill="1" applyBorder="1" applyProtection="1"/>
    <xf numFmtId="41" fontId="1" fillId="3" borderId="2" xfId="1" applyFont="1" applyFill="1" applyBorder="1" applyProtection="1"/>
    <xf numFmtId="0" fontId="0" fillId="4" borderId="2" xfId="0" applyFill="1" applyBorder="1" applyAlignment="1"/>
    <xf numFmtId="0" fontId="0" fillId="5" borderId="2" xfId="0" applyFill="1" applyBorder="1" applyAlignment="1"/>
    <xf numFmtId="41" fontId="0" fillId="0" borderId="0" xfId="0" applyNumberFormat="1">
      <alignment vertical="center"/>
    </xf>
    <xf numFmtId="41" fontId="2" fillId="0" borderId="0" xfId="1" applyFont="1" applyAlignment="1" applyProtection="1"/>
    <xf numFmtId="41" fontId="2" fillId="0" borderId="0" xfId="1" applyFont="1">
      <protection locked="0"/>
    </xf>
    <xf numFmtId="41" fontId="8" fillId="0" borderId="0" xfId="0" applyNumberFormat="1" applyFont="1">
      <alignment vertical="center"/>
    </xf>
    <xf numFmtId="0" fontId="9" fillId="0" borderId="0" xfId="3"/>
    <xf numFmtId="0" fontId="10" fillId="0" borderId="0" xfId="3" applyFont="1"/>
    <xf numFmtId="0" fontId="11" fillId="0" borderId="0" xfId="3" applyFont="1"/>
    <xf numFmtId="165" fontId="9" fillId="0" borderId="0" xfId="4" applyNumberFormat="1" applyFont="1"/>
    <xf numFmtId="0" fontId="11" fillId="0" borderId="2" xfId="3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165" fontId="11" fillId="0" borderId="1" xfId="4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2" xfId="3" applyFont="1" applyBorder="1"/>
    <xf numFmtId="165" fontId="11" fillId="0" borderId="2" xfId="4" applyNumberFormat="1" applyFont="1" applyBorder="1"/>
    <xf numFmtId="0" fontId="11" fillId="0" borderId="1" xfId="3" applyFont="1" applyBorder="1"/>
    <xf numFmtId="0" fontId="9" fillId="0" borderId="2" xfId="3" applyBorder="1"/>
    <xf numFmtId="14" fontId="9" fillId="0" borderId="2" xfId="3" applyNumberFormat="1" applyBorder="1"/>
    <xf numFmtId="0" fontId="12" fillId="0" borderId="2" xfId="3" applyFont="1" applyBorder="1"/>
    <xf numFmtId="41" fontId="12" fillId="0" borderId="2" xfId="5" applyFont="1" applyBorder="1"/>
    <xf numFmtId="165" fontId="12" fillId="0" borderId="2" xfId="4" applyNumberFormat="1" applyFont="1" applyBorder="1"/>
    <xf numFmtId="0" fontId="9" fillId="0" borderId="2" xfId="3" applyFill="1" applyBorder="1"/>
    <xf numFmtId="41" fontId="4" fillId="0" borderId="2" xfId="5" applyFont="1" applyFill="1" applyBorder="1" applyAlignment="1" applyProtection="1"/>
    <xf numFmtId="41" fontId="12" fillId="0" borderId="2" xfId="3" applyNumberFormat="1" applyFont="1" applyBorder="1" applyAlignment="1">
      <alignment vertical="center"/>
    </xf>
    <xf numFmtId="165" fontId="13" fillId="0" borderId="2" xfId="4" applyNumberFormat="1" applyFont="1" applyBorder="1"/>
    <xf numFmtId="165" fontId="10" fillId="0" borderId="2" xfId="4" applyNumberFormat="1" applyFont="1" applyBorder="1"/>
    <xf numFmtId="41" fontId="13" fillId="0" borderId="2" xfId="3" applyNumberFormat="1" applyFont="1" applyBorder="1"/>
    <xf numFmtId="41" fontId="9" fillId="0" borderId="2" xfId="3" applyNumberFormat="1" applyBorder="1"/>
  </cellXfs>
  <cellStyles count="6">
    <cellStyle name="Comma [0]" xfId="1" builtinId="6"/>
    <cellStyle name="Comma [0] 2" xfId="5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10"/>
  <sheetViews>
    <sheetView zoomScale="80" zoomScaleNormal="80" workbookViewId="0">
      <pane ySplit="1" topLeftCell="A2" activePane="bottomLeft" state="frozen"/>
      <selection pane="bottomLeft" activeCell="M205" sqref="M205:M207"/>
    </sheetView>
  </sheetViews>
  <sheetFormatPr defaultColWidth="9" defaultRowHeight="15"/>
  <cols>
    <col min="1" max="1" width="5.28515625" style="26" customWidth="1"/>
    <col min="2" max="2" width="7.7109375" style="26" customWidth="1"/>
    <col min="3" max="3" width="25.140625" style="26" customWidth="1"/>
    <col min="4" max="4" width="35.7109375" style="26" customWidth="1"/>
    <col min="5" max="5" width="11.42578125" style="26" customWidth="1"/>
    <col min="6" max="6" width="12" style="26" customWidth="1"/>
    <col min="7" max="7" width="12.28515625" style="26" customWidth="1"/>
    <col min="8" max="8" width="12.85546875" style="26" customWidth="1"/>
    <col min="9" max="9" width="8.42578125" style="27" customWidth="1"/>
    <col min="10" max="10" width="11" style="4" customWidth="1"/>
    <col min="11" max="11" width="14" style="4" customWidth="1"/>
    <col min="12" max="12" width="5.28515625" customWidth="1"/>
    <col min="13" max="13" width="11.28515625" bestFit="1" customWidth="1"/>
    <col min="14" max="256" width="9.140625" customWidth="1"/>
  </cols>
  <sheetData>
    <row r="1" spans="1:12" ht="6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2" hidden="1">
      <c r="A2" s="6" t="s">
        <v>12</v>
      </c>
      <c r="B2" s="6" t="s">
        <v>13</v>
      </c>
      <c r="C2" s="7" t="s">
        <v>14</v>
      </c>
      <c r="D2" s="6" t="s">
        <v>15</v>
      </c>
      <c r="E2" s="6">
        <v>31680000</v>
      </c>
      <c r="F2" s="6">
        <v>11000</v>
      </c>
      <c r="G2" s="6">
        <v>27720000</v>
      </c>
      <c r="H2" s="6">
        <v>59411000</v>
      </c>
      <c r="I2" s="8" t="s">
        <v>16</v>
      </c>
      <c r="J2" s="9">
        <v>1500000</v>
      </c>
      <c r="K2" s="6" t="s">
        <v>17</v>
      </c>
      <c r="L2" s="10">
        <f>+J2/H2</f>
        <v>2.5247849724798439E-2</v>
      </c>
    </row>
    <row r="3" spans="1:12" hidden="1">
      <c r="A3" s="11" t="s">
        <v>12</v>
      </c>
      <c r="B3" s="11" t="s">
        <v>18</v>
      </c>
      <c r="C3" s="12" t="s">
        <v>19</v>
      </c>
      <c r="D3" s="11" t="s">
        <v>20</v>
      </c>
      <c r="E3" s="11">
        <v>7920000</v>
      </c>
      <c r="F3" s="11">
        <v>17021400</v>
      </c>
      <c r="G3" s="11">
        <v>22232700</v>
      </c>
      <c r="H3" s="11">
        <v>47174100</v>
      </c>
      <c r="I3" s="13" t="s">
        <v>16</v>
      </c>
      <c r="J3" s="14">
        <v>3432000</v>
      </c>
      <c r="K3" s="15" t="s">
        <v>17</v>
      </c>
      <c r="L3" s="16">
        <f t="shared" ref="L3:L66" si="0">+J3/H3</f>
        <v>7.275178540767073E-2</v>
      </c>
    </row>
    <row r="4" spans="1:12" hidden="1">
      <c r="A4" s="6" t="s">
        <v>12</v>
      </c>
      <c r="B4" s="6" t="s">
        <v>21</v>
      </c>
      <c r="C4" s="7" t="s">
        <v>22</v>
      </c>
      <c r="D4" s="6" t="s">
        <v>23</v>
      </c>
      <c r="E4" s="6">
        <v>4140000</v>
      </c>
      <c r="F4" s="6">
        <v>15840000</v>
      </c>
      <c r="G4" s="6">
        <v>17661200</v>
      </c>
      <c r="H4" s="6">
        <v>37641200</v>
      </c>
      <c r="I4" s="8" t="s">
        <v>16</v>
      </c>
      <c r="J4" s="9">
        <v>1000000</v>
      </c>
      <c r="K4" s="6" t="s">
        <v>17</v>
      </c>
      <c r="L4" s="10">
        <f t="shared" si="0"/>
        <v>2.6566634432483555E-2</v>
      </c>
    </row>
    <row r="5" spans="1:12" hidden="1">
      <c r="A5" s="11" t="s">
        <v>12</v>
      </c>
      <c r="B5" s="11" t="s">
        <v>24</v>
      </c>
      <c r="C5" s="12" t="s">
        <v>25</v>
      </c>
      <c r="D5" s="11" t="s">
        <v>26</v>
      </c>
      <c r="E5" s="11">
        <v>19860000</v>
      </c>
      <c r="F5" s="11">
        <v>2918150</v>
      </c>
      <c r="G5" s="11">
        <v>5017680</v>
      </c>
      <c r="H5" s="11">
        <v>27795830</v>
      </c>
      <c r="I5" s="13" t="s">
        <v>16</v>
      </c>
      <c r="J5" s="14">
        <v>1710000</v>
      </c>
      <c r="K5" s="15" t="s">
        <v>17</v>
      </c>
      <c r="L5" s="16">
        <f t="shared" si="0"/>
        <v>6.1520019369811947E-2</v>
      </c>
    </row>
    <row r="6" spans="1:12" hidden="1">
      <c r="A6" s="11" t="s">
        <v>12</v>
      </c>
      <c r="B6" s="11" t="s">
        <v>27</v>
      </c>
      <c r="C6" s="12" t="s">
        <v>28</v>
      </c>
      <c r="D6" s="11" t="s">
        <v>29</v>
      </c>
      <c r="E6" s="11">
        <v>14264800</v>
      </c>
      <c r="F6" s="11">
        <v>5794500</v>
      </c>
      <c r="G6" s="11">
        <v>6755400</v>
      </c>
      <c r="H6" s="11">
        <v>26814700</v>
      </c>
      <c r="I6" s="13" t="s">
        <v>16</v>
      </c>
      <c r="J6" s="14">
        <v>1980000</v>
      </c>
      <c r="K6" s="15" t="s">
        <v>17</v>
      </c>
      <c r="L6" s="16">
        <f t="shared" si="0"/>
        <v>7.3840095171678222E-2</v>
      </c>
    </row>
    <row r="7" spans="1:12" hidden="1">
      <c r="A7" s="11" t="s">
        <v>12</v>
      </c>
      <c r="B7" s="11" t="s">
        <v>30</v>
      </c>
      <c r="C7" s="12" t="s">
        <v>31</v>
      </c>
      <c r="D7" s="11" t="s">
        <v>32</v>
      </c>
      <c r="E7" s="11">
        <v>7484880</v>
      </c>
      <c r="F7" s="11"/>
      <c r="G7" s="11">
        <v>17365500</v>
      </c>
      <c r="H7" s="11">
        <v>24850380</v>
      </c>
      <c r="I7" s="13" t="s">
        <v>16</v>
      </c>
      <c r="J7" s="14">
        <v>2200000</v>
      </c>
      <c r="K7" s="15" t="s">
        <v>17</v>
      </c>
      <c r="L7" s="16">
        <f t="shared" si="0"/>
        <v>8.852983334661281E-2</v>
      </c>
    </row>
    <row r="8" spans="1:12" hidden="1">
      <c r="A8" s="11" t="s">
        <v>12</v>
      </c>
      <c r="B8" s="11" t="s">
        <v>33</v>
      </c>
      <c r="C8" s="12" t="s">
        <v>34</v>
      </c>
      <c r="D8" s="11" t="s">
        <v>35</v>
      </c>
      <c r="E8" s="11"/>
      <c r="F8" s="11">
        <v>8246960</v>
      </c>
      <c r="G8" s="11">
        <v>10101000</v>
      </c>
      <c r="H8" s="11">
        <v>18347960</v>
      </c>
      <c r="I8" s="13" t="s">
        <v>16</v>
      </c>
      <c r="J8" s="14">
        <v>2500000</v>
      </c>
      <c r="K8" s="15" t="s">
        <v>17</v>
      </c>
      <c r="L8" s="16">
        <f t="shared" si="0"/>
        <v>0.13625492970335668</v>
      </c>
    </row>
    <row r="9" spans="1:12" hidden="1">
      <c r="A9" s="11" t="s">
        <v>12</v>
      </c>
      <c r="B9" s="11" t="s">
        <v>36</v>
      </c>
      <c r="C9" s="12" t="s">
        <v>25</v>
      </c>
      <c r="D9" s="11" t="s">
        <v>37</v>
      </c>
      <c r="E9" s="11">
        <v>3955600</v>
      </c>
      <c r="F9" s="11">
        <v>4059000</v>
      </c>
      <c r="G9" s="11">
        <v>8421200</v>
      </c>
      <c r="H9" s="11">
        <v>16435800</v>
      </c>
      <c r="I9" s="13" t="s">
        <v>16</v>
      </c>
      <c r="J9" s="14">
        <v>1200000</v>
      </c>
      <c r="K9" s="15" t="s">
        <v>17</v>
      </c>
      <c r="L9" s="16">
        <f t="shared" si="0"/>
        <v>7.3011353265432774E-2</v>
      </c>
    </row>
    <row r="10" spans="1:12" hidden="1">
      <c r="A10" s="11" t="s">
        <v>12</v>
      </c>
      <c r="B10" s="11" t="s">
        <v>38</v>
      </c>
      <c r="C10" s="12" t="s">
        <v>39</v>
      </c>
      <c r="D10" s="11" t="s">
        <v>40</v>
      </c>
      <c r="E10" s="11">
        <v>4440000</v>
      </c>
      <c r="F10" s="11">
        <v>6222000</v>
      </c>
      <c r="G10" s="11">
        <v>3524700</v>
      </c>
      <c r="H10" s="11">
        <v>14186700</v>
      </c>
      <c r="I10" s="13" t="s">
        <v>16</v>
      </c>
      <c r="J10" s="14">
        <v>1500000</v>
      </c>
      <c r="K10" s="15" t="s">
        <v>17</v>
      </c>
      <c r="L10" s="16">
        <f t="shared" si="0"/>
        <v>0.10573283427435556</v>
      </c>
    </row>
    <row r="11" spans="1:12" hidden="1">
      <c r="A11" s="11" t="s">
        <v>12</v>
      </c>
      <c r="B11" s="11" t="s">
        <v>41</v>
      </c>
      <c r="C11" s="12" t="s">
        <v>42</v>
      </c>
      <c r="D11" s="11" t="s">
        <v>43</v>
      </c>
      <c r="E11" s="11">
        <v>3960000</v>
      </c>
      <c r="F11" s="11">
        <v>92900</v>
      </c>
      <c r="G11" s="11">
        <v>7885800</v>
      </c>
      <c r="H11" s="11">
        <v>11938700</v>
      </c>
      <c r="I11" s="13" t="s">
        <v>16</v>
      </c>
      <c r="J11" s="14">
        <v>1633500</v>
      </c>
      <c r="K11" s="15" t="s">
        <v>17</v>
      </c>
      <c r="L11" s="16">
        <f t="shared" si="0"/>
        <v>0.13682394230527611</v>
      </c>
    </row>
    <row r="12" spans="1:12" hidden="1">
      <c r="A12" s="11" t="s">
        <v>12</v>
      </c>
      <c r="B12" s="11" t="s">
        <v>44</v>
      </c>
      <c r="C12" s="12" t="s">
        <v>45</v>
      </c>
      <c r="D12" s="11" t="s">
        <v>46</v>
      </c>
      <c r="E12" s="11">
        <v>5057540</v>
      </c>
      <c r="F12" s="11">
        <v>4827120</v>
      </c>
      <c r="G12" s="11">
        <v>1783240</v>
      </c>
      <c r="H12" s="11">
        <v>11667900</v>
      </c>
      <c r="I12" s="13" t="s">
        <v>16</v>
      </c>
      <c r="J12" s="14">
        <v>1000000</v>
      </c>
      <c r="K12" s="15" t="s">
        <v>17</v>
      </c>
      <c r="L12" s="16">
        <f t="shared" si="0"/>
        <v>8.570522544759554E-2</v>
      </c>
    </row>
    <row r="13" spans="1:12" hidden="1">
      <c r="A13" s="11" t="s">
        <v>12</v>
      </c>
      <c r="B13" s="11" t="s">
        <v>47</v>
      </c>
      <c r="C13" s="12" t="s">
        <v>48</v>
      </c>
      <c r="D13" s="11" t="s">
        <v>49</v>
      </c>
      <c r="E13" s="11">
        <v>5376380</v>
      </c>
      <c r="F13" s="11">
        <v>378000</v>
      </c>
      <c r="G13" s="11">
        <v>5039380</v>
      </c>
      <c r="H13" s="11">
        <v>10793760</v>
      </c>
      <c r="I13" s="13" t="s">
        <v>16</v>
      </c>
      <c r="J13" s="14">
        <v>750000</v>
      </c>
      <c r="K13" s="15" t="s">
        <v>17</v>
      </c>
      <c r="L13" s="16">
        <f t="shared" si="0"/>
        <v>6.9484591097078316E-2</v>
      </c>
    </row>
    <row r="14" spans="1:12" hidden="1">
      <c r="A14" s="11" t="s">
        <v>12</v>
      </c>
      <c r="B14" s="11" t="s">
        <v>50</v>
      </c>
      <c r="C14" s="12" t="s">
        <v>34</v>
      </c>
      <c r="D14" s="11" t="s">
        <v>51</v>
      </c>
      <c r="E14" s="11"/>
      <c r="F14" s="11">
        <v>8370000</v>
      </c>
      <c r="G14" s="11">
        <v>-4400</v>
      </c>
      <c r="H14" s="11">
        <v>8365600</v>
      </c>
      <c r="I14" s="13" t="s">
        <v>16</v>
      </c>
      <c r="J14" s="14">
        <v>1500000</v>
      </c>
      <c r="K14" s="15" t="s">
        <v>17</v>
      </c>
      <c r="L14" s="16">
        <f t="shared" si="0"/>
        <v>0.17930572822033089</v>
      </c>
    </row>
    <row r="15" spans="1:12" hidden="1">
      <c r="A15" s="11" t="s">
        <v>12</v>
      </c>
      <c r="B15" s="11" t="s">
        <v>52</v>
      </c>
      <c r="C15" s="12" t="s">
        <v>53</v>
      </c>
      <c r="D15" s="11" t="s">
        <v>54</v>
      </c>
      <c r="E15" s="11"/>
      <c r="F15" s="11"/>
      <c r="G15" s="11">
        <v>858000</v>
      </c>
      <c r="H15" s="11">
        <v>858000</v>
      </c>
      <c r="I15" s="13" t="s">
        <v>16</v>
      </c>
      <c r="J15" s="14">
        <v>1350000</v>
      </c>
      <c r="K15" s="15" t="s">
        <v>17</v>
      </c>
      <c r="L15" s="16">
        <f t="shared" si="0"/>
        <v>1.5734265734265733</v>
      </c>
    </row>
    <row r="16" spans="1:12" hidden="1">
      <c r="A16" s="11" t="s">
        <v>12</v>
      </c>
      <c r="B16" s="11" t="s">
        <v>55</v>
      </c>
      <c r="C16" s="12" t="s">
        <v>56</v>
      </c>
      <c r="D16" s="11" t="s">
        <v>57</v>
      </c>
      <c r="E16" s="11"/>
      <c r="F16" s="11"/>
      <c r="G16" s="11">
        <v>434280</v>
      </c>
      <c r="H16" s="11">
        <v>434280</v>
      </c>
      <c r="I16" s="13" t="s">
        <v>16</v>
      </c>
      <c r="J16" s="14">
        <v>3960000</v>
      </c>
      <c r="K16" s="15" t="s">
        <v>17</v>
      </c>
      <c r="L16" s="16">
        <f t="shared" si="0"/>
        <v>9.1185410334346511</v>
      </c>
    </row>
    <row r="17" spans="1:12" hidden="1">
      <c r="A17" s="11" t="s">
        <v>12</v>
      </c>
      <c r="B17" s="11" t="s">
        <v>58</v>
      </c>
      <c r="C17" s="12" t="s">
        <v>59</v>
      </c>
      <c r="D17" s="11" t="s">
        <v>60</v>
      </c>
      <c r="E17" s="11">
        <v>180000</v>
      </c>
      <c r="F17" s="11"/>
      <c r="G17" s="11"/>
      <c r="H17" s="11">
        <v>180000</v>
      </c>
      <c r="I17" s="13" t="s">
        <v>16</v>
      </c>
      <c r="J17" s="14">
        <v>1500000</v>
      </c>
      <c r="K17" s="15" t="s">
        <v>17</v>
      </c>
      <c r="L17" s="16">
        <f t="shared" si="0"/>
        <v>8.3333333333333339</v>
      </c>
    </row>
    <row r="18" spans="1:12" hidden="1">
      <c r="A18" s="6" t="s">
        <v>61</v>
      </c>
      <c r="B18" s="6" t="s">
        <v>62</v>
      </c>
      <c r="C18" s="7" t="s">
        <v>63</v>
      </c>
      <c r="D18" s="6" t="s">
        <v>64</v>
      </c>
      <c r="E18" s="6">
        <v>39600000</v>
      </c>
      <c r="F18" s="6">
        <v>45519000</v>
      </c>
      <c r="G18" s="6">
        <v>62982000</v>
      </c>
      <c r="H18" s="6">
        <v>148101000</v>
      </c>
      <c r="I18" s="8" t="s">
        <v>16</v>
      </c>
      <c r="J18" s="9">
        <v>500000</v>
      </c>
      <c r="K18" s="17"/>
      <c r="L18" s="10">
        <f t="shared" si="0"/>
        <v>3.3760744356891581E-3</v>
      </c>
    </row>
    <row r="19" spans="1:12" hidden="1">
      <c r="A19" s="6" t="s">
        <v>61</v>
      </c>
      <c r="B19" s="6" t="s">
        <v>65</v>
      </c>
      <c r="C19" s="7" t="s">
        <v>66</v>
      </c>
      <c r="D19" s="6" t="s">
        <v>67</v>
      </c>
      <c r="E19" s="6">
        <v>36432000</v>
      </c>
      <c r="F19" s="6">
        <v>20754000</v>
      </c>
      <c r="G19" s="6">
        <v>19800000</v>
      </c>
      <c r="H19" s="6">
        <v>76986000</v>
      </c>
      <c r="I19" s="8" t="s">
        <v>16</v>
      </c>
      <c r="J19" s="9">
        <v>150000</v>
      </c>
      <c r="K19" s="17"/>
      <c r="L19" s="10">
        <f t="shared" si="0"/>
        <v>1.9484062037253527E-3</v>
      </c>
    </row>
    <row r="20" spans="1:12" hidden="1">
      <c r="A20" s="6" t="s">
        <v>61</v>
      </c>
      <c r="B20" s="6" t="s">
        <v>68</v>
      </c>
      <c r="C20" s="7" t="s">
        <v>69</v>
      </c>
      <c r="D20" s="6" t="s">
        <v>70</v>
      </c>
      <c r="E20" s="6">
        <v>17448000</v>
      </c>
      <c r="F20" s="6">
        <v>11377500</v>
      </c>
      <c r="G20" s="6">
        <v>27595500</v>
      </c>
      <c r="H20" s="6">
        <v>56421000</v>
      </c>
      <c r="I20" s="8" t="s">
        <v>16</v>
      </c>
      <c r="J20" s="9">
        <v>300000</v>
      </c>
      <c r="K20" s="17"/>
      <c r="L20" s="10">
        <f t="shared" si="0"/>
        <v>5.3171691391503163E-3</v>
      </c>
    </row>
    <row r="21" spans="1:12" hidden="1">
      <c r="A21" s="6" t="s">
        <v>61</v>
      </c>
      <c r="B21" s="6" t="s">
        <v>71</v>
      </c>
      <c r="C21" s="7" t="s">
        <v>72</v>
      </c>
      <c r="D21" s="6" t="s">
        <v>73</v>
      </c>
      <c r="E21" s="6">
        <v>12146520</v>
      </c>
      <c r="F21" s="6">
        <v>13362240</v>
      </c>
      <c r="G21" s="6">
        <v>14042710</v>
      </c>
      <c r="H21" s="6">
        <v>39551470</v>
      </c>
      <c r="I21" s="8" t="s">
        <v>16</v>
      </c>
      <c r="J21" s="9">
        <v>500000</v>
      </c>
      <c r="K21" s="17"/>
      <c r="L21" s="10">
        <f t="shared" si="0"/>
        <v>1.2641755161059753E-2</v>
      </c>
    </row>
    <row r="22" spans="1:12" hidden="1">
      <c r="A22" s="6" t="s">
        <v>61</v>
      </c>
      <c r="B22" s="6" t="s">
        <v>74</v>
      </c>
      <c r="C22" s="7" t="s">
        <v>75</v>
      </c>
      <c r="D22" s="6" t="s">
        <v>76</v>
      </c>
      <c r="E22" s="6">
        <v>9455160</v>
      </c>
      <c r="F22" s="6">
        <v>9412900</v>
      </c>
      <c r="G22" s="6">
        <v>7814940</v>
      </c>
      <c r="H22" s="6">
        <v>26683000</v>
      </c>
      <c r="I22" s="8" t="s">
        <v>16</v>
      </c>
      <c r="J22" s="9">
        <v>500000</v>
      </c>
      <c r="K22" s="17"/>
      <c r="L22" s="10">
        <f t="shared" si="0"/>
        <v>1.8738522654873888E-2</v>
      </c>
    </row>
    <row r="23" spans="1:12" hidden="1">
      <c r="A23" s="6" t="s">
        <v>61</v>
      </c>
      <c r="B23" s="6" t="s">
        <v>77</v>
      </c>
      <c r="C23" s="7" t="s">
        <v>78</v>
      </c>
      <c r="D23" s="6" t="s">
        <v>79</v>
      </c>
      <c r="E23" s="6">
        <v>7540000</v>
      </c>
      <c r="F23" s="6">
        <v>9014800</v>
      </c>
      <c r="G23" s="6">
        <v>8355840</v>
      </c>
      <c r="H23" s="6">
        <v>24910640</v>
      </c>
      <c r="I23" s="8" t="s">
        <v>16</v>
      </c>
      <c r="J23" s="9">
        <v>500000</v>
      </c>
      <c r="K23" s="17"/>
      <c r="L23" s="10">
        <f t="shared" si="0"/>
        <v>2.0071744443338268E-2</v>
      </c>
    </row>
    <row r="24" spans="1:12" hidden="1">
      <c r="A24" s="11" t="s">
        <v>61</v>
      </c>
      <c r="B24" s="11"/>
      <c r="C24" s="12" t="s">
        <v>80</v>
      </c>
      <c r="D24" s="11" t="s">
        <v>81</v>
      </c>
      <c r="E24" s="11">
        <v>1154700</v>
      </c>
      <c r="F24" s="11">
        <v>955740</v>
      </c>
      <c r="G24" s="11">
        <v>368940</v>
      </c>
      <c r="H24" s="11">
        <v>2479380</v>
      </c>
      <c r="I24" s="13" t="s">
        <v>16</v>
      </c>
      <c r="J24" s="14">
        <v>300000</v>
      </c>
      <c r="K24" s="18"/>
      <c r="L24" s="16">
        <f t="shared" si="0"/>
        <v>0.12099799143334221</v>
      </c>
    </row>
    <row r="25" spans="1:12" hidden="1">
      <c r="A25" s="6" t="s">
        <v>61</v>
      </c>
      <c r="B25" s="6" t="s">
        <v>82</v>
      </c>
      <c r="C25" s="7" t="s">
        <v>83</v>
      </c>
      <c r="D25" s="6" t="s">
        <v>84</v>
      </c>
      <c r="E25" s="6">
        <v>6625200</v>
      </c>
      <c r="F25" s="6">
        <v>3598590</v>
      </c>
      <c r="G25" s="6">
        <v>11440460</v>
      </c>
      <c r="H25" s="6">
        <v>21664250</v>
      </c>
      <c r="I25" s="8" t="s">
        <v>16</v>
      </c>
      <c r="J25" s="9">
        <v>500000</v>
      </c>
      <c r="K25" s="17"/>
      <c r="L25" s="10">
        <f t="shared" si="0"/>
        <v>2.3079497328548183E-2</v>
      </c>
    </row>
    <row r="26" spans="1:12" hidden="1">
      <c r="A26" s="6" t="s">
        <v>61</v>
      </c>
      <c r="B26" s="6" t="s">
        <v>85</v>
      </c>
      <c r="C26" s="7" t="s">
        <v>86</v>
      </c>
      <c r="D26" s="6" t="s">
        <v>87</v>
      </c>
      <c r="E26" s="6">
        <v>4660000</v>
      </c>
      <c r="F26" s="6">
        <v>3757640</v>
      </c>
      <c r="G26" s="6">
        <v>8502100</v>
      </c>
      <c r="H26" s="6">
        <v>16919740</v>
      </c>
      <c r="I26" s="8" t="s">
        <v>16</v>
      </c>
      <c r="J26" s="9">
        <v>300000</v>
      </c>
      <c r="K26" s="17"/>
      <c r="L26" s="10">
        <f t="shared" si="0"/>
        <v>1.7730768912524661E-2</v>
      </c>
    </row>
    <row r="27" spans="1:12" hidden="1">
      <c r="A27" s="6" t="s">
        <v>61</v>
      </c>
      <c r="B27" s="6" t="s">
        <v>88</v>
      </c>
      <c r="C27" s="7" t="s">
        <v>89</v>
      </c>
      <c r="D27" s="6" t="s">
        <v>90</v>
      </c>
      <c r="E27" s="6">
        <v>4922580</v>
      </c>
      <c r="F27" s="6">
        <v>3294320</v>
      </c>
      <c r="G27" s="6">
        <v>8624140</v>
      </c>
      <c r="H27" s="6">
        <v>16841040</v>
      </c>
      <c r="I27" s="8" t="s">
        <v>16</v>
      </c>
      <c r="J27" s="9">
        <v>300000</v>
      </c>
      <c r="K27" s="17"/>
      <c r="L27" s="10">
        <f t="shared" si="0"/>
        <v>1.7813626711889526E-2</v>
      </c>
    </row>
    <row r="28" spans="1:12" hidden="1">
      <c r="A28" s="6" t="s">
        <v>61</v>
      </c>
      <c r="B28" s="6" t="s">
        <v>91</v>
      </c>
      <c r="C28" s="7" t="s">
        <v>92</v>
      </c>
      <c r="D28" s="6" t="s">
        <v>93</v>
      </c>
      <c r="E28" s="6">
        <v>4604400</v>
      </c>
      <c r="F28" s="6">
        <v>3960000</v>
      </c>
      <c r="G28" s="6">
        <v>5940000</v>
      </c>
      <c r="H28" s="6">
        <v>14504400</v>
      </c>
      <c r="I28" s="8" t="s">
        <v>16</v>
      </c>
      <c r="J28" s="9">
        <v>300000</v>
      </c>
      <c r="K28" s="17"/>
      <c r="L28" s="10">
        <f t="shared" si="0"/>
        <v>2.0683378836766773E-2</v>
      </c>
    </row>
    <row r="29" spans="1:12" hidden="1">
      <c r="A29" s="11" t="s">
        <v>61</v>
      </c>
      <c r="B29" s="11"/>
      <c r="C29" s="12" t="s">
        <v>94</v>
      </c>
      <c r="D29" s="11" t="s">
        <v>95</v>
      </c>
      <c r="E29" s="11">
        <v>309600</v>
      </c>
      <c r="F29" s="11">
        <v>457200</v>
      </c>
      <c r="G29" s="11"/>
      <c r="H29" s="11">
        <v>766800</v>
      </c>
      <c r="I29" s="13" t="s">
        <v>16</v>
      </c>
      <c r="J29" s="14">
        <v>300000</v>
      </c>
      <c r="K29" s="18"/>
      <c r="L29" s="16">
        <f t="shared" si="0"/>
        <v>0.39123630672926446</v>
      </c>
    </row>
    <row r="30" spans="1:12" hidden="1">
      <c r="A30" s="11" t="s">
        <v>61</v>
      </c>
      <c r="B30" s="11" t="s">
        <v>96</v>
      </c>
      <c r="C30" s="12" t="s">
        <v>97</v>
      </c>
      <c r="D30" s="11" t="s">
        <v>98</v>
      </c>
      <c r="E30" s="11">
        <v>237600</v>
      </c>
      <c r="F30" s="11">
        <v>3547500</v>
      </c>
      <c r="G30" s="11">
        <v>5437500</v>
      </c>
      <c r="H30" s="11">
        <v>9222600</v>
      </c>
      <c r="I30" s="13" t="s">
        <v>16</v>
      </c>
      <c r="J30" s="14">
        <v>300000</v>
      </c>
      <c r="K30" s="18"/>
      <c r="L30" s="16">
        <f t="shared" si="0"/>
        <v>3.252878797735996E-2</v>
      </c>
    </row>
    <row r="31" spans="1:12" hidden="1">
      <c r="A31" s="11" t="s">
        <v>61</v>
      </c>
      <c r="B31" s="11" t="s">
        <v>99</v>
      </c>
      <c r="C31" s="12" t="s">
        <v>100</v>
      </c>
      <c r="D31" s="11" t="s">
        <v>101</v>
      </c>
      <c r="E31" s="11"/>
      <c r="F31" s="11">
        <v>3067730</v>
      </c>
      <c r="G31" s="11">
        <v>4290240</v>
      </c>
      <c r="H31" s="11">
        <v>7357970</v>
      </c>
      <c r="I31" s="13" t="s">
        <v>16</v>
      </c>
      <c r="J31" s="14">
        <v>300000</v>
      </c>
      <c r="K31" s="18"/>
      <c r="L31" s="16">
        <f t="shared" si="0"/>
        <v>4.0772115135016856E-2</v>
      </c>
    </row>
    <row r="32" spans="1:12" hidden="1">
      <c r="A32" s="11" t="s">
        <v>61</v>
      </c>
      <c r="B32" s="11" t="s">
        <v>102</v>
      </c>
      <c r="C32" s="12" t="s">
        <v>103</v>
      </c>
      <c r="D32" s="11" t="s">
        <v>104</v>
      </c>
      <c r="E32" s="11">
        <v>1949500</v>
      </c>
      <c r="F32" s="11">
        <v>1831980</v>
      </c>
      <c r="G32" s="11">
        <v>922680</v>
      </c>
      <c r="H32" s="11">
        <v>4704160</v>
      </c>
      <c r="I32" s="13" t="s">
        <v>16</v>
      </c>
      <c r="J32" s="14">
        <v>150000</v>
      </c>
      <c r="K32" s="18"/>
      <c r="L32" s="16">
        <f t="shared" si="0"/>
        <v>3.1886670521410837E-2</v>
      </c>
    </row>
    <row r="33" spans="1:12" hidden="1">
      <c r="A33" s="11" t="s">
        <v>61</v>
      </c>
      <c r="B33" s="11" t="s">
        <v>105</v>
      </c>
      <c r="C33" s="12" t="s">
        <v>106</v>
      </c>
      <c r="D33" s="11" t="s">
        <v>107</v>
      </c>
      <c r="E33" s="11">
        <v>838440</v>
      </c>
      <c r="F33" s="11">
        <v>1391420</v>
      </c>
      <c r="G33" s="11">
        <v>2335440</v>
      </c>
      <c r="H33" s="11">
        <v>4565300</v>
      </c>
      <c r="I33" s="13" t="s">
        <v>16</v>
      </c>
      <c r="J33" s="14">
        <v>150000</v>
      </c>
      <c r="K33" s="18"/>
      <c r="L33" s="16">
        <f t="shared" si="0"/>
        <v>3.2856548310078199E-2</v>
      </c>
    </row>
    <row r="34" spans="1:12" hidden="1">
      <c r="A34" s="11" t="s">
        <v>61</v>
      </c>
      <c r="B34" s="11" t="s">
        <v>108</v>
      </c>
      <c r="C34" s="12" t="s">
        <v>109</v>
      </c>
      <c r="D34" s="11" t="s">
        <v>110</v>
      </c>
      <c r="E34" s="11">
        <v>725400</v>
      </c>
      <c r="F34" s="11">
        <v>877080</v>
      </c>
      <c r="G34" s="11">
        <v>733080</v>
      </c>
      <c r="H34" s="11">
        <v>2335560</v>
      </c>
      <c r="I34" s="13" t="s">
        <v>16</v>
      </c>
      <c r="J34" s="14">
        <v>150000</v>
      </c>
      <c r="K34" s="18"/>
      <c r="L34" s="16">
        <f t="shared" si="0"/>
        <v>6.4224425833633053E-2</v>
      </c>
    </row>
    <row r="35" spans="1:12" hidden="1">
      <c r="A35" s="11" t="s">
        <v>61</v>
      </c>
      <c r="B35" s="11"/>
      <c r="C35" s="12"/>
      <c r="D35" s="11" t="s">
        <v>111</v>
      </c>
      <c r="E35" s="11">
        <v>151200</v>
      </c>
      <c r="F35" s="11">
        <v>891480</v>
      </c>
      <c r="G35" s="11">
        <v>369600</v>
      </c>
      <c r="H35" s="11">
        <v>1412280</v>
      </c>
      <c r="I35" s="13" t="s">
        <v>16</v>
      </c>
      <c r="J35" s="14">
        <v>300000</v>
      </c>
      <c r="K35" s="18"/>
      <c r="L35" s="16">
        <f t="shared" si="0"/>
        <v>0.212422465799983</v>
      </c>
    </row>
    <row r="36" spans="1:12" hidden="1">
      <c r="A36" s="11" t="s">
        <v>61</v>
      </c>
      <c r="B36" s="11" t="s">
        <v>112</v>
      </c>
      <c r="C36" s="12" t="s">
        <v>113</v>
      </c>
      <c r="D36" s="11" t="s">
        <v>114</v>
      </c>
      <c r="E36" s="11">
        <v>720000</v>
      </c>
      <c r="F36" s="11">
        <v>756000</v>
      </c>
      <c r="G36" s="11">
        <v>2100000</v>
      </c>
      <c r="H36" s="11">
        <v>3576000</v>
      </c>
      <c r="I36" s="13" t="s">
        <v>16</v>
      </c>
      <c r="J36" s="14">
        <v>150000</v>
      </c>
      <c r="K36" s="18"/>
      <c r="L36" s="16">
        <f t="shared" si="0"/>
        <v>4.1946308724832217E-2</v>
      </c>
    </row>
    <row r="37" spans="1:12" hidden="1">
      <c r="A37" s="11" t="s">
        <v>61</v>
      </c>
      <c r="B37" s="11" t="s">
        <v>115</v>
      </c>
      <c r="C37" s="12" t="s">
        <v>116</v>
      </c>
      <c r="D37" s="11" t="s">
        <v>117</v>
      </c>
      <c r="E37" s="11">
        <v>151200</v>
      </c>
      <c r="F37" s="11">
        <v>2202040</v>
      </c>
      <c r="G37" s="11">
        <v>1085700</v>
      </c>
      <c r="H37" s="11">
        <v>3438940</v>
      </c>
      <c r="I37" s="13" t="s">
        <v>16</v>
      </c>
      <c r="J37" s="14">
        <v>300000</v>
      </c>
      <c r="K37" s="18"/>
      <c r="L37" s="16">
        <f t="shared" si="0"/>
        <v>8.723618324251077E-2</v>
      </c>
    </row>
    <row r="38" spans="1:12" hidden="1">
      <c r="A38" s="11" t="s">
        <v>61</v>
      </c>
      <c r="B38" s="11" t="s">
        <v>118</v>
      </c>
      <c r="C38" s="12" t="s">
        <v>119</v>
      </c>
      <c r="D38" s="11" t="s">
        <v>120</v>
      </c>
      <c r="E38" s="11">
        <v>1456750</v>
      </c>
      <c r="F38" s="11">
        <v>684080</v>
      </c>
      <c r="G38" s="11">
        <v>1116080</v>
      </c>
      <c r="H38" s="11">
        <v>3256910</v>
      </c>
      <c r="I38" s="13" t="s">
        <v>16</v>
      </c>
      <c r="J38" s="14">
        <v>150000</v>
      </c>
      <c r="K38" s="18"/>
      <c r="L38" s="16">
        <f t="shared" si="0"/>
        <v>4.6055924173526441E-2</v>
      </c>
    </row>
    <row r="39" spans="1:12" hidden="1">
      <c r="A39" s="11" t="s">
        <v>61</v>
      </c>
      <c r="B39" s="11" t="s">
        <v>121</v>
      </c>
      <c r="C39" s="12" t="s">
        <v>122</v>
      </c>
      <c r="D39" s="11" t="s">
        <v>123</v>
      </c>
      <c r="E39" s="11">
        <v>986400</v>
      </c>
      <c r="F39" s="11">
        <v>486000</v>
      </c>
      <c r="G39" s="11">
        <v>1490640</v>
      </c>
      <c r="H39" s="11">
        <v>2963040</v>
      </c>
      <c r="I39" s="13" t="s">
        <v>16</v>
      </c>
      <c r="J39" s="14">
        <v>150000</v>
      </c>
      <c r="K39" s="18"/>
      <c r="L39" s="16">
        <f t="shared" si="0"/>
        <v>5.0623683784221607E-2</v>
      </c>
    </row>
    <row r="40" spans="1:12" hidden="1">
      <c r="A40" s="11" t="s">
        <v>61</v>
      </c>
      <c r="B40" s="11" t="s">
        <v>124</v>
      </c>
      <c r="C40" s="12" t="s">
        <v>125</v>
      </c>
      <c r="D40" s="11" t="s">
        <v>126</v>
      </c>
      <c r="E40" s="11">
        <v>453500</v>
      </c>
      <c r="F40" s="11">
        <v>993240</v>
      </c>
      <c r="G40" s="11">
        <v>1412400</v>
      </c>
      <c r="H40" s="11">
        <v>2859140</v>
      </c>
      <c r="I40" s="13" t="s">
        <v>16</v>
      </c>
      <c r="J40" s="14">
        <v>150000</v>
      </c>
      <c r="K40" s="18"/>
      <c r="L40" s="16">
        <f t="shared" si="0"/>
        <v>5.2463328133634586E-2</v>
      </c>
    </row>
    <row r="41" spans="1:12" hidden="1">
      <c r="A41" s="11" t="s">
        <v>61</v>
      </c>
      <c r="B41" s="11" t="s">
        <v>127</v>
      </c>
      <c r="C41" s="12" t="s">
        <v>128</v>
      </c>
      <c r="D41" s="11" t="s">
        <v>129</v>
      </c>
      <c r="E41" s="11">
        <v>500450</v>
      </c>
      <c r="F41" s="11">
        <v>929280</v>
      </c>
      <c r="G41" s="11">
        <v>1333200</v>
      </c>
      <c r="H41" s="11">
        <v>2762930</v>
      </c>
      <c r="I41" s="13" t="s">
        <v>16</v>
      </c>
      <c r="J41" s="14">
        <v>150000</v>
      </c>
      <c r="K41" s="18"/>
      <c r="L41" s="16">
        <f t="shared" si="0"/>
        <v>5.4290191933925216E-2</v>
      </c>
    </row>
    <row r="42" spans="1:12" hidden="1">
      <c r="A42" s="11" t="s">
        <v>61</v>
      </c>
      <c r="B42" s="11" t="s">
        <v>130</v>
      </c>
      <c r="C42" s="12" t="s">
        <v>131</v>
      </c>
      <c r="D42" s="11" t="s">
        <v>132</v>
      </c>
      <c r="E42" s="11">
        <v>702000</v>
      </c>
      <c r="F42" s="11">
        <v>972000</v>
      </c>
      <c r="G42" s="11">
        <v>996000</v>
      </c>
      <c r="H42" s="11">
        <v>2670000</v>
      </c>
      <c r="I42" s="13" t="s">
        <v>16</v>
      </c>
      <c r="J42" s="14">
        <v>150000</v>
      </c>
      <c r="K42" s="18"/>
      <c r="L42" s="16">
        <f t="shared" si="0"/>
        <v>5.6179775280898875E-2</v>
      </c>
    </row>
    <row r="43" spans="1:12" hidden="1">
      <c r="A43" s="11" t="s">
        <v>61</v>
      </c>
      <c r="B43" s="11" t="s">
        <v>133</v>
      </c>
      <c r="C43" s="12" t="s">
        <v>134</v>
      </c>
      <c r="D43" s="11" t="s">
        <v>135</v>
      </c>
      <c r="E43" s="11">
        <v>1253700</v>
      </c>
      <c r="F43" s="11">
        <v>794740</v>
      </c>
      <c r="G43" s="11">
        <v>335940</v>
      </c>
      <c r="H43" s="11">
        <v>2384380</v>
      </c>
      <c r="I43" s="13" t="s">
        <v>16</v>
      </c>
      <c r="J43" s="14">
        <v>150000</v>
      </c>
      <c r="K43" s="18"/>
      <c r="L43" s="16">
        <f t="shared" si="0"/>
        <v>6.2909435576544007E-2</v>
      </c>
    </row>
    <row r="44" spans="1:12" hidden="1">
      <c r="A44" s="11" t="s">
        <v>61</v>
      </c>
      <c r="B44" s="11" t="s">
        <v>136</v>
      </c>
      <c r="C44" s="12" t="s">
        <v>137</v>
      </c>
      <c r="D44" s="11" t="s">
        <v>138</v>
      </c>
      <c r="E44" s="11">
        <v>574200</v>
      </c>
      <c r="F44" s="11">
        <v>840980</v>
      </c>
      <c r="G44" s="11">
        <v>819780</v>
      </c>
      <c r="H44" s="11">
        <v>2234960</v>
      </c>
      <c r="I44" s="13" t="s">
        <v>16</v>
      </c>
      <c r="J44" s="14">
        <v>150000</v>
      </c>
      <c r="K44" s="18"/>
      <c r="L44" s="16">
        <f t="shared" si="0"/>
        <v>6.711529512832444E-2</v>
      </c>
    </row>
    <row r="45" spans="1:12" hidden="1">
      <c r="A45" s="11" t="s">
        <v>61</v>
      </c>
      <c r="B45" s="11" t="s">
        <v>139</v>
      </c>
      <c r="C45" s="12" t="s">
        <v>140</v>
      </c>
      <c r="D45" s="11" t="s">
        <v>141</v>
      </c>
      <c r="E45" s="11">
        <v>158400</v>
      </c>
      <c r="F45" s="11">
        <v>929100</v>
      </c>
      <c r="G45" s="11">
        <v>1023000</v>
      </c>
      <c r="H45" s="11">
        <v>2110500</v>
      </c>
      <c r="I45" s="13" t="s">
        <v>16</v>
      </c>
      <c r="J45" s="14">
        <v>300000</v>
      </c>
      <c r="K45" s="18"/>
      <c r="L45" s="16">
        <f t="shared" si="0"/>
        <v>0.14214641080312723</v>
      </c>
    </row>
    <row r="46" spans="1:12" hidden="1">
      <c r="A46" s="11" t="s">
        <v>61</v>
      </c>
      <c r="B46" s="11" t="s">
        <v>142</v>
      </c>
      <c r="C46" s="12" t="s">
        <v>143</v>
      </c>
      <c r="D46" s="11" t="s">
        <v>144</v>
      </c>
      <c r="E46" s="11">
        <v>520800</v>
      </c>
      <c r="F46" s="11">
        <v>790340</v>
      </c>
      <c r="G46" s="11">
        <v>733300</v>
      </c>
      <c r="H46" s="11">
        <v>2044440</v>
      </c>
      <c r="I46" s="13" t="s">
        <v>16</v>
      </c>
      <c r="J46" s="14">
        <v>300000</v>
      </c>
      <c r="K46" s="18"/>
      <c r="L46" s="16">
        <f t="shared" si="0"/>
        <v>0.14673944943358572</v>
      </c>
    </row>
    <row r="47" spans="1:12" hidden="1">
      <c r="A47" s="11" t="s">
        <v>61</v>
      </c>
      <c r="B47" s="11" t="s">
        <v>145</v>
      </c>
      <c r="C47" s="12" t="s">
        <v>103</v>
      </c>
      <c r="D47" s="11" t="s">
        <v>146</v>
      </c>
      <c r="E47" s="11">
        <v>416200</v>
      </c>
      <c r="F47" s="11">
        <v>1038280</v>
      </c>
      <c r="G47" s="11">
        <v>541200</v>
      </c>
      <c r="H47" s="11">
        <v>1995680</v>
      </c>
      <c r="I47" s="13" t="s">
        <v>16</v>
      </c>
      <c r="J47" s="14">
        <v>150000</v>
      </c>
      <c r="K47" s="18"/>
      <c r="L47" s="16">
        <f t="shared" si="0"/>
        <v>7.5162350677463324E-2</v>
      </c>
    </row>
    <row r="48" spans="1:12" hidden="1">
      <c r="A48" s="11" t="s">
        <v>61</v>
      </c>
      <c r="B48" s="11" t="s">
        <v>147</v>
      </c>
      <c r="C48" s="12" t="s">
        <v>148</v>
      </c>
      <c r="D48" s="11" t="s">
        <v>149</v>
      </c>
      <c r="E48" s="11">
        <v>462000</v>
      </c>
      <c r="F48" s="11">
        <v>757780</v>
      </c>
      <c r="G48" s="11">
        <v>716200</v>
      </c>
      <c r="H48" s="11">
        <v>1935980</v>
      </c>
      <c r="I48" s="13" t="s">
        <v>16</v>
      </c>
      <c r="J48" s="14">
        <v>150000</v>
      </c>
      <c r="K48" s="18"/>
      <c r="L48" s="16">
        <f t="shared" si="0"/>
        <v>7.7480139257636957E-2</v>
      </c>
    </row>
    <row r="49" spans="1:12" hidden="1">
      <c r="A49" s="11" t="s">
        <v>61</v>
      </c>
      <c r="B49" s="11" t="s">
        <v>150</v>
      </c>
      <c r="C49" s="12" t="s">
        <v>151</v>
      </c>
      <c r="D49" s="11" t="s">
        <v>152</v>
      </c>
      <c r="E49" s="11">
        <v>1040160</v>
      </c>
      <c r="F49" s="11">
        <v>481200</v>
      </c>
      <c r="G49" s="11">
        <v>276600</v>
      </c>
      <c r="H49" s="11">
        <v>1797960</v>
      </c>
      <c r="I49" s="13" t="s">
        <v>16</v>
      </c>
      <c r="J49" s="14">
        <v>150000</v>
      </c>
      <c r="K49" s="18"/>
      <c r="L49" s="16">
        <f t="shared" si="0"/>
        <v>8.342788493626109E-2</v>
      </c>
    </row>
    <row r="50" spans="1:12" hidden="1">
      <c r="A50" s="11" t="s">
        <v>61</v>
      </c>
      <c r="B50" s="11" t="s">
        <v>153</v>
      </c>
      <c r="C50" s="12" t="s">
        <v>154</v>
      </c>
      <c r="D50" s="11" t="s">
        <v>155</v>
      </c>
      <c r="E50" s="11">
        <v>573900</v>
      </c>
      <c r="F50" s="11">
        <v>765800</v>
      </c>
      <c r="G50" s="11">
        <v>439200</v>
      </c>
      <c r="H50" s="11">
        <v>1778900</v>
      </c>
      <c r="I50" s="13" t="s">
        <v>16</v>
      </c>
      <c r="J50" s="14">
        <v>150000</v>
      </c>
      <c r="K50" s="18"/>
      <c r="L50" s="16">
        <f t="shared" si="0"/>
        <v>8.4321771881499807E-2</v>
      </c>
    </row>
    <row r="51" spans="1:12" hidden="1">
      <c r="A51" s="11" t="s">
        <v>61</v>
      </c>
      <c r="B51" s="11" t="s">
        <v>156</v>
      </c>
      <c r="C51" s="12" t="s">
        <v>157</v>
      </c>
      <c r="D51" s="11" t="s">
        <v>158</v>
      </c>
      <c r="E51" s="11">
        <v>388800</v>
      </c>
      <c r="F51" s="11">
        <v>639240</v>
      </c>
      <c r="G51" s="11">
        <v>468000</v>
      </c>
      <c r="H51" s="11">
        <v>1496040</v>
      </c>
      <c r="I51" s="13" t="s">
        <v>16</v>
      </c>
      <c r="J51" s="14">
        <v>300000</v>
      </c>
      <c r="K51" s="18"/>
      <c r="L51" s="16">
        <f t="shared" si="0"/>
        <v>0.20052939760968957</v>
      </c>
    </row>
    <row r="52" spans="1:12" hidden="1">
      <c r="A52" s="11" t="s">
        <v>61</v>
      </c>
      <c r="B52" s="11" t="s">
        <v>159</v>
      </c>
      <c r="C52" s="12" t="s">
        <v>160</v>
      </c>
      <c r="D52" s="11" t="s">
        <v>161</v>
      </c>
      <c r="E52" s="11">
        <v>531300</v>
      </c>
      <c r="F52" s="11">
        <v>848940</v>
      </c>
      <c r="G52" s="11"/>
      <c r="H52" s="11">
        <v>1380240</v>
      </c>
      <c r="I52" s="13" t="s">
        <v>16</v>
      </c>
      <c r="J52" s="14">
        <v>150000</v>
      </c>
      <c r="K52" s="18"/>
      <c r="L52" s="16">
        <f t="shared" si="0"/>
        <v>0.10867675186924013</v>
      </c>
    </row>
    <row r="53" spans="1:12" hidden="1">
      <c r="A53" s="11" t="s">
        <v>61</v>
      </c>
      <c r="B53" s="11" t="s">
        <v>162</v>
      </c>
      <c r="C53" s="12" t="s">
        <v>163</v>
      </c>
      <c r="D53" s="11" t="s">
        <v>164</v>
      </c>
      <c r="E53" s="11">
        <v>581100</v>
      </c>
      <c r="F53" s="11">
        <v>511200</v>
      </c>
      <c r="G53" s="11">
        <v>276600</v>
      </c>
      <c r="H53" s="11">
        <v>1368900</v>
      </c>
      <c r="I53" s="13" t="s">
        <v>16</v>
      </c>
      <c r="J53" s="14">
        <v>300000</v>
      </c>
      <c r="K53" s="18"/>
      <c r="L53" s="16">
        <f t="shared" si="0"/>
        <v>0.21915406530791146</v>
      </c>
    </row>
    <row r="54" spans="1:12" hidden="1">
      <c r="A54" s="11" t="s">
        <v>61</v>
      </c>
      <c r="B54" s="11" t="s">
        <v>165</v>
      </c>
      <c r="C54" s="12" t="s">
        <v>166</v>
      </c>
      <c r="D54" s="11" t="s">
        <v>167</v>
      </c>
      <c r="E54" s="11"/>
      <c r="F54" s="11">
        <v>1026440</v>
      </c>
      <c r="G54" s="11">
        <v>322740</v>
      </c>
      <c r="H54" s="11">
        <v>1349180</v>
      </c>
      <c r="I54" s="13" t="s">
        <v>16</v>
      </c>
      <c r="J54" s="14">
        <v>150000</v>
      </c>
      <c r="K54" s="18"/>
      <c r="L54" s="16">
        <f t="shared" si="0"/>
        <v>0.11117864184171126</v>
      </c>
    </row>
    <row r="55" spans="1:12" hidden="1">
      <c r="A55" s="11" t="s">
        <v>61</v>
      </c>
      <c r="B55" s="11" t="s">
        <v>168</v>
      </c>
      <c r="C55" s="12" t="s">
        <v>169</v>
      </c>
      <c r="D55" s="11" t="s">
        <v>170</v>
      </c>
      <c r="E55" s="11">
        <v>596700</v>
      </c>
      <c r="F55" s="11">
        <v>405500</v>
      </c>
      <c r="G55" s="11">
        <v>283200</v>
      </c>
      <c r="H55" s="11">
        <v>1285400</v>
      </c>
      <c r="I55" s="13" t="s">
        <v>16</v>
      </c>
      <c r="J55" s="14">
        <v>150000</v>
      </c>
      <c r="K55" s="18"/>
      <c r="L55" s="16">
        <f t="shared" si="0"/>
        <v>0.11669519215808309</v>
      </c>
    </row>
    <row r="56" spans="1:12" hidden="1">
      <c r="A56" s="11" t="s">
        <v>61</v>
      </c>
      <c r="B56" s="11" t="s">
        <v>171</v>
      </c>
      <c r="C56" s="12" t="s">
        <v>172</v>
      </c>
      <c r="D56" s="11" t="s">
        <v>173</v>
      </c>
      <c r="E56" s="11">
        <v>503940</v>
      </c>
      <c r="F56" s="11">
        <v>683500</v>
      </c>
      <c r="G56" s="11">
        <v>79200</v>
      </c>
      <c r="H56" s="11">
        <v>1266640</v>
      </c>
      <c r="I56" s="13" t="s">
        <v>16</v>
      </c>
      <c r="J56" s="14">
        <v>150000</v>
      </c>
      <c r="K56" s="18"/>
      <c r="L56" s="16">
        <f t="shared" si="0"/>
        <v>0.11842354575885808</v>
      </c>
    </row>
    <row r="57" spans="1:12" hidden="1">
      <c r="A57" s="11" t="s">
        <v>61</v>
      </c>
      <c r="B57" s="11" t="s">
        <v>174</v>
      </c>
      <c r="C57" s="12" t="s">
        <v>175</v>
      </c>
      <c r="D57" s="11" t="s">
        <v>176</v>
      </c>
      <c r="E57" s="11">
        <v>323100</v>
      </c>
      <c r="F57" s="11">
        <v>397050</v>
      </c>
      <c r="G57" s="11">
        <v>530400</v>
      </c>
      <c r="H57" s="11">
        <v>1250550</v>
      </c>
      <c r="I57" s="13" t="s">
        <v>16</v>
      </c>
      <c r="J57" s="14">
        <v>300000</v>
      </c>
      <c r="K57" s="18"/>
      <c r="L57" s="16">
        <f t="shared" si="0"/>
        <v>0.23989444644356483</v>
      </c>
    </row>
    <row r="58" spans="1:12" hidden="1">
      <c r="A58" s="11" t="s">
        <v>61</v>
      </c>
      <c r="B58" s="11" t="s">
        <v>177</v>
      </c>
      <c r="C58" s="12" t="s">
        <v>178</v>
      </c>
      <c r="D58" s="11" t="s">
        <v>179</v>
      </c>
      <c r="E58" s="11">
        <v>583200</v>
      </c>
      <c r="F58" s="11">
        <v>290340</v>
      </c>
      <c r="G58" s="11">
        <v>370440</v>
      </c>
      <c r="H58" s="11">
        <v>1243980</v>
      </c>
      <c r="I58" s="13" t="s">
        <v>16</v>
      </c>
      <c r="J58" s="14">
        <v>300000</v>
      </c>
      <c r="K58" s="18"/>
      <c r="L58" s="16">
        <f t="shared" si="0"/>
        <v>0.2411614334635605</v>
      </c>
    </row>
    <row r="59" spans="1:12" hidden="1">
      <c r="A59" s="11" t="s">
        <v>61</v>
      </c>
      <c r="B59" s="11" t="s">
        <v>180</v>
      </c>
      <c r="C59" s="12" t="s">
        <v>181</v>
      </c>
      <c r="D59" s="11" t="s">
        <v>182</v>
      </c>
      <c r="E59" s="11">
        <v>425700</v>
      </c>
      <c r="F59" s="11">
        <v>587820</v>
      </c>
      <c r="G59" s="11">
        <v>141900</v>
      </c>
      <c r="H59" s="11">
        <v>1155420</v>
      </c>
      <c r="I59" s="13" t="s">
        <v>16</v>
      </c>
      <c r="J59" s="14">
        <v>150000</v>
      </c>
      <c r="K59" s="18"/>
      <c r="L59" s="16">
        <f t="shared" si="0"/>
        <v>0.12982292153502623</v>
      </c>
    </row>
    <row r="60" spans="1:12" hidden="1">
      <c r="A60" s="11" t="s">
        <v>61</v>
      </c>
      <c r="B60" s="11" t="s">
        <v>183</v>
      </c>
      <c r="C60" s="12" t="s">
        <v>184</v>
      </c>
      <c r="D60" s="11" t="s">
        <v>185</v>
      </c>
      <c r="E60" s="11">
        <v>288600</v>
      </c>
      <c r="F60" s="11">
        <v>464040</v>
      </c>
      <c r="G60" s="11">
        <v>380520</v>
      </c>
      <c r="H60" s="11">
        <v>1133160</v>
      </c>
      <c r="I60" s="13" t="s">
        <v>16</v>
      </c>
      <c r="J60" s="14">
        <v>300000</v>
      </c>
      <c r="K60" s="18"/>
      <c r="L60" s="16">
        <f t="shared" si="0"/>
        <v>0.26474637297469023</v>
      </c>
    </row>
    <row r="61" spans="1:12" hidden="1">
      <c r="A61" s="11" t="s">
        <v>61</v>
      </c>
      <c r="B61" s="11" t="s">
        <v>186</v>
      </c>
      <c r="C61" s="12" t="s">
        <v>187</v>
      </c>
      <c r="D61" s="11" t="s">
        <v>188</v>
      </c>
      <c r="E61" s="11">
        <v>79200</v>
      </c>
      <c r="F61" s="11">
        <v>482340</v>
      </c>
      <c r="G61" s="11">
        <v>537600</v>
      </c>
      <c r="H61" s="11">
        <v>1099140</v>
      </c>
      <c r="I61" s="13" t="s">
        <v>16</v>
      </c>
      <c r="J61" s="14">
        <v>300000</v>
      </c>
      <c r="K61" s="18"/>
      <c r="L61" s="16">
        <f t="shared" si="0"/>
        <v>0.27294066269992906</v>
      </c>
    </row>
    <row r="62" spans="1:12" hidden="1">
      <c r="A62" s="11" t="s">
        <v>61</v>
      </c>
      <c r="B62" s="11" t="s">
        <v>189</v>
      </c>
      <c r="C62" s="12" t="s">
        <v>190</v>
      </c>
      <c r="D62" s="11" t="s">
        <v>191</v>
      </c>
      <c r="E62" s="11">
        <v>214400</v>
      </c>
      <c r="F62" s="11">
        <v>243300</v>
      </c>
      <c r="G62" s="11">
        <v>389900</v>
      </c>
      <c r="H62" s="11">
        <v>847600</v>
      </c>
      <c r="I62" s="13" t="s">
        <v>16</v>
      </c>
      <c r="J62" s="14">
        <v>300000</v>
      </c>
      <c r="K62" s="18"/>
      <c r="L62" s="16">
        <f t="shared" si="0"/>
        <v>0.35394053798961772</v>
      </c>
    </row>
    <row r="63" spans="1:12" hidden="1">
      <c r="A63" s="11" t="s">
        <v>61</v>
      </c>
      <c r="B63" s="11" t="s">
        <v>192</v>
      </c>
      <c r="C63" s="12" t="s">
        <v>193</v>
      </c>
      <c r="D63" s="11" t="s">
        <v>194</v>
      </c>
      <c r="E63" s="11">
        <v>192000</v>
      </c>
      <c r="F63" s="11">
        <v>394740</v>
      </c>
      <c r="G63" s="11">
        <v>186000</v>
      </c>
      <c r="H63" s="11">
        <v>772740</v>
      </c>
      <c r="I63" s="13" t="s">
        <v>16</v>
      </c>
      <c r="J63" s="14">
        <v>150000</v>
      </c>
      <c r="K63" s="18"/>
      <c r="L63" s="16">
        <f t="shared" si="0"/>
        <v>0.19411444987964904</v>
      </c>
    </row>
    <row r="64" spans="1:12" hidden="1">
      <c r="A64" s="11" t="s">
        <v>61</v>
      </c>
      <c r="B64" s="11" t="s">
        <v>195</v>
      </c>
      <c r="C64" s="12" t="s">
        <v>196</v>
      </c>
      <c r="D64" s="11" t="s">
        <v>197</v>
      </c>
      <c r="E64" s="11">
        <v>97200</v>
      </c>
      <c r="F64" s="11">
        <v>552060</v>
      </c>
      <c r="G64" s="11">
        <v>98700</v>
      </c>
      <c r="H64" s="11">
        <v>747960</v>
      </c>
      <c r="I64" s="13" t="s">
        <v>16</v>
      </c>
      <c r="J64" s="14">
        <v>300000</v>
      </c>
      <c r="K64" s="18"/>
      <c r="L64" s="16">
        <f t="shared" si="0"/>
        <v>0.40109096743141343</v>
      </c>
    </row>
    <row r="65" spans="1:12" hidden="1">
      <c r="A65" s="11" t="s">
        <v>61</v>
      </c>
      <c r="B65" s="11" t="s">
        <v>198</v>
      </c>
      <c r="C65" s="12" t="s">
        <v>199</v>
      </c>
      <c r="D65" s="11" t="s">
        <v>200</v>
      </c>
      <c r="E65" s="11">
        <v>149200</v>
      </c>
      <c r="F65" s="11">
        <v>145200</v>
      </c>
      <c r="G65" s="11">
        <v>398700</v>
      </c>
      <c r="H65" s="11">
        <v>693100</v>
      </c>
      <c r="I65" s="13" t="s">
        <v>16</v>
      </c>
      <c r="J65" s="14">
        <v>150000</v>
      </c>
      <c r="K65" s="18"/>
      <c r="L65" s="16">
        <f t="shared" si="0"/>
        <v>0.2164189871591401</v>
      </c>
    </row>
    <row r="66" spans="1:12" hidden="1">
      <c r="A66" s="11" t="s">
        <v>61</v>
      </c>
      <c r="B66" s="11" t="s">
        <v>201</v>
      </c>
      <c r="C66" s="12" t="s">
        <v>202</v>
      </c>
      <c r="D66" s="11" t="s">
        <v>203</v>
      </c>
      <c r="E66" s="11">
        <v>270600</v>
      </c>
      <c r="F66" s="11">
        <v>122100</v>
      </c>
      <c r="G66" s="11">
        <v>287100</v>
      </c>
      <c r="H66" s="11">
        <v>679800</v>
      </c>
      <c r="I66" s="13" t="s">
        <v>16</v>
      </c>
      <c r="J66" s="14">
        <v>150000</v>
      </c>
      <c r="K66" s="18"/>
      <c r="L66" s="16">
        <f t="shared" si="0"/>
        <v>0.22065313327449249</v>
      </c>
    </row>
    <row r="67" spans="1:12" hidden="1">
      <c r="A67" s="11" t="s">
        <v>61</v>
      </c>
      <c r="B67" s="11" t="s">
        <v>204</v>
      </c>
      <c r="C67" s="12" t="s">
        <v>205</v>
      </c>
      <c r="D67" s="11" t="s">
        <v>206</v>
      </c>
      <c r="E67" s="11">
        <v>234700</v>
      </c>
      <c r="F67" s="11">
        <v>308920</v>
      </c>
      <c r="G67" s="11">
        <v>115200</v>
      </c>
      <c r="H67" s="11">
        <v>658820</v>
      </c>
      <c r="I67" s="13" t="s">
        <v>16</v>
      </c>
      <c r="J67" s="14">
        <v>150000</v>
      </c>
      <c r="K67" s="18"/>
      <c r="L67" s="16">
        <f t="shared" ref="L67:L130" si="1">+J67/H67</f>
        <v>0.22767979114173825</v>
      </c>
    </row>
    <row r="68" spans="1:12" hidden="1">
      <c r="A68" s="11" t="s">
        <v>61</v>
      </c>
      <c r="B68" s="11" t="s">
        <v>207</v>
      </c>
      <c r="C68" s="12" t="s">
        <v>208</v>
      </c>
      <c r="D68" s="11" t="s">
        <v>209</v>
      </c>
      <c r="E68" s="11">
        <v>361500</v>
      </c>
      <c r="F68" s="11">
        <v>289440</v>
      </c>
      <c r="G68" s="11"/>
      <c r="H68" s="11">
        <v>650940</v>
      </c>
      <c r="I68" s="13" t="s">
        <v>16</v>
      </c>
      <c r="J68" s="14">
        <v>150000</v>
      </c>
      <c r="K68" s="18"/>
      <c r="L68" s="16">
        <f t="shared" si="1"/>
        <v>0.23043598488339939</v>
      </c>
    </row>
    <row r="69" spans="1:12" hidden="1">
      <c r="A69" s="11" t="s">
        <v>61</v>
      </c>
      <c r="B69" s="11" t="s">
        <v>210</v>
      </c>
      <c r="C69" s="12" t="s">
        <v>211</v>
      </c>
      <c r="D69" s="11" t="s">
        <v>212</v>
      </c>
      <c r="E69" s="11">
        <v>197700</v>
      </c>
      <c r="F69" s="11">
        <v>238620</v>
      </c>
      <c r="G69" s="11">
        <v>214050</v>
      </c>
      <c r="H69" s="11">
        <v>650370</v>
      </c>
      <c r="I69" s="13" t="s">
        <v>16</v>
      </c>
      <c r="J69" s="14">
        <v>150000</v>
      </c>
      <c r="K69" s="18"/>
      <c r="L69" s="16">
        <f t="shared" si="1"/>
        <v>0.23063794455463812</v>
      </c>
    </row>
    <row r="70" spans="1:12" hidden="1">
      <c r="A70" s="11" t="s">
        <v>61</v>
      </c>
      <c r="B70" s="11" t="s">
        <v>213</v>
      </c>
      <c r="C70" s="12" t="s">
        <v>214</v>
      </c>
      <c r="D70" s="11" t="s">
        <v>215</v>
      </c>
      <c r="E70" s="11">
        <v>106200</v>
      </c>
      <c r="F70" s="11">
        <v>382500</v>
      </c>
      <c r="G70" s="11">
        <v>141900</v>
      </c>
      <c r="H70" s="11">
        <v>630600</v>
      </c>
      <c r="I70" s="13" t="s">
        <v>16</v>
      </c>
      <c r="J70" s="14">
        <v>150000</v>
      </c>
      <c r="K70" s="18"/>
      <c r="L70" s="16">
        <f t="shared" si="1"/>
        <v>0.23786869647954328</v>
      </c>
    </row>
    <row r="71" spans="1:12" hidden="1">
      <c r="A71" s="11" t="s">
        <v>61</v>
      </c>
      <c r="B71" s="11" t="s">
        <v>216</v>
      </c>
      <c r="C71" s="12" t="s">
        <v>217</v>
      </c>
      <c r="D71" s="11" t="s">
        <v>218</v>
      </c>
      <c r="E71" s="11">
        <v>309720</v>
      </c>
      <c r="F71" s="11">
        <v>113700</v>
      </c>
      <c r="G71" s="11">
        <v>176730</v>
      </c>
      <c r="H71" s="11">
        <v>600150</v>
      </c>
      <c r="I71" s="13" t="s">
        <v>16</v>
      </c>
      <c r="J71" s="14">
        <v>150000</v>
      </c>
      <c r="K71" s="18"/>
      <c r="L71" s="16">
        <f t="shared" si="1"/>
        <v>0.24993751562109473</v>
      </c>
    </row>
    <row r="72" spans="1:12" hidden="1">
      <c r="A72" s="11" t="s">
        <v>61</v>
      </c>
      <c r="B72" s="11" t="s">
        <v>219</v>
      </c>
      <c r="C72" s="12" t="s">
        <v>220</v>
      </c>
      <c r="D72" s="11" t="s">
        <v>221</v>
      </c>
      <c r="E72" s="11">
        <v>102000</v>
      </c>
      <c r="F72" s="11">
        <v>253140</v>
      </c>
      <c r="G72" s="11">
        <v>223300</v>
      </c>
      <c r="H72" s="11">
        <v>578440</v>
      </c>
      <c r="I72" s="13" t="s">
        <v>16</v>
      </c>
      <c r="J72" s="14">
        <v>150000</v>
      </c>
      <c r="K72" s="18"/>
      <c r="L72" s="16">
        <f t="shared" si="1"/>
        <v>0.25931816610192931</v>
      </c>
    </row>
    <row r="73" spans="1:12" hidden="1">
      <c r="A73" s="11" t="s">
        <v>61</v>
      </c>
      <c r="B73" s="11" t="s">
        <v>222</v>
      </c>
      <c r="C73" s="12" t="s">
        <v>223</v>
      </c>
      <c r="D73" s="11" t="s">
        <v>224</v>
      </c>
      <c r="E73" s="11">
        <v>103800</v>
      </c>
      <c r="F73" s="11">
        <v>153120</v>
      </c>
      <c r="G73" s="11">
        <v>313500</v>
      </c>
      <c r="H73" s="11">
        <v>570420</v>
      </c>
      <c r="I73" s="13" t="s">
        <v>16</v>
      </c>
      <c r="J73" s="14">
        <v>150000</v>
      </c>
      <c r="K73" s="18"/>
      <c r="L73" s="16">
        <f t="shared" si="1"/>
        <v>0.26296413169243715</v>
      </c>
    </row>
    <row r="74" spans="1:12" hidden="1">
      <c r="A74" s="11" t="s">
        <v>61</v>
      </c>
      <c r="B74" s="11" t="s">
        <v>225</v>
      </c>
      <c r="C74" s="12" t="s">
        <v>226</v>
      </c>
      <c r="D74" s="11" t="s">
        <v>227</v>
      </c>
      <c r="E74" s="11">
        <v>51000</v>
      </c>
      <c r="F74" s="11">
        <v>411240</v>
      </c>
      <c r="G74" s="11">
        <v>102000</v>
      </c>
      <c r="H74" s="11">
        <v>564240</v>
      </c>
      <c r="I74" s="13" t="s">
        <v>16</v>
      </c>
      <c r="J74" s="14">
        <v>150000</v>
      </c>
      <c r="K74" s="18"/>
      <c r="L74" s="16">
        <f t="shared" si="1"/>
        <v>0.26584432156529136</v>
      </c>
    </row>
    <row r="75" spans="1:12" hidden="1">
      <c r="A75" s="11" t="s">
        <v>61</v>
      </c>
      <c r="B75" s="11" t="s">
        <v>228</v>
      </c>
      <c r="C75" s="12" t="s">
        <v>229</v>
      </c>
      <c r="D75" s="11" t="s">
        <v>230</v>
      </c>
      <c r="E75" s="11">
        <v>160200</v>
      </c>
      <c r="F75" s="11">
        <v>149820</v>
      </c>
      <c r="G75" s="11">
        <v>233400</v>
      </c>
      <c r="H75" s="11">
        <v>543420</v>
      </c>
      <c r="I75" s="13" t="s">
        <v>16</v>
      </c>
      <c r="J75" s="14">
        <v>150000</v>
      </c>
      <c r="K75" s="18"/>
      <c r="L75" s="16">
        <f t="shared" si="1"/>
        <v>0.27602959037208791</v>
      </c>
    </row>
    <row r="76" spans="1:12" hidden="1">
      <c r="A76" s="11" t="s">
        <v>61</v>
      </c>
      <c r="B76" s="11" t="s">
        <v>231</v>
      </c>
      <c r="C76" s="12" t="s">
        <v>232</v>
      </c>
      <c r="D76" s="11" t="s">
        <v>233</v>
      </c>
      <c r="E76" s="11">
        <v>79200</v>
      </c>
      <c r="F76" s="11"/>
      <c r="G76" s="11">
        <v>381040</v>
      </c>
      <c r="H76" s="11">
        <v>460240</v>
      </c>
      <c r="I76" s="13" t="s">
        <v>16</v>
      </c>
      <c r="J76" s="14">
        <v>150000</v>
      </c>
      <c r="K76" s="18"/>
      <c r="L76" s="16">
        <f t="shared" si="1"/>
        <v>0.32591691291500086</v>
      </c>
    </row>
    <row r="77" spans="1:12" hidden="1">
      <c r="A77" s="11" t="s">
        <v>61</v>
      </c>
      <c r="B77" s="11" t="s">
        <v>234</v>
      </c>
      <c r="C77" s="12" t="s">
        <v>235</v>
      </c>
      <c r="D77" s="11" t="s">
        <v>236</v>
      </c>
      <c r="E77" s="11">
        <v>128700</v>
      </c>
      <c r="F77" s="11">
        <v>167400</v>
      </c>
      <c r="G77" s="11">
        <v>80700</v>
      </c>
      <c r="H77" s="11">
        <v>376800</v>
      </c>
      <c r="I77" s="13" t="s">
        <v>16</v>
      </c>
      <c r="J77" s="14">
        <v>150000</v>
      </c>
      <c r="K77" s="18"/>
      <c r="L77" s="16">
        <f t="shared" si="1"/>
        <v>0.39808917197452232</v>
      </c>
    </row>
    <row r="78" spans="1:12" hidden="1">
      <c r="A78" s="11" t="s">
        <v>61</v>
      </c>
      <c r="B78" s="11" t="s">
        <v>237</v>
      </c>
      <c r="C78" s="12" t="s">
        <v>238</v>
      </c>
      <c r="D78" s="11" t="s">
        <v>239</v>
      </c>
      <c r="E78" s="11"/>
      <c r="F78" s="11"/>
      <c r="G78" s="11">
        <v>291900</v>
      </c>
      <c r="H78" s="11">
        <v>291900</v>
      </c>
      <c r="I78" s="13" t="s">
        <v>16</v>
      </c>
      <c r="J78" s="14">
        <v>150000</v>
      </c>
      <c r="K78" s="18"/>
      <c r="L78" s="16">
        <f t="shared" si="1"/>
        <v>0.51387461459403905</v>
      </c>
    </row>
    <row r="79" spans="1:12" hidden="1">
      <c r="A79" s="11" t="s">
        <v>61</v>
      </c>
      <c r="B79" s="11" t="s">
        <v>240</v>
      </c>
      <c r="C79" s="12" t="s">
        <v>241</v>
      </c>
      <c r="D79" s="11" t="s">
        <v>242</v>
      </c>
      <c r="E79" s="11">
        <v>101200</v>
      </c>
      <c r="F79" s="11">
        <v>151200</v>
      </c>
      <c r="G79" s="11"/>
      <c r="H79" s="11">
        <v>252400</v>
      </c>
      <c r="I79" s="13" t="s">
        <v>16</v>
      </c>
      <c r="J79" s="14">
        <v>150000</v>
      </c>
      <c r="K79" s="18"/>
      <c r="L79" s="16">
        <f t="shared" si="1"/>
        <v>0.59429477020602217</v>
      </c>
    </row>
    <row r="80" spans="1:12" hidden="1">
      <c r="A80" s="11" t="s">
        <v>61</v>
      </c>
      <c r="B80" s="11" t="s">
        <v>243</v>
      </c>
      <c r="C80" s="12" t="s">
        <v>244</v>
      </c>
      <c r="D80" s="11" t="s">
        <v>245</v>
      </c>
      <c r="E80" s="11"/>
      <c r="F80" s="11">
        <v>66000</v>
      </c>
      <c r="G80" s="11">
        <v>164100</v>
      </c>
      <c r="H80" s="11">
        <v>230100</v>
      </c>
      <c r="I80" s="13" t="s">
        <v>16</v>
      </c>
      <c r="J80" s="14">
        <v>150000</v>
      </c>
      <c r="K80" s="18"/>
      <c r="L80" s="16">
        <f t="shared" si="1"/>
        <v>0.65189048239895697</v>
      </c>
    </row>
    <row r="81" spans="1:12" hidden="1">
      <c r="A81" s="11" t="s">
        <v>61</v>
      </c>
      <c r="B81" s="11" t="s">
        <v>246</v>
      </c>
      <c r="C81" s="12" t="s">
        <v>247</v>
      </c>
      <c r="D81" s="11" t="s">
        <v>248</v>
      </c>
      <c r="E81" s="11"/>
      <c r="F81" s="11"/>
      <c r="G81" s="11">
        <v>129720</v>
      </c>
      <c r="H81" s="11">
        <v>129720</v>
      </c>
      <c r="I81" s="13" t="s">
        <v>16</v>
      </c>
      <c r="J81" s="14">
        <v>150000</v>
      </c>
      <c r="K81" s="18"/>
      <c r="L81" s="16">
        <f t="shared" si="1"/>
        <v>1.1563367252543941</v>
      </c>
    </row>
    <row r="82" spans="1:12" hidden="1">
      <c r="A82" s="11" t="s">
        <v>249</v>
      </c>
      <c r="B82" s="11" t="s">
        <v>250</v>
      </c>
      <c r="C82" s="12" t="s">
        <v>251</v>
      </c>
      <c r="D82" s="11" t="s">
        <v>252</v>
      </c>
      <c r="E82" s="11">
        <v>7774380</v>
      </c>
      <c r="F82" s="11">
        <v>7649200</v>
      </c>
      <c r="G82" s="11">
        <v>8508560</v>
      </c>
      <c r="H82" s="11">
        <v>23932140</v>
      </c>
      <c r="I82" s="13" t="s">
        <v>16</v>
      </c>
      <c r="J82" s="14">
        <v>2915000</v>
      </c>
      <c r="K82" s="19" t="s">
        <v>253</v>
      </c>
      <c r="L82" s="16">
        <f t="shared" si="1"/>
        <v>0.1218027305539747</v>
      </c>
    </row>
    <row r="83" spans="1:12" hidden="1">
      <c r="A83" s="11" t="s">
        <v>249</v>
      </c>
      <c r="B83" s="11"/>
      <c r="C83" s="12" t="s">
        <v>251</v>
      </c>
      <c r="D83" s="11" t="s">
        <v>254</v>
      </c>
      <c r="E83" s="11">
        <v>9488960</v>
      </c>
      <c r="F83" s="11">
        <v>7492680</v>
      </c>
      <c r="G83" s="11">
        <v>12971060</v>
      </c>
      <c r="H83" s="11">
        <v>29952700</v>
      </c>
      <c r="I83" s="13" t="s">
        <v>16</v>
      </c>
      <c r="J83" s="14">
        <v>4015000</v>
      </c>
      <c r="K83" s="19" t="s">
        <v>253</v>
      </c>
      <c r="L83" s="16">
        <f t="shared" si="1"/>
        <v>0.13404467710757295</v>
      </c>
    </row>
    <row r="84" spans="1:12" hidden="1">
      <c r="A84" s="11" t="s">
        <v>249</v>
      </c>
      <c r="B84" s="11"/>
      <c r="C84" s="12" t="s">
        <v>251</v>
      </c>
      <c r="D84" s="11" t="s">
        <v>255</v>
      </c>
      <c r="E84" s="11">
        <v>3053100</v>
      </c>
      <c r="F84" s="11">
        <v>6953400</v>
      </c>
      <c r="G84" s="11">
        <v>6546320</v>
      </c>
      <c r="H84" s="11">
        <v>16552820</v>
      </c>
      <c r="I84" s="13" t="s">
        <v>16</v>
      </c>
      <c r="J84" s="14">
        <v>2915000</v>
      </c>
      <c r="K84" s="19" t="s">
        <v>253</v>
      </c>
      <c r="L84" s="16">
        <f t="shared" si="1"/>
        <v>0.17610292385224996</v>
      </c>
    </row>
    <row r="85" spans="1:12" hidden="1">
      <c r="A85" s="11" t="s">
        <v>249</v>
      </c>
      <c r="B85" s="11"/>
      <c r="C85" s="12" t="s">
        <v>251</v>
      </c>
      <c r="D85" s="11" t="s">
        <v>256</v>
      </c>
      <c r="E85" s="11">
        <v>5056500</v>
      </c>
      <c r="F85" s="11">
        <v>7013720</v>
      </c>
      <c r="G85" s="11">
        <v>10268120</v>
      </c>
      <c r="H85" s="11">
        <v>22338340</v>
      </c>
      <c r="I85" s="13" t="s">
        <v>16</v>
      </c>
      <c r="J85" s="14">
        <v>2915000</v>
      </c>
      <c r="K85" s="19" t="s">
        <v>253</v>
      </c>
      <c r="L85" s="16">
        <f t="shared" si="1"/>
        <v>0.13049313422573028</v>
      </c>
    </row>
    <row r="86" spans="1:12" hidden="1">
      <c r="A86" s="11" t="s">
        <v>249</v>
      </c>
      <c r="B86" s="11"/>
      <c r="C86" s="12" t="s">
        <v>251</v>
      </c>
      <c r="D86" s="11" t="s">
        <v>257</v>
      </c>
      <c r="E86" s="11">
        <v>3888400</v>
      </c>
      <c r="F86" s="11">
        <v>2562080</v>
      </c>
      <c r="G86" s="11">
        <v>1797100</v>
      </c>
      <c r="H86" s="11">
        <v>8247580</v>
      </c>
      <c r="I86" s="13" t="s">
        <v>16</v>
      </c>
      <c r="J86" s="14">
        <v>2640000</v>
      </c>
      <c r="K86" s="19" t="s">
        <v>253</v>
      </c>
      <c r="L86" s="16">
        <f t="shared" si="1"/>
        <v>0.32009389420896794</v>
      </c>
    </row>
    <row r="87" spans="1:12" hidden="1">
      <c r="A87" s="11" t="s">
        <v>249</v>
      </c>
      <c r="B87" s="11"/>
      <c r="C87" s="12" t="s">
        <v>251</v>
      </c>
      <c r="D87" s="11" t="s">
        <v>258</v>
      </c>
      <c r="E87" s="11">
        <v>2101100</v>
      </c>
      <c r="F87" s="11">
        <v>6842380</v>
      </c>
      <c r="G87" s="11">
        <v>5480600</v>
      </c>
      <c r="H87" s="11">
        <v>14424080</v>
      </c>
      <c r="I87" s="13" t="s">
        <v>16</v>
      </c>
      <c r="J87" s="14">
        <v>2640000</v>
      </c>
      <c r="K87" s="19" t="s">
        <v>253</v>
      </c>
      <c r="L87" s="16">
        <f t="shared" si="1"/>
        <v>0.18302727106338845</v>
      </c>
    </row>
    <row r="88" spans="1:12" hidden="1">
      <c r="A88" s="11" t="s">
        <v>249</v>
      </c>
      <c r="B88" s="11"/>
      <c r="C88" s="12" t="s">
        <v>251</v>
      </c>
      <c r="D88" s="11" t="s">
        <v>259</v>
      </c>
      <c r="E88" s="11">
        <v>2285640</v>
      </c>
      <c r="F88" s="11">
        <v>1701740</v>
      </c>
      <c r="G88" s="11">
        <v>3482780</v>
      </c>
      <c r="H88" s="11">
        <v>7470160</v>
      </c>
      <c r="I88" s="13" t="s">
        <v>16</v>
      </c>
      <c r="J88" s="14">
        <v>2640000</v>
      </c>
      <c r="K88" s="19" t="s">
        <v>253</v>
      </c>
      <c r="L88" s="16">
        <f t="shared" si="1"/>
        <v>0.35340608501022736</v>
      </c>
    </row>
    <row r="89" spans="1:12" hidden="1">
      <c r="A89" s="11" t="s">
        <v>249</v>
      </c>
      <c r="B89" s="11" t="s">
        <v>260</v>
      </c>
      <c r="C89" s="12" t="s">
        <v>261</v>
      </c>
      <c r="D89" s="11" t="s">
        <v>262</v>
      </c>
      <c r="E89" s="11">
        <v>4532100</v>
      </c>
      <c r="F89" s="11">
        <v>15459100</v>
      </c>
      <c r="G89" s="11">
        <v>15850500</v>
      </c>
      <c r="H89" s="11">
        <v>35841700</v>
      </c>
      <c r="I89" s="13" t="s">
        <v>16</v>
      </c>
      <c r="J89" s="14">
        <v>1870000</v>
      </c>
      <c r="K89" s="19" t="s">
        <v>253</v>
      </c>
      <c r="L89" s="16">
        <f t="shared" si="1"/>
        <v>5.2173864520935115E-2</v>
      </c>
    </row>
    <row r="90" spans="1:12" hidden="1">
      <c r="A90" s="11" t="s">
        <v>249</v>
      </c>
      <c r="B90" s="11"/>
      <c r="C90" s="12"/>
      <c r="D90" s="11" t="s">
        <v>263</v>
      </c>
      <c r="E90" s="11">
        <v>15054950</v>
      </c>
      <c r="F90" s="11">
        <v>4291850</v>
      </c>
      <c r="G90" s="11">
        <v>23243730</v>
      </c>
      <c r="H90" s="11">
        <v>42590530</v>
      </c>
      <c r="I90" s="13" t="s">
        <v>16</v>
      </c>
      <c r="J90" s="14">
        <v>2750000</v>
      </c>
      <c r="K90" s="19" t="s">
        <v>253</v>
      </c>
      <c r="L90" s="16">
        <f t="shared" si="1"/>
        <v>6.4568344183554421E-2</v>
      </c>
    </row>
    <row r="91" spans="1:12" hidden="1">
      <c r="A91" s="11" t="s">
        <v>249</v>
      </c>
      <c r="B91" s="11"/>
      <c r="C91" s="12"/>
      <c r="D91" s="11" t="s">
        <v>264</v>
      </c>
      <c r="E91" s="11">
        <v>8613480</v>
      </c>
      <c r="F91" s="11">
        <v>9736970</v>
      </c>
      <c r="G91" s="11">
        <v>14209240</v>
      </c>
      <c r="H91" s="11">
        <v>32559690</v>
      </c>
      <c r="I91" s="13" t="s">
        <v>16</v>
      </c>
      <c r="J91" s="14">
        <v>1650000</v>
      </c>
      <c r="K91" s="19" t="s">
        <v>253</v>
      </c>
      <c r="L91" s="16">
        <f t="shared" si="1"/>
        <v>5.0676158157525457E-2</v>
      </c>
    </row>
    <row r="92" spans="1:12" hidden="1">
      <c r="A92" s="6" t="s">
        <v>249</v>
      </c>
      <c r="B92" s="6" t="s">
        <v>265</v>
      </c>
      <c r="C92" s="7" t="s">
        <v>266</v>
      </c>
      <c r="D92" s="6" t="s">
        <v>267</v>
      </c>
      <c r="E92" s="6">
        <v>18846320</v>
      </c>
      <c r="F92" s="6">
        <v>20464620</v>
      </c>
      <c r="G92" s="6">
        <v>30932160</v>
      </c>
      <c r="H92" s="6">
        <v>70243100</v>
      </c>
      <c r="I92" s="8" t="s">
        <v>16</v>
      </c>
      <c r="J92" s="9">
        <v>2200000</v>
      </c>
      <c r="K92" s="20" t="s">
        <v>253</v>
      </c>
      <c r="L92" s="10">
        <f t="shared" si="1"/>
        <v>3.1319802229685195E-2</v>
      </c>
    </row>
    <row r="93" spans="1:12" hidden="1">
      <c r="A93" s="6" t="s">
        <v>249</v>
      </c>
      <c r="B93" s="6" t="s">
        <v>268</v>
      </c>
      <c r="C93" s="7" t="s">
        <v>269</v>
      </c>
      <c r="D93" s="6" t="s">
        <v>270</v>
      </c>
      <c r="E93" s="6">
        <v>14275630</v>
      </c>
      <c r="F93" s="6">
        <v>22166900</v>
      </c>
      <c r="G93" s="6">
        <v>22754100</v>
      </c>
      <c r="H93" s="6">
        <v>59196630</v>
      </c>
      <c r="I93" s="8" t="s">
        <v>16</v>
      </c>
      <c r="J93" s="9">
        <v>2750000</v>
      </c>
      <c r="K93" s="20" t="s">
        <v>253</v>
      </c>
      <c r="L93" s="10">
        <f t="shared" si="1"/>
        <v>4.645534720473108E-2</v>
      </c>
    </row>
    <row r="94" spans="1:12" hidden="1">
      <c r="A94" s="11" t="s">
        <v>249</v>
      </c>
      <c r="B94" s="11" t="s">
        <v>271</v>
      </c>
      <c r="C94" s="12" t="s">
        <v>272</v>
      </c>
      <c r="D94" s="11" t="s">
        <v>273</v>
      </c>
      <c r="E94" s="11">
        <v>4530000</v>
      </c>
      <c r="F94" s="11">
        <v>6082040</v>
      </c>
      <c r="G94" s="11">
        <v>11642080</v>
      </c>
      <c r="H94" s="11">
        <v>22254120</v>
      </c>
      <c r="I94" s="13" t="s">
        <v>16</v>
      </c>
      <c r="J94" s="14">
        <v>1320000</v>
      </c>
      <c r="K94" s="19" t="s">
        <v>253</v>
      </c>
      <c r="L94" s="16">
        <f t="shared" si="1"/>
        <v>5.9314859450744405E-2</v>
      </c>
    </row>
    <row r="95" spans="1:12" hidden="1">
      <c r="A95" s="11" t="s">
        <v>249</v>
      </c>
      <c r="B95" s="11" t="s">
        <v>274</v>
      </c>
      <c r="C95" s="12" t="s">
        <v>275</v>
      </c>
      <c r="D95" s="11" t="s">
        <v>276</v>
      </c>
      <c r="E95" s="11">
        <v>798900</v>
      </c>
      <c r="F95" s="11">
        <v>8580580</v>
      </c>
      <c r="G95" s="11">
        <v>10952200</v>
      </c>
      <c r="H95" s="11">
        <v>20331680</v>
      </c>
      <c r="I95" s="13" t="s">
        <v>16</v>
      </c>
      <c r="J95" s="14">
        <v>1650000</v>
      </c>
      <c r="K95" s="19" t="s">
        <v>253</v>
      </c>
      <c r="L95" s="16">
        <f t="shared" si="1"/>
        <v>8.1154139746444962E-2</v>
      </c>
    </row>
    <row r="96" spans="1:12" hidden="1">
      <c r="A96" s="11" t="s">
        <v>249</v>
      </c>
      <c r="B96" s="11" t="s">
        <v>277</v>
      </c>
      <c r="C96" s="12" t="s">
        <v>278</v>
      </c>
      <c r="D96" s="11" t="s">
        <v>279</v>
      </c>
      <c r="E96" s="11">
        <v>3915540</v>
      </c>
      <c r="F96" s="11">
        <v>9322080</v>
      </c>
      <c r="G96" s="11">
        <v>5915700</v>
      </c>
      <c r="H96" s="11">
        <v>19153320</v>
      </c>
      <c r="I96" s="13" t="s">
        <v>16</v>
      </c>
      <c r="J96" s="14">
        <v>2915000</v>
      </c>
      <c r="K96" s="19" t="s">
        <v>253</v>
      </c>
      <c r="L96" s="16">
        <f t="shared" si="1"/>
        <v>0.15219293574168866</v>
      </c>
    </row>
    <row r="97" spans="1:12" hidden="1">
      <c r="A97" s="11" t="s">
        <v>249</v>
      </c>
      <c r="B97" s="11" t="s">
        <v>280</v>
      </c>
      <c r="C97" s="12" t="s">
        <v>281</v>
      </c>
      <c r="D97" s="11" t="s">
        <v>282</v>
      </c>
      <c r="E97" s="11">
        <v>2565200</v>
      </c>
      <c r="F97" s="11">
        <v>11936380</v>
      </c>
      <c r="G97" s="11">
        <v>2443440</v>
      </c>
      <c r="H97" s="11">
        <v>16945020</v>
      </c>
      <c r="I97" s="13" t="s">
        <v>16</v>
      </c>
      <c r="J97" s="14">
        <v>1113200</v>
      </c>
      <c r="K97" s="19" t="s">
        <v>253</v>
      </c>
      <c r="L97" s="16">
        <f t="shared" si="1"/>
        <v>6.5694817710454156E-2</v>
      </c>
    </row>
    <row r="98" spans="1:12" hidden="1">
      <c r="A98" s="11" t="s">
        <v>249</v>
      </c>
      <c r="B98" s="11" t="s">
        <v>283</v>
      </c>
      <c r="C98" s="12" t="s">
        <v>284</v>
      </c>
      <c r="D98" s="11" t="s">
        <v>285</v>
      </c>
      <c r="E98" s="11">
        <v>593420</v>
      </c>
      <c r="F98" s="11">
        <v>3333720</v>
      </c>
      <c r="G98" s="11">
        <v>5765040</v>
      </c>
      <c r="H98" s="11">
        <v>9692180</v>
      </c>
      <c r="I98" s="13" t="s">
        <v>16</v>
      </c>
      <c r="J98" s="14">
        <v>1650000</v>
      </c>
      <c r="K98" s="19" t="s">
        <v>253</v>
      </c>
      <c r="L98" s="16">
        <f t="shared" si="1"/>
        <v>0.17024033808699385</v>
      </c>
    </row>
    <row r="99" spans="1:12" hidden="1">
      <c r="A99" s="11" t="s">
        <v>249</v>
      </c>
      <c r="B99" s="11"/>
      <c r="C99" s="12" t="s">
        <v>286</v>
      </c>
      <c r="D99" s="11" t="s">
        <v>287</v>
      </c>
      <c r="E99" s="11"/>
      <c r="F99" s="11"/>
      <c r="G99" s="11">
        <v>5403200</v>
      </c>
      <c r="H99" s="11">
        <v>5403200</v>
      </c>
      <c r="I99" s="13" t="s">
        <v>16</v>
      </c>
      <c r="J99" s="14">
        <v>2915000</v>
      </c>
      <c r="K99" s="19" t="s">
        <v>253</v>
      </c>
      <c r="L99" s="16">
        <f t="shared" si="1"/>
        <v>0.53949511400651462</v>
      </c>
    </row>
    <row r="100" spans="1:12" hidden="1">
      <c r="A100" s="6" t="s">
        <v>288</v>
      </c>
      <c r="B100" s="6" t="s">
        <v>289</v>
      </c>
      <c r="C100" s="7" t="s">
        <v>290</v>
      </c>
      <c r="D100" s="6" t="s">
        <v>291</v>
      </c>
      <c r="E100" s="6">
        <v>6775200</v>
      </c>
      <c r="F100" s="6">
        <v>20174070</v>
      </c>
      <c r="G100" s="6">
        <v>29489600</v>
      </c>
      <c r="H100" s="6">
        <v>56438870</v>
      </c>
      <c r="I100" s="8" t="s">
        <v>292</v>
      </c>
      <c r="J100" s="9">
        <v>2500000</v>
      </c>
      <c r="K100" s="17"/>
      <c r="L100" s="10">
        <f t="shared" si="1"/>
        <v>4.4295713220339102E-2</v>
      </c>
    </row>
    <row r="101" spans="1:12" hidden="1">
      <c r="A101" s="6" t="s">
        <v>288</v>
      </c>
      <c r="B101" s="6" t="s">
        <v>293</v>
      </c>
      <c r="C101" s="7" t="s">
        <v>294</v>
      </c>
      <c r="D101" s="6" t="s">
        <v>295</v>
      </c>
      <c r="E101" s="6">
        <v>14653600</v>
      </c>
      <c r="F101" s="6">
        <v>14094600</v>
      </c>
      <c r="G101" s="6">
        <v>15041750</v>
      </c>
      <c r="H101" s="6">
        <v>43789950</v>
      </c>
      <c r="I101" s="8" t="s">
        <v>292</v>
      </c>
      <c r="J101" s="9">
        <v>2000000</v>
      </c>
      <c r="K101" s="17"/>
      <c r="L101" s="10">
        <f t="shared" si="1"/>
        <v>4.5672580123978221E-2</v>
      </c>
    </row>
    <row r="102" spans="1:12" hidden="1">
      <c r="A102" s="11" t="s">
        <v>288</v>
      </c>
      <c r="B102" s="11" t="s">
        <v>296</v>
      </c>
      <c r="C102" s="12" t="s">
        <v>297</v>
      </c>
      <c r="D102" s="11" t="s">
        <v>298</v>
      </c>
      <c r="E102" s="11">
        <v>8665110</v>
      </c>
      <c r="F102" s="11">
        <v>11136590</v>
      </c>
      <c r="G102" s="11">
        <v>13962900</v>
      </c>
      <c r="H102" s="11">
        <v>33764600</v>
      </c>
      <c r="I102" s="13" t="s">
        <v>292</v>
      </c>
      <c r="J102" s="14">
        <v>2250000</v>
      </c>
      <c r="K102" s="18"/>
      <c r="L102" s="16">
        <f t="shared" si="1"/>
        <v>6.6637839630855983E-2</v>
      </c>
    </row>
    <row r="103" spans="1:12" hidden="1">
      <c r="A103" s="11" t="s">
        <v>288</v>
      </c>
      <c r="B103" s="11" t="s">
        <v>299</v>
      </c>
      <c r="C103" s="12" t="s">
        <v>300</v>
      </c>
      <c r="D103" s="11" t="s">
        <v>301</v>
      </c>
      <c r="E103" s="11">
        <v>3948600</v>
      </c>
      <c r="F103" s="11">
        <v>11384200</v>
      </c>
      <c r="G103" s="11">
        <v>14498400</v>
      </c>
      <c r="H103" s="11">
        <v>29831200</v>
      </c>
      <c r="I103" s="13" t="s">
        <v>292</v>
      </c>
      <c r="J103" s="14">
        <v>1500000</v>
      </c>
      <c r="K103" s="18"/>
      <c r="L103" s="16">
        <f t="shared" si="1"/>
        <v>5.0282925259459897E-2</v>
      </c>
    </row>
    <row r="104" spans="1:12" hidden="1">
      <c r="A104" s="11" t="s">
        <v>288</v>
      </c>
      <c r="B104" s="11" t="s">
        <v>302</v>
      </c>
      <c r="C104" s="12" t="s">
        <v>303</v>
      </c>
      <c r="D104" s="11" t="s">
        <v>304</v>
      </c>
      <c r="E104" s="11">
        <v>6214500</v>
      </c>
      <c r="F104" s="11">
        <v>12315530</v>
      </c>
      <c r="G104" s="11">
        <v>10631900</v>
      </c>
      <c r="H104" s="11">
        <v>29161930</v>
      </c>
      <c r="I104" s="13" t="s">
        <v>292</v>
      </c>
      <c r="J104" s="14">
        <v>2500000</v>
      </c>
      <c r="K104" s="18"/>
      <c r="L104" s="16">
        <f t="shared" si="1"/>
        <v>8.5728207975260901E-2</v>
      </c>
    </row>
    <row r="105" spans="1:12" hidden="1">
      <c r="A105" s="11" t="s">
        <v>288</v>
      </c>
      <c r="B105" s="11" t="s">
        <v>305</v>
      </c>
      <c r="C105" s="12" t="s">
        <v>306</v>
      </c>
      <c r="D105" s="11" t="s">
        <v>307</v>
      </c>
      <c r="E105" s="11">
        <v>8420000</v>
      </c>
      <c r="F105" s="11">
        <v>6293800</v>
      </c>
      <c r="G105" s="11">
        <v>6062980</v>
      </c>
      <c r="H105" s="11">
        <v>20776780</v>
      </c>
      <c r="I105" s="13" t="s">
        <v>292</v>
      </c>
      <c r="J105" s="14">
        <v>2500000</v>
      </c>
      <c r="K105" s="18"/>
      <c r="L105" s="16">
        <f t="shared" si="1"/>
        <v>0.12032663386723062</v>
      </c>
    </row>
    <row r="106" spans="1:12" hidden="1">
      <c r="A106" s="11" t="s">
        <v>288</v>
      </c>
      <c r="B106" s="11" t="s">
        <v>308</v>
      </c>
      <c r="C106" s="12" t="s">
        <v>309</v>
      </c>
      <c r="D106" s="11" t="s">
        <v>310</v>
      </c>
      <c r="E106" s="11">
        <v>6092000</v>
      </c>
      <c r="F106" s="11">
        <v>2950500</v>
      </c>
      <c r="G106" s="11">
        <v>10733500</v>
      </c>
      <c r="H106" s="11">
        <v>19776000</v>
      </c>
      <c r="I106" s="13" t="s">
        <v>292</v>
      </c>
      <c r="J106" s="14">
        <v>2000000</v>
      </c>
      <c r="K106" s="18"/>
      <c r="L106" s="16">
        <f t="shared" si="1"/>
        <v>0.1011326860841424</v>
      </c>
    </row>
    <row r="107" spans="1:12" hidden="1">
      <c r="A107" s="11" t="s">
        <v>288</v>
      </c>
      <c r="B107" s="11" t="s">
        <v>311</v>
      </c>
      <c r="C107" s="12" t="s">
        <v>312</v>
      </c>
      <c r="D107" s="11" t="s">
        <v>313</v>
      </c>
      <c r="E107" s="11">
        <v>5607000</v>
      </c>
      <c r="F107" s="11">
        <v>3362200</v>
      </c>
      <c r="G107" s="11">
        <v>10594400</v>
      </c>
      <c r="H107" s="11">
        <v>19563600</v>
      </c>
      <c r="I107" s="13" t="s">
        <v>292</v>
      </c>
      <c r="J107" s="14">
        <v>2500000</v>
      </c>
      <c r="K107" s="18"/>
      <c r="L107" s="16">
        <f t="shared" si="1"/>
        <v>0.12778834161401786</v>
      </c>
    </row>
    <row r="108" spans="1:12" hidden="1">
      <c r="A108" s="11" t="s">
        <v>288</v>
      </c>
      <c r="B108" s="11" t="s">
        <v>314</v>
      </c>
      <c r="C108" s="12" t="s">
        <v>315</v>
      </c>
      <c r="D108" s="11" t="s">
        <v>316</v>
      </c>
      <c r="E108" s="11">
        <v>3337000</v>
      </c>
      <c r="F108" s="11">
        <v>2966380</v>
      </c>
      <c r="G108" s="11">
        <v>2578000</v>
      </c>
      <c r="H108" s="11">
        <v>8881380</v>
      </c>
      <c r="I108" s="13" t="s">
        <v>292</v>
      </c>
      <c r="J108" s="14">
        <v>2000000</v>
      </c>
      <c r="K108" s="18"/>
      <c r="L108" s="16">
        <f t="shared" si="1"/>
        <v>0.22519022944632477</v>
      </c>
    </row>
    <row r="109" spans="1:12" hidden="1">
      <c r="A109" s="11" t="s">
        <v>288</v>
      </c>
      <c r="B109" s="11"/>
      <c r="C109" s="12" t="s">
        <v>317</v>
      </c>
      <c r="D109" s="11" t="s">
        <v>318</v>
      </c>
      <c r="E109" s="11">
        <v>-19800</v>
      </c>
      <c r="F109" s="11">
        <v>4790520</v>
      </c>
      <c r="G109" s="11">
        <v>5463300</v>
      </c>
      <c r="H109" s="11">
        <v>10234020</v>
      </c>
      <c r="I109" s="13" t="s">
        <v>292</v>
      </c>
      <c r="J109" s="14">
        <v>2000000</v>
      </c>
      <c r="K109" s="18"/>
      <c r="L109" s="16">
        <f t="shared" si="1"/>
        <v>0.19542662609609909</v>
      </c>
    </row>
    <row r="110" spans="1:12" hidden="1">
      <c r="A110" s="11" t="s">
        <v>288</v>
      </c>
      <c r="B110" s="11" t="s">
        <v>319</v>
      </c>
      <c r="C110" s="12" t="s">
        <v>320</v>
      </c>
      <c r="D110" s="11" t="s">
        <v>321</v>
      </c>
      <c r="E110" s="11">
        <v>8623200</v>
      </c>
      <c r="F110" s="11">
        <v>4840550</v>
      </c>
      <c r="G110" s="11">
        <v>5291300</v>
      </c>
      <c r="H110" s="11">
        <v>18755050</v>
      </c>
      <c r="I110" s="13" t="s">
        <v>292</v>
      </c>
      <c r="J110" s="14">
        <v>2500000</v>
      </c>
      <c r="K110" s="18"/>
      <c r="L110" s="16">
        <f t="shared" si="1"/>
        <v>0.13329743189167717</v>
      </c>
    </row>
    <row r="111" spans="1:12" hidden="1">
      <c r="A111" s="11" t="s">
        <v>288</v>
      </c>
      <c r="B111" s="11" t="s">
        <v>322</v>
      </c>
      <c r="C111" s="12" t="s">
        <v>323</v>
      </c>
      <c r="D111" s="11" t="s">
        <v>324</v>
      </c>
      <c r="E111" s="11">
        <v>3960000</v>
      </c>
      <c r="F111" s="11">
        <v>3337240</v>
      </c>
      <c r="G111" s="11">
        <v>9104180</v>
      </c>
      <c r="H111" s="11">
        <v>16401420</v>
      </c>
      <c r="I111" s="13" t="s">
        <v>292</v>
      </c>
      <c r="J111" s="14">
        <v>2500000</v>
      </c>
      <c r="K111" s="18"/>
      <c r="L111" s="16">
        <f t="shared" si="1"/>
        <v>0.15242582654428702</v>
      </c>
    </row>
    <row r="112" spans="1:12" hidden="1">
      <c r="A112" s="11" t="s">
        <v>288</v>
      </c>
      <c r="B112" s="11" t="s">
        <v>325</v>
      </c>
      <c r="C112" s="12" t="s">
        <v>326</v>
      </c>
      <c r="D112" s="11" t="s">
        <v>327</v>
      </c>
      <c r="E112" s="11">
        <v>2920320</v>
      </c>
      <c r="F112" s="11">
        <v>5905310</v>
      </c>
      <c r="G112" s="11">
        <v>5599650</v>
      </c>
      <c r="H112" s="11">
        <v>14425280</v>
      </c>
      <c r="I112" s="13" t="s">
        <v>292</v>
      </c>
      <c r="J112" s="14">
        <v>2950000</v>
      </c>
      <c r="K112" s="18"/>
      <c r="L112" s="16">
        <f t="shared" si="1"/>
        <v>0.20450209631979413</v>
      </c>
    </row>
    <row r="113" spans="1:12" hidden="1">
      <c r="A113" s="11" t="s">
        <v>288</v>
      </c>
      <c r="B113" s="11" t="s">
        <v>328</v>
      </c>
      <c r="C113" s="12" t="s">
        <v>329</v>
      </c>
      <c r="D113" s="11" t="s">
        <v>330</v>
      </c>
      <c r="E113" s="11">
        <v>1889640</v>
      </c>
      <c r="F113" s="11">
        <v>3691460</v>
      </c>
      <c r="G113" s="11">
        <v>3226200</v>
      </c>
      <c r="H113" s="11">
        <v>8807300</v>
      </c>
      <c r="I113" s="13" t="s">
        <v>292</v>
      </c>
      <c r="J113" s="14">
        <v>2000000</v>
      </c>
      <c r="K113" s="18"/>
      <c r="L113" s="16">
        <f t="shared" si="1"/>
        <v>0.22708435048198652</v>
      </c>
    </row>
    <row r="114" spans="1:12" hidden="1">
      <c r="A114" s="11" t="s">
        <v>288</v>
      </c>
      <c r="B114" s="11" t="s">
        <v>331</v>
      </c>
      <c r="C114" s="12" t="s">
        <v>303</v>
      </c>
      <c r="D114" s="11" t="s">
        <v>332</v>
      </c>
      <c r="E114" s="11">
        <v>2867150</v>
      </c>
      <c r="F114" s="11">
        <v>2824950</v>
      </c>
      <c r="G114" s="11">
        <v>2723100</v>
      </c>
      <c r="H114" s="11">
        <v>8415200</v>
      </c>
      <c r="I114" s="13" t="s">
        <v>292</v>
      </c>
      <c r="J114" s="14">
        <v>2500000</v>
      </c>
      <c r="K114" s="18"/>
      <c r="L114" s="16">
        <f t="shared" si="1"/>
        <v>0.29708147162277782</v>
      </c>
    </row>
    <row r="115" spans="1:12" hidden="1">
      <c r="A115" s="11" t="s">
        <v>288</v>
      </c>
      <c r="B115" s="11" t="s">
        <v>333</v>
      </c>
      <c r="C115" s="12" t="s">
        <v>334</v>
      </c>
      <c r="D115" s="11" t="s">
        <v>335</v>
      </c>
      <c r="E115" s="11"/>
      <c r="F115" s="11">
        <v>2980580</v>
      </c>
      <c r="G115" s="11">
        <v>2656920</v>
      </c>
      <c r="H115" s="11">
        <v>5637500</v>
      </c>
      <c r="I115" s="13" t="s">
        <v>292</v>
      </c>
      <c r="J115" s="14">
        <v>2000000</v>
      </c>
      <c r="K115" s="18"/>
      <c r="L115" s="16">
        <f t="shared" si="1"/>
        <v>0.35476718403547675</v>
      </c>
    </row>
    <row r="116" spans="1:12" hidden="1">
      <c r="A116" s="6" t="s">
        <v>336</v>
      </c>
      <c r="B116" s="6" t="s">
        <v>337</v>
      </c>
      <c r="C116" s="7" t="s">
        <v>338</v>
      </c>
      <c r="D116" s="6" t="s">
        <v>339</v>
      </c>
      <c r="E116" s="6">
        <v>17868000</v>
      </c>
      <c r="F116" s="6">
        <v>34962700</v>
      </c>
      <c r="G116" s="6">
        <v>33885300</v>
      </c>
      <c r="H116" s="6">
        <v>86716000</v>
      </c>
      <c r="I116" s="8" t="s">
        <v>16</v>
      </c>
      <c r="J116" s="9">
        <v>1925000</v>
      </c>
      <c r="K116" s="17"/>
      <c r="L116" s="10">
        <f t="shared" si="1"/>
        <v>2.219890216338392E-2</v>
      </c>
    </row>
    <row r="117" spans="1:12" hidden="1">
      <c r="A117" s="21" t="s">
        <v>336</v>
      </c>
      <c r="B117" s="21" t="s">
        <v>337</v>
      </c>
      <c r="C117" s="22" t="s">
        <v>338</v>
      </c>
      <c r="D117" s="6" t="s">
        <v>340</v>
      </c>
      <c r="E117" s="6">
        <v>31725420</v>
      </c>
      <c r="F117" s="6">
        <v>24360730</v>
      </c>
      <c r="G117" s="6">
        <v>48253890</v>
      </c>
      <c r="H117" s="6">
        <v>104340040</v>
      </c>
      <c r="I117" s="8" t="s">
        <v>16</v>
      </c>
      <c r="J117" s="9">
        <v>1620000</v>
      </c>
      <c r="K117" s="17"/>
      <c r="L117" s="10">
        <f t="shared" si="1"/>
        <v>1.5526158510194168E-2</v>
      </c>
    </row>
    <row r="118" spans="1:12" hidden="1">
      <c r="A118" s="6" t="s">
        <v>336</v>
      </c>
      <c r="B118" s="6" t="s">
        <v>341</v>
      </c>
      <c r="C118" s="7" t="s">
        <v>342</v>
      </c>
      <c r="D118" s="6" t="s">
        <v>343</v>
      </c>
      <c r="E118" s="6">
        <v>66958200</v>
      </c>
      <c r="F118" s="6">
        <v>43928100</v>
      </c>
      <c r="G118" s="6">
        <v>60408000</v>
      </c>
      <c r="H118" s="6">
        <v>171294300</v>
      </c>
      <c r="I118" s="8" t="s">
        <v>16</v>
      </c>
      <c r="J118" s="9">
        <v>1650000</v>
      </c>
      <c r="K118" s="17"/>
      <c r="L118" s="10">
        <f t="shared" si="1"/>
        <v>9.6325446906289358E-3</v>
      </c>
    </row>
    <row r="119" spans="1:12" hidden="1">
      <c r="A119" s="11" t="s">
        <v>336</v>
      </c>
      <c r="B119" s="11" t="s">
        <v>344</v>
      </c>
      <c r="C119" s="12" t="s">
        <v>345</v>
      </c>
      <c r="D119" s="11" t="s">
        <v>346</v>
      </c>
      <c r="E119" s="11">
        <v>16582760</v>
      </c>
      <c r="F119" s="11">
        <v>40017450</v>
      </c>
      <c r="G119" s="11">
        <v>18442360</v>
      </c>
      <c r="H119" s="11">
        <v>75042570</v>
      </c>
      <c r="I119" s="13" t="s">
        <v>16</v>
      </c>
      <c r="J119" s="14">
        <v>7425000</v>
      </c>
      <c r="K119" s="18"/>
      <c r="L119" s="16">
        <f t="shared" si="1"/>
        <v>9.8943839476713022E-2</v>
      </c>
    </row>
    <row r="120" spans="1:12" hidden="1">
      <c r="A120" s="6" t="s">
        <v>336</v>
      </c>
      <c r="B120" s="6" t="s">
        <v>347</v>
      </c>
      <c r="C120" s="7" t="s">
        <v>348</v>
      </c>
      <c r="D120" s="6" t="s">
        <v>349</v>
      </c>
      <c r="E120" s="6">
        <v>11444400</v>
      </c>
      <c r="F120" s="6">
        <v>15797480</v>
      </c>
      <c r="G120" s="6">
        <v>23729600</v>
      </c>
      <c r="H120" s="6">
        <v>50971480</v>
      </c>
      <c r="I120" s="8" t="s">
        <v>16</v>
      </c>
      <c r="J120" s="9">
        <v>1650000</v>
      </c>
      <c r="K120" s="17"/>
      <c r="L120" s="10">
        <f t="shared" si="1"/>
        <v>3.2371043571817026E-2</v>
      </c>
    </row>
    <row r="121" spans="1:12" hidden="1">
      <c r="A121" s="11" t="s">
        <v>336</v>
      </c>
      <c r="B121" s="11" t="s">
        <v>350</v>
      </c>
      <c r="C121" s="12" t="s">
        <v>351</v>
      </c>
      <c r="D121" s="11" t="s">
        <v>352</v>
      </c>
      <c r="E121" s="11">
        <v>10639200</v>
      </c>
      <c r="F121" s="11">
        <v>11647100</v>
      </c>
      <c r="G121" s="11">
        <v>18704400</v>
      </c>
      <c r="H121" s="11">
        <v>40990700</v>
      </c>
      <c r="I121" s="13" t="s">
        <v>16</v>
      </c>
      <c r="J121" s="14">
        <v>3327500</v>
      </c>
      <c r="K121" s="18"/>
      <c r="L121" s="16">
        <f t="shared" si="1"/>
        <v>8.1176949893512429E-2</v>
      </c>
    </row>
    <row r="122" spans="1:12" hidden="1">
      <c r="A122" s="6" t="s">
        <v>336</v>
      </c>
      <c r="B122" s="6" t="s">
        <v>353</v>
      </c>
      <c r="C122" s="7" t="s">
        <v>354</v>
      </c>
      <c r="D122" s="6" t="s">
        <v>355</v>
      </c>
      <c r="E122" s="6">
        <v>20704300</v>
      </c>
      <c r="F122" s="6">
        <v>5894100</v>
      </c>
      <c r="G122" s="6">
        <v>14158000</v>
      </c>
      <c r="H122" s="6">
        <v>40756400</v>
      </c>
      <c r="I122" s="8" t="s">
        <v>16</v>
      </c>
      <c r="J122" s="9">
        <v>1650000</v>
      </c>
      <c r="K122" s="17"/>
      <c r="L122" s="10">
        <f t="shared" si="1"/>
        <v>4.0484439253712298E-2</v>
      </c>
    </row>
    <row r="123" spans="1:12" hidden="1">
      <c r="A123" s="6" t="s">
        <v>336</v>
      </c>
      <c r="B123" s="6" t="s">
        <v>356</v>
      </c>
      <c r="C123" s="7" t="s">
        <v>357</v>
      </c>
      <c r="D123" s="6" t="s">
        <v>358</v>
      </c>
      <c r="E123" s="6">
        <v>26360800</v>
      </c>
      <c r="F123" s="6">
        <v>1000</v>
      </c>
      <c r="G123" s="6">
        <v>12580000</v>
      </c>
      <c r="H123" s="6">
        <v>38941800</v>
      </c>
      <c r="I123" s="8" t="s">
        <v>16</v>
      </c>
      <c r="J123" s="9">
        <v>1500000</v>
      </c>
      <c r="K123" s="17"/>
      <c r="L123" s="10">
        <f t="shared" si="1"/>
        <v>3.8519020692417916E-2</v>
      </c>
    </row>
    <row r="124" spans="1:12" hidden="1">
      <c r="A124" s="6" t="s">
        <v>336</v>
      </c>
      <c r="B124" s="6" t="s">
        <v>359</v>
      </c>
      <c r="C124" s="7" t="s">
        <v>360</v>
      </c>
      <c r="D124" s="6" t="s">
        <v>361</v>
      </c>
      <c r="E124" s="6">
        <v>19187350</v>
      </c>
      <c r="F124" s="6">
        <v>7928100</v>
      </c>
      <c r="G124" s="6">
        <v>10631200</v>
      </c>
      <c r="H124" s="6">
        <v>37746650</v>
      </c>
      <c r="I124" s="8" t="s">
        <v>16</v>
      </c>
      <c r="J124" s="9">
        <v>1354000</v>
      </c>
      <c r="K124" s="17"/>
      <c r="L124" s="10">
        <f t="shared" si="1"/>
        <v>3.587073289947585E-2</v>
      </c>
    </row>
    <row r="125" spans="1:12" hidden="1">
      <c r="A125" s="11" t="s">
        <v>336</v>
      </c>
      <c r="B125" s="11" t="s">
        <v>362</v>
      </c>
      <c r="C125" s="12" t="s">
        <v>363</v>
      </c>
      <c r="D125" s="11" t="s">
        <v>364</v>
      </c>
      <c r="E125" s="11">
        <v>6327000</v>
      </c>
      <c r="F125" s="11">
        <v>3327100</v>
      </c>
      <c r="G125" s="11">
        <v>10183550</v>
      </c>
      <c r="H125" s="11">
        <v>19837650</v>
      </c>
      <c r="I125" s="13" t="s">
        <v>16</v>
      </c>
      <c r="J125" s="14">
        <v>4125000</v>
      </c>
      <c r="K125" s="18"/>
      <c r="L125" s="16">
        <f t="shared" si="1"/>
        <v>0.20793793619707979</v>
      </c>
    </row>
    <row r="126" spans="1:12" hidden="1">
      <c r="A126" s="11" t="s">
        <v>336</v>
      </c>
      <c r="B126" s="11" t="s">
        <v>365</v>
      </c>
      <c r="C126" s="12" t="s">
        <v>366</v>
      </c>
      <c r="D126" s="11" t="s">
        <v>367</v>
      </c>
      <c r="E126" s="11">
        <v>7427000</v>
      </c>
      <c r="F126" s="11">
        <v>5894000</v>
      </c>
      <c r="G126" s="11">
        <v>6450000</v>
      </c>
      <c r="H126" s="11">
        <v>19771000</v>
      </c>
      <c r="I126" s="13" t="s">
        <v>16</v>
      </c>
      <c r="J126" s="14">
        <v>4125000</v>
      </c>
      <c r="K126" s="18"/>
      <c r="L126" s="16">
        <f t="shared" si="1"/>
        <v>0.20863891558343028</v>
      </c>
    </row>
    <row r="127" spans="1:12" hidden="1">
      <c r="A127" s="11" t="s">
        <v>336</v>
      </c>
      <c r="B127" s="11" t="s">
        <v>368</v>
      </c>
      <c r="C127" s="12" t="s">
        <v>369</v>
      </c>
      <c r="D127" s="11" t="s">
        <v>370</v>
      </c>
      <c r="E127" s="11">
        <v>6740140</v>
      </c>
      <c r="F127" s="11">
        <v>6759000</v>
      </c>
      <c r="G127" s="11">
        <v>5704830</v>
      </c>
      <c r="H127" s="11">
        <v>19203970</v>
      </c>
      <c r="I127" s="13" t="s">
        <v>16</v>
      </c>
      <c r="J127" s="14">
        <v>1760000</v>
      </c>
      <c r="K127" s="18"/>
      <c r="L127" s="16">
        <f t="shared" si="1"/>
        <v>9.1647716591933853E-2</v>
      </c>
    </row>
    <row r="128" spans="1:12" hidden="1">
      <c r="A128" s="11" t="s">
        <v>336</v>
      </c>
      <c r="B128" s="11" t="s">
        <v>371</v>
      </c>
      <c r="C128" s="12" t="s">
        <v>372</v>
      </c>
      <c r="D128" s="11" t="s">
        <v>373</v>
      </c>
      <c r="E128" s="11">
        <v>5515030</v>
      </c>
      <c r="F128" s="11">
        <v>1749000</v>
      </c>
      <c r="G128" s="11">
        <v>9517400</v>
      </c>
      <c r="H128" s="11">
        <v>16781430</v>
      </c>
      <c r="I128" s="13" t="s">
        <v>16</v>
      </c>
      <c r="J128" s="14">
        <v>1200000</v>
      </c>
      <c r="K128" s="18"/>
      <c r="L128" s="16">
        <f t="shared" si="1"/>
        <v>7.1507612879236154E-2</v>
      </c>
    </row>
    <row r="129" spans="1:12" hidden="1">
      <c r="A129" s="6" t="s">
        <v>336</v>
      </c>
      <c r="B129" s="6" t="s">
        <v>374</v>
      </c>
      <c r="C129" s="7" t="s">
        <v>375</v>
      </c>
      <c r="D129" s="6" t="s">
        <v>376</v>
      </c>
      <c r="E129" s="6">
        <v>4810200</v>
      </c>
      <c r="F129" s="6">
        <v>4785000</v>
      </c>
      <c r="G129" s="6">
        <v>6817200</v>
      </c>
      <c r="H129" s="6">
        <v>16412400</v>
      </c>
      <c r="I129" s="8" t="s">
        <v>16</v>
      </c>
      <c r="J129" s="9">
        <v>700000</v>
      </c>
      <c r="K129" s="17"/>
      <c r="L129" s="10">
        <f t="shared" si="1"/>
        <v>4.2650678755087615E-2</v>
      </c>
    </row>
    <row r="130" spans="1:12" hidden="1">
      <c r="A130" s="11" t="s">
        <v>336</v>
      </c>
      <c r="B130" s="11" t="s">
        <v>377</v>
      </c>
      <c r="C130" s="12" t="s">
        <v>378</v>
      </c>
      <c r="D130" s="11" t="s">
        <v>379</v>
      </c>
      <c r="E130" s="11">
        <v>7418200</v>
      </c>
      <c r="F130" s="11">
        <v>1436640</v>
      </c>
      <c r="G130" s="11">
        <v>7219880</v>
      </c>
      <c r="H130" s="11">
        <v>16074720</v>
      </c>
      <c r="I130" s="13" t="s">
        <v>16</v>
      </c>
      <c r="J130" s="14">
        <v>1600000</v>
      </c>
      <c r="K130" s="18"/>
      <c r="L130" s="16">
        <f t="shared" si="1"/>
        <v>9.9535170752585431E-2</v>
      </c>
    </row>
    <row r="131" spans="1:12" hidden="1">
      <c r="A131" s="11" t="s">
        <v>336</v>
      </c>
      <c r="B131" s="11" t="s">
        <v>380</v>
      </c>
      <c r="C131" s="12" t="s">
        <v>381</v>
      </c>
      <c r="D131" s="11" t="s">
        <v>382</v>
      </c>
      <c r="E131" s="11"/>
      <c r="F131" s="11">
        <v>7920000</v>
      </c>
      <c r="G131" s="11"/>
      <c r="H131" s="11">
        <v>7920000</v>
      </c>
      <c r="I131" s="13" t="s">
        <v>16</v>
      </c>
      <c r="J131" s="14">
        <v>1100000</v>
      </c>
      <c r="K131" s="18"/>
      <c r="L131" s="16">
        <f t="shared" ref="L131:L194" si="2">+J131/H131</f>
        <v>0.1388888888888889</v>
      </c>
    </row>
    <row r="132" spans="1:12" hidden="1">
      <c r="A132" s="11" t="s">
        <v>336</v>
      </c>
      <c r="B132" s="11" t="s">
        <v>383</v>
      </c>
      <c r="C132" s="12" t="s">
        <v>384</v>
      </c>
      <c r="D132" s="11" t="s">
        <v>385</v>
      </c>
      <c r="E132" s="11">
        <v>4460000</v>
      </c>
      <c r="F132" s="11">
        <v>442800</v>
      </c>
      <c r="G132" s="11">
        <v>2952800</v>
      </c>
      <c r="H132" s="11">
        <v>7855600</v>
      </c>
      <c r="I132" s="13" t="s">
        <v>16</v>
      </c>
      <c r="J132" s="14">
        <v>1250000</v>
      </c>
      <c r="K132" s="18"/>
      <c r="L132" s="16">
        <f t="shared" si="2"/>
        <v>0.15912215489587045</v>
      </c>
    </row>
    <row r="133" spans="1:12" hidden="1">
      <c r="A133" s="11" t="s">
        <v>336</v>
      </c>
      <c r="B133" s="11" t="s">
        <v>386</v>
      </c>
      <c r="C133" s="12" t="s">
        <v>387</v>
      </c>
      <c r="D133" s="11" t="s">
        <v>388</v>
      </c>
      <c r="E133" s="11">
        <v>3811200</v>
      </c>
      <c r="F133" s="11">
        <v>1071510</v>
      </c>
      <c r="G133" s="11">
        <v>1772100</v>
      </c>
      <c r="H133" s="11">
        <v>6654810</v>
      </c>
      <c r="I133" s="13" t="s">
        <v>16</v>
      </c>
      <c r="J133" s="14">
        <v>1650000</v>
      </c>
      <c r="K133" s="18"/>
      <c r="L133" s="16">
        <f t="shared" si="2"/>
        <v>0.2479409630027003</v>
      </c>
    </row>
    <row r="134" spans="1:12" hidden="1">
      <c r="A134" s="11" t="s">
        <v>336</v>
      </c>
      <c r="B134" s="11" t="s">
        <v>389</v>
      </c>
      <c r="C134" s="12" t="s">
        <v>390</v>
      </c>
      <c r="D134" s="11" t="s">
        <v>391</v>
      </c>
      <c r="E134" s="11">
        <v>2993620</v>
      </c>
      <c r="F134" s="11">
        <v>788840</v>
      </c>
      <c r="G134" s="11">
        <v>2705840</v>
      </c>
      <c r="H134" s="11">
        <v>6488300</v>
      </c>
      <c r="I134" s="13" t="s">
        <v>16</v>
      </c>
      <c r="J134" s="14">
        <v>3300000</v>
      </c>
      <c r="K134" s="18"/>
      <c r="L134" s="16">
        <f t="shared" si="2"/>
        <v>0.50860780173543152</v>
      </c>
    </row>
    <row r="135" spans="1:12" hidden="1">
      <c r="A135" s="11" t="s">
        <v>336</v>
      </c>
      <c r="B135" s="11" t="s">
        <v>392</v>
      </c>
      <c r="C135" s="12" t="s">
        <v>393</v>
      </c>
      <c r="D135" s="11" t="s">
        <v>394</v>
      </c>
      <c r="E135" s="11">
        <v>1980000</v>
      </c>
      <c r="F135" s="11">
        <v>1007160</v>
      </c>
      <c r="G135" s="11">
        <v>2188200</v>
      </c>
      <c r="H135" s="11">
        <v>5175360</v>
      </c>
      <c r="I135" s="13" t="s">
        <v>16</v>
      </c>
      <c r="J135" s="14">
        <v>750000</v>
      </c>
      <c r="K135" s="18"/>
      <c r="L135" s="16">
        <f t="shared" si="2"/>
        <v>0.14491745501762196</v>
      </c>
    </row>
    <row r="136" spans="1:12" hidden="1">
      <c r="A136" s="11" t="s">
        <v>336</v>
      </c>
      <c r="B136" s="11" t="s">
        <v>395</v>
      </c>
      <c r="C136" s="12" t="s">
        <v>396</v>
      </c>
      <c r="D136" s="11" t="s">
        <v>397</v>
      </c>
      <c r="E136" s="11"/>
      <c r="F136" s="11">
        <v>4030000</v>
      </c>
      <c r="G136" s="11">
        <v>432300</v>
      </c>
      <c r="H136" s="11">
        <v>4462300</v>
      </c>
      <c r="I136" s="13" t="s">
        <v>16</v>
      </c>
      <c r="J136" s="14">
        <v>3327500</v>
      </c>
      <c r="K136" s="18"/>
      <c r="L136" s="16">
        <f t="shared" si="2"/>
        <v>0.74569168366089233</v>
      </c>
    </row>
    <row r="137" spans="1:12" hidden="1">
      <c r="A137" s="11" t="s">
        <v>336</v>
      </c>
      <c r="B137" s="11" t="s">
        <v>398</v>
      </c>
      <c r="C137" s="12" t="s">
        <v>399</v>
      </c>
      <c r="D137" s="11" t="s">
        <v>400</v>
      </c>
      <c r="E137" s="11">
        <v>1254000</v>
      </c>
      <c r="F137" s="11">
        <v>1643400</v>
      </c>
      <c r="G137" s="11">
        <v>849200</v>
      </c>
      <c r="H137" s="11">
        <v>3746600</v>
      </c>
      <c r="I137" s="13" t="s">
        <v>16</v>
      </c>
      <c r="J137" s="14">
        <v>2500000</v>
      </c>
      <c r="K137" s="18"/>
      <c r="L137" s="16">
        <f t="shared" si="2"/>
        <v>0.66727165963807189</v>
      </c>
    </row>
    <row r="138" spans="1:12" hidden="1">
      <c r="A138" s="11" t="s">
        <v>336</v>
      </c>
      <c r="B138" s="11" t="s">
        <v>401</v>
      </c>
      <c r="C138" s="12" t="s">
        <v>402</v>
      </c>
      <c r="D138" s="11" t="s">
        <v>403</v>
      </c>
      <c r="E138" s="11">
        <v>2637000</v>
      </c>
      <c r="F138" s="11">
        <v>117100</v>
      </c>
      <c r="G138" s="11">
        <v>840000</v>
      </c>
      <c r="H138" s="11">
        <v>3594100</v>
      </c>
      <c r="I138" s="13" t="s">
        <v>16</v>
      </c>
      <c r="J138" s="14">
        <v>2750000</v>
      </c>
      <c r="K138" s="18"/>
      <c r="L138" s="16">
        <f t="shared" si="2"/>
        <v>0.76514287304192985</v>
      </c>
    </row>
    <row r="139" spans="1:12" hidden="1">
      <c r="A139" s="11" t="s">
        <v>336</v>
      </c>
      <c r="B139" s="11" t="s">
        <v>404</v>
      </c>
      <c r="C139" s="12" t="s">
        <v>405</v>
      </c>
      <c r="D139" s="11" t="s">
        <v>406</v>
      </c>
      <c r="E139" s="11"/>
      <c r="F139" s="11"/>
      <c r="G139" s="11">
        <v>2075080</v>
      </c>
      <c r="H139" s="11">
        <v>2075080</v>
      </c>
      <c r="I139" s="13" t="s">
        <v>16</v>
      </c>
      <c r="J139" s="14">
        <v>1000000</v>
      </c>
      <c r="K139" s="18"/>
      <c r="L139" s="16">
        <f t="shared" si="2"/>
        <v>0.48190913121421824</v>
      </c>
    </row>
    <row r="140" spans="1:12" hidden="1">
      <c r="A140" s="6" t="s">
        <v>407</v>
      </c>
      <c r="B140" s="6" t="s">
        <v>408</v>
      </c>
      <c r="C140" s="7" t="s">
        <v>409</v>
      </c>
      <c r="D140" s="6" t="s">
        <v>410</v>
      </c>
      <c r="E140" s="6">
        <v>11616000</v>
      </c>
      <c r="F140" s="6">
        <v>11393600</v>
      </c>
      <c r="G140" s="6">
        <v>11465640</v>
      </c>
      <c r="H140" s="6">
        <v>34475240</v>
      </c>
      <c r="I140" s="8" t="s">
        <v>16</v>
      </c>
      <c r="J140" s="9">
        <v>800000</v>
      </c>
      <c r="K140" s="9"/>
      <c r="L140" s="10">
        <f t="shared" si="2"/>
        <v>2.3205059631201987E-2</v>
      </c>
    </row>
    <row r="141" spans="1:12" hidden="1">
      <c r="A141" s="6" t="s">
        <v>407</v>
      </c>
      <c r="B141" s="6" t="s">
        <v>411</v>
      </c>
      <c r="C141" s="7" t="s">
        <v>412</v>
      </c>
      <c r="D141" s="6" t="s">
        <v>413</v>
      </c>
      <c r="E141" s="6">
        <v>13586100</v>
      </c>
      <c r="F141" s="6">
        <v>258400</v>
      </c>
      <c r="G141" s="6">
        <v>6788530</v>
      </c>
      <c r="H141" s="6">
        <v>20633030</v>
      </c>
      <c r="I141" s="8" t="s">
        <v>16</v>
      </c>
      <c r="J141" s="9">
        <v>1000000</v>
      </c>
      <c r="K141" s="9"/>
      <c r="L141" s="10">
        <f t="shared" si="2"/>
        <v>4.8465979063666363E-2</v>
      </c>
    </row>
    <row r="142" spans="1:12" hidden="1">
      <c r="A142" s="6" t="s">
        <v>407</v>
      </c>
      <c r="B142" s="6" t="s">
        <v>414</v>
      </c>
      <c r="C142" s="7" t="s">
        <v>415</v>
      </c>
      <c r="D142" s="6" t="s">
        <v>416</v>
      </c>
      <c r="E142" s="6">
        <v>9988050</v>
      </c>
      <c r="F142" s="6">
        <v>12707200</v>
      </c>
      <c r="G142" s="6">
        <v>14005200</v>
      </c>
      <c r="H142" s="6">
        <v>36700450</v>
      </c>
      <c r="I142" s="8" t="s">
        <v>16</v>
      </c>
      <c r="J142" s="9">
        <v>770000</v>
      </c>
      <c r="K142" s="9"/>
      <c r="L142" s="10">
        <f t="shared" si="2"/>
        <v>2.0980669174356172E-2</v>
      </c>
    </row>
    <row r="143" spans="1:12" hidden="1">
      <c r="A143" s="6" t="s">
        <v>407</v>
      </c>
      <c r="B143" s="6" t="s">
        <v>417</v>
      </c>
      <c r="C143" s="7" t="s">
        <v>418</v>
      </c>
      <c r="D143" s="6" t="s">
        <v>419</v>
      </c>
      <c r="E143" s="6">
        <v>5824050</v>
      </c>
      <c r="F143" s="6">
        <v>6605640</v>
      </c>
      <c r="G143" s="6">
        <v>15381340</v>
      </c>
      <c r="H143" s="6">
        <v>27811030</v>
      </c>
      <c r="I143" s="8" t="s">
        <v>16</v>
      </c>
      <c r="J143" s="9">
        <v>1000000</v>
      </c>
      <c r="K143" s="9"/>
      <c r="L143" s="10">
        <f t="shared" si="2"/>
        <v>3.5956956646337801E-2</v>
      </c>
    </row>
    <row r="144" spans="1:12" hidden="1">
      <c r="A144" s="11" t="s">
        <v>407</v>
      </c>
      <c r="B144" s="11" t="s">
        <v>420</v>
      </c>
      <c r="C144" s="12" t="s">
        <v>421</v>
      </c>
      <c r="D144" s="11" t="s">
        <v>422</v>
      </c>
      <c r="E144" s="11">
        <v>10004550</v>
      </c>
      <c r="F144" s="11">
        <v>7832270</v>
      </c>
      <c r="G144" s="11">
        <v>6691930</v>
      </c>
      <c r="H144" s="11">
        <v>24528750</v>
      </c>
      <c r="I144" s="13" t="s">
        <v>16</v>
      </c>
      <c r="J144" s="14">
        <v>2000000</v>
      </c>
      <c r="K144" s="14"/>
      <c r="L144" s="16">
        <f t="shared" si="2"/>
        <v>8.153697192070529E-2</v>
      </c>
    </row>
    <row r="145" spans="1:12" hidden="1">
      <c r="A145" s="11" t="s">
        <v>407</v>
      </c>
      <c r="B145" s="11" t="s">
        <v>423</v>
      </c>
      <c r="C145" s="12" t="s">
        <v>424</v>
      </c>
      <c r="D145" s="11" t="s">
        <v>425</v>
      </c>
      <c r="E145" s="11">
        <v>6917550</v>
      </c>
      <c r="F145" s="11">
        <v>2217600</v>
      </c>
      <c r="G145" s="11">
        <v>8373300</v>
      </c>
      <c r="H145" s="11">
        <v>17508450</v>
      </c>
      <c r="I145" s="13" t="s">
        <v>16</v>
      </c>
      <c r="J145" s="14">
        <v>2000000</v>
      </c>
      <c r="K145" s="14"/>
      <c r="L145" s="16">
        <f t="shared" si="2"/>
        <v>0.11423055724521589</v>
      </c>
    </row>
    <row r="146" spans="1:12" hidden="1">
      <c r="A146" s="11" t="s">
        <v>407</v>
      </c>
      <c r="B146" s="11" t="s">
        <v>426</v>
      </c>
      <c r="C146" s="12" t="s">
        <v>427</v>
      </c>
      <c r="D146" s="11" t="s">
        <v>428</v>
      </c>
      <c r="E146" s="11">
        <v>-13200</v>
      </c>
      <c r="F146" s="11">
        <v>4814300</v>
      </c>
      <c r="G146" s="11">
        <v>11006580</v>
      </c>
      <c r="H146" s="11">
        <v>15807680</v>
      </c>
      <c r="I146" s="13" t="s">
        <v>16</v>
      </c>
      <c r="J146" s="14">
        <v>2000000</v>
      </c>
      <c r="K146" s="14"/>
      <c r="L146" s="16">
        <f t="shared" si="2"/>
        <v>0.12652077977286991</v>
      </c>
    </row>
    <row r="147" spans="1:12" hidden="1">
      <c r="A147" s="11" t="s">
        <v>407</v>
      </c>
      <c r="B147" s="11" t="s">
        <v>429</v>
      </c>
      <c r="C147" s="12" t="s">
        <v>430</v>
      </c>
      <c r="D147" s="11" t="s">
        <v>431</v>
      </c>
      <c r="E147" s="11">
        <v>1980000</v>
      </c>
      <c r="F147" s="11">
        <v>4328320</v>
      </c>
      <c r="G147" s="11">
        <v>6544130</v>
      </c>
      <c r="H147" s="11">
        <v>12852450</v>
      </c>
      <c r="I147" s="13" t="s">
        <v>16</v>
      </c>
      <c r="J147" s="14">
        <v>1500000</v>
      </c>
      <c r="K147" s="14"/>
      <c r="L147" s="16">
        <f t="shared" si="2"/>
        <v>0.1167092655485919</v>
      </c>
    </row>
    <row r="148" spans="1:12" hidden="1">
      <c r="A148" s="11" t="s">
        <v>407</v>
      </c>
      <c r="B148" s="11" t="s">
        <v>432</v>
      </c>
      <c r="C148" s="12" t="s">
        <v>433</v>
      </c>
      <c r="D148" s="11" t="s">
        <v>434</v>
      </c>
      <c r="E148" s="11">
        <v>909700</v>
      </c>
      <c r="F148" s="11">
        <v>5372500</v>
      </c>
      <c r="G148" s="11">
        <v>4083400</v>
      </c>
      <c r="H148" s="11">
        <v>10365600</v>
      </c>
      <c r="I148" s="13" t="s">
        <v>16</v>
      </c>
      <c r="J148" s="14">
        <v>1000000</v>
      </c>
      <c r="K148" s="14"/>
      <c r="L148" s="16">
        <f t="shared" si="2"/>
        <v>9.647294898510457E-2</v>
      </c>
    </row>
    <row r="149" spans="1:12" hidden="1">
      <c r="A149" s="11" t="s">
        <v>407</v>
      </c>
      <c r="B149" s="11" t="s">
        <v>435</v>
      </c>
      <c r="C149" s="12" t="s">
        <v>436</v>
      </c>
      <c r="D149" s="11" t="s">
        <v>437</v>
      </c>
      <c r="E149" s="11">
        <v>174000</v>
      </c>
      <c r="F149" s="11">
        <v>3175090</v>
      </c>
      <c r="G149" s="11">
        <v>4930040</v>
      </c>
      <c r="H149" s="11">
        <v>8279130</v>
      </c>
      <c r="I149" s="13" t="s">
        <v>16</v>
      </c>
      <c r="J149" s="14">
        <v>2000000</v>
      </c>
      <c r="K149" s="14"/>
      <c r="L149" s="16">
        <f t="shared" si="2"/>
        <v>0.24157127620897365</v>
      </c>
    </row>
    <row r="150" spans="1:12" hidden="1">
      <c r="A150" s="11" t="s">
        <v>407</v>
      </c>
      <c r="B150" s="11" t="s">
        <v>438</v>
      </c>
      <c r="C150" s="12" t="s">
        <v>430</v>
      </c>
      <c r="D150" s="11" t="s">
        <v>439</v>
      </c>
      <c r="E150" s="11">
        <v>1584000</v>
      </c>
      <c r="F150" s="11">
        <v>2918480</v>
      </c>
      <c r="G150" s="11">
        <v>2731300</v>
      </c>
      <c r="H150" s="11">
        <v>7233780</v>
      </c>
      <c r="I150" s="13" t="s">
        <v>16</v>
      </c>
      <c r="J150" s="14">
        <v>1000000</v>
      </c>
      <c r="K150" s="14"/>
      <c r="L150" s="16">
        <f t="shared" si="2"/>
        <v>0.13824031142777357</v>
      </c>
    </row>
    <row r="151" spans="1:12" hidden="1">
      <c r="A151" s="11" t="s">
        <v>407</v>
      </c>
      <c r="B151" s="11" t="s">
        <v>440</v>
      </c>
      <c r="C151" s="12" t="s">
        <v>441</v>
      </c>
      <c r="D151" s="11" t="s">
        <v>442</v>
      </c>
      <c r="E151" s="11">
        <v>2981770</v>
      </c>
      <c r="F151" s="11">
        <v>987840</v>
      </c>
      <c r="G151" s="11">
        <v>3247880</v>
      </c>
      <c r="H151" s="11">
        <v>7217490</v>
      </c>
      <c r="I151" s="13" t="s">
        <v>16</v>
      </c>
      <c r="J151" s="14">
        <v>1000000</v>
      </c>
      <c r="K151" s="14"/>
      <c r="L151" s="16">
        <f t="shared" si="2"/>
        <v>0.13855232220619634</v>
      </c>
    </row>
    <row r="152" spans="1:12" hidden="1">
      <c r="A152" s="11" t="s">
        <v>407</v>
      </c>
      <c r="B152" s="11" t="s">
        <v>443</v>
      </c>
      <c r="C152" s="12" t="s">
        <v>444</v>
      </c>
      <c r="D152" s="11" t="s">
        <v>445</v>
      </c>
      <c r="E152" s="11"/>
      <c r="F152" s="11">
        <v>2891100</v>
      </c>
      <c r="G152" s="11">
        <v>4190000</v>
      </c>
      <c r="H152" s="11">
        <v>7081100</v>
      </c>
      <c r="I152" s="13" t="s">
        <v>16</v>
      </c>
      <c r="J152" s="14">
        <v>1000000</v>
      </c>
      <c r="K152" s="14"/>
      <c r="L152" s="16">
        <f t="shared" si="2"/>
        <v>0.14122099673779498</v>
      </c>
    </row>
    <row r="153" spans="1:12" hidden="1">
      <c r="A153" s="11" t="s">
        <v>407</v>
      </c>
      <c r="B153" s="11" t="s">
        <v>446</v>
      </c>
      <c r="C153" s="12" t="s">
        <v>447</v>
      </c>
      <c r="D153" s="11" t="s">
        <v>448</v>
      </c>
      <c r="E153" s="11">
        <v>2141200</v>
      </c>
      <c r="F153" s="11">
        <v>2549720</v>
      </c>
      <c r="G153" s="11">
        <v>2237200</v>
      </c>
      <c r="H153" s="11">
        <v>6928120</v>
      </c>
      <c r="I153" s="13" t="s">
        <v>16</v>
      </c>
      <c r="J153" s="14">
        <v>1000000</v>
      </c>
      <c r="K153" s="14"/>
      <c r="L153" s="16">
        <f t="shared" si="2"/>
        <v>0.14433930128231034</v>
      </c>
    </row>
    <row r="154" spans="1:12" hidden="1">
      <c r="A154" s="11" t="s">
        <v>407</v>
      </c>
      <c r="B154" s="11" t="s">
        <v>449</v>
      </c>
      <c r="C154" s="12" t="s">
        <v>450</v>
      </c>
      <c r="D154" s="11" t="s">
        <v>451</v>
      </c>
      <c r="E154" s="11">
        <v>1382120</v>
      </c>
      <c r="F154" s="11">
        <v>2050100</v>
      </c>
      <c r="G154" s="11">
        <v>2621890</v>
      </c>
      <c r="H154" s="11">
        <v>6054110</v>
      </c>
      <c r="I154" s="13" t="s">
        <v>16</v>
      </c>
      <c r="J154" s="14">
        <v>2000000</v>
      </c>
      <c r="K154" s="14"/>
      <c r="L154" s="16">
        <f t="shared" si="2"/>
        <v>0.33035409003140015</v>
      </c>
    </row>
    <row r="155" spans="1:12" hidden="1">
      <c r="A155" s="11" t="s">
        <v>407</v>
      </c>
      <c r="B155" s="11" t="s">
        <v>452</v>
      </c>
      <c r="C155" s="12" t="s">
        <v>430</v>
      </c>
      <c r="D155" s="11" t="s">
        <v>453</v>
      </c>
      <c r="E155" s="11">
        <v>2288880</v>
      </c>
      <c r="F155" s="11">
        <v>3150800</v>
      </c>
      <c r="G155" s="11">
        <v>-40200</v>
      </c>
      <c r="H155" s="11">
        <v>5399480</v>
      </c>
      <c r="I155" s="13" t="s">
        <v>16</v>
      </c>
      <c r="J155" s="14">
        <v>2000000</v>
      </c>
      <c r="K155" s="14"/>
      <c r="L155" s="16">
        <f t="shared" si="2"/>
        <v>0.37040603910006148</v>
      </c>
    </row>
    <row r="156" spans="1:12" hidden="1">
      <c r="A156" s="11" t="s">
        <v>407</v>
      </c>
      <c r="B156" s="11" t="s">
        <v>454</v>
      </c>
      <c r="C156" s="12" t="s">
        <v>455</v>
      </c>
      <c r="D156" s="11" t="s">
        <v>456</v>
      </c>
      <c r="E156" s="11"/>
      <c r="F156" s="11">
        <v>1559640</v>
      </c>
      <c r="G156" s="11">
        <v>3372900</v>
      </c>
      <c r="H156" s="11">
        <v>4932540</v>
      </c>
      <c r="I156" s="13" t="s">
        <v>16</v>
      </c>
      <c r="J156" s="14">
        <v>2000000</v>
      </c>
      <c r="K156" s="14"/>
      <c r="L156" s="16">
        <f t="shared" si="2"/>
        <v>0.40547060946287311</v>
      </c>
    </row>
    <row r="157" spans="1:12" hidden="1">
      <c r="A157" s="11" t="s">
        <v>407</v>
      </c>
      <c r="B157" s="11" t="s">
        <v>457</v>
      </c>
      <c r="C157" s="12" t="s">
        <v>458</v>
      </c>
      <c r="D157" s="11" t="s">
        <v>459</v>
      </c>
      <c r="E157" s="11"/>
      <c r="F157" s="11">
        <v>2483200</v>
      </c>
      <c r="G157" s="11">
        <v>2099860</v>
      </c>
      <c r="H157" s="11">
        <v>4583060</v>
      </c>
      <c r="I157" s="13" t="s">
        <v>16</v>
      </c>
      <c r="J157" s="14">
        <v>350000</v>
      </c>
      <c r="K157" s="14"/>
      <c r="L157" s="16">
        <f t="shared" si="2"/>
        <v>7.6368190684826295E-2</v>
      </c>
    </row>
    <row r="158" spans="1:12" hidden="1">
      <c r="A158" s="11" t="s">
        <v>407</v>
      </c>
      <c r="B158" s="11" t="s">
        <v>460</v>
      </c>
      <c r="C158" s="12" t="s">
        <v>461</v>
      </c>
      <c r="D158" s="11" t="s">
        <v>462</v>
      </c>
      <c r="E158" s="11">
        <v>1623600</v>
      </c>
      <c r="F158" s="11">
        <v>1185680</v>
      </c>
      <c r="G158" s="11">
        <v>754800</v>
      </c>
      <c r="H158" s="11">
        <v>3564080</v>
      </c>
      <c r="I158" s="13" t="s">
        <v>16</v>
      </c>
      <c r="J158" s="14">
        <v>50000</v>
      </c>
      <c r="K158" s="14"/>
      <c r="L158" s="16">
        <f t="shared" si="2"/>
        <v>1.4028865794258267E-2</v>
      </c>
    </row>
    <row r="159" spans="1:12" hidden="1">
      <c r="A159" s="11" t="s">
        <v>407</v>
      </c>
      <c r="B159" s="11" t="s">
        <v>463</v>
      </c>
      <c r="C159" s="12" t="s">
        <v>464</v>
      </c>
      <c r="D159" s="11" t="s">
        <v>465</v>
      </c>
      <c r="E159" s="11">
        <v>831600</v>
      </c>
      <c r="F159" s="11">
        <v>920250</v>
      </c>
      <c r="G159" s="11">
        <v>1654750</v>
      </c>
      <c r="H159" s="11">
        <v>3406600</v>
      </c>
      <c r="I159" s="13" t="s">
        <v>16</v>
      </c>
      <c r="J159" s="14">
        <v>2000000</v>
      </c>
      <c r="K159" s="14"/>
      <c r="L159" s="16">
        <f t="shared" si="2"/>
        <v>0.58709563787941055</v>
      </c>
    </row>
    <row r="160" spans="1:12" hidden="1">
      <c r="A160" s="11" t="s">
        <v>407</v>
      </c>
      <c r="B160" s="11" t="s">
        <v>466</v>
      </c>
      <c r="C160" s="12" t="s">
        <v>467</v>
      </c>
      <c r="D160" s="11" t="s">
        <v>468</v>
      </c>
      <c r="E160" s="11">
        <v>198000</v>
      </c>
      <c r="F160" s="11">
        <v>1327600</v>
      </c>
      <c r="G160" s="11">
        <v>772000</v>
      </c>
      <c r="H160" s="11">
        <v>2297600</v>
      </c>
      <c r="I160" s="13" t="s">
        <v>16</v>
      </c>
      <c r="J160" s="14">
        <v>1500000</v>
      </c>
      <c r="K160" s="14"/>
      <c r="L160" s="16">
        <f t="shared" si="2"/>
        <v>0.65285515320334264</v>
      </c>
    </row>
    <row r="161" spans="1:12" hidden="1">
      <c r="A161" s="11" t="s">
        <v>407</v>
      </c>
      <c r="B161" s="11" t="s">
        <v>469</v>
      </c>
      <c r="C161" s="12" t="s">
        <v>470</v>
      </c>
      <c r="D161" s="11" t="s">
        <v>471</v>
      </c>
      <c r="E161" s="11"/>
      <c r="F161" s="11">
        <v>650800</v>
      </c>
      <c r="G161" s="11">
        <v>1059340</v>
      </c>
      <c r="H161" s="11">
        <v>1710140</v>
      </c>
      <c r="I161" s="13" t="s">
        <v>16</v>
      </c>
      <c r="J161" s="14">
        <v>1500000</v>
      </c>
      <c r="K161" s="14"/>
      <c r="L161" s="16">
        <f t="shared" si="2"/>
        <v>0.87712117136608703</v>
      </c>
    </row>
    <row r="162" spans="1:12" hidden="1">
      <c r="A162" s="6" t="s">
        <v>472</v>
      </c>
      <c r="B162" s="6" t="s">
        <v>473</v>
      </c>
      <c r="C162" s="7" t="s">
        <v>474</v>
      </c>
      <c r="D162" s="6" t="s">
        <v>475</v>
      </c>
      <c r="E162" s="6">
        <v>59119500</v>
      </c>
      <c r="F162" s="6">
        <v>49769700</v>
      </c>
      <c r="G162" s="6">
        <v>93113560</v>
      </c>
      <c r="H162" s="6">
        <v>202002760</v>
      </c>
      <c r="I162" s="8" t="s">
        <v>16</v>
      </c>
      <c r="J162" s="9">
        <v>2300000</v>
      </c>
      <c r="K162" s="17"/>
      <c r="L162" s="10">
        <f t="shared" si="2"/>
        <v>1.1385983043003967E-2</v>
      </c>
    </row>
    <row r="163" spans="1:12" hidden="1">
      <c r="A163" s="6" t="s">
        <v>472</v>
      </c>
      <c r="B163" s="6" t="s">
        <v>476</v>
      </c>
      <c r="C163" s="7" t="s">
        <v>477</v>
      </c>
      <c r="D163" s="6" t="s">
        <v>478</v>
      </c>
      <c r="E163" s="6">
        <v>10659100</v>
      </c>
      <c r="F163" s="6">
        <v>18543100</v>
      </c>
      <c r="G163" s="6">
        <v>39384880</v>
      </c>
      <c r="H163" s="6">
        <v>68587080</v>
      </c>
      <c r="I163" s="8" t="s">
        <v>16</v>
      </c>
      <c r="J163" s="9">
        <v>1500000</v>
      </c>
      <c r="K163" s="17"/>
      <c r="L163" s="10">
        <f t="shared" si="2"/>
        <v>2.1870008170635051E-2</v>
      </c>
    </row>
    <row r="164" spans="1:12" hidden="1">
      <c r="A164" s="6" t="s">
        <v>472</v>
      </c>
      <c r="B164" s="6" t="s">
        <v>479</v>
      </c>
      <c r="C164" s="7" t="s">
        <v>480</v>
      </c>
      <c r="D164" s="6" t="s">
        <v>481</v>
      </c>
      <c r="E164" s="6">
        <v>19236000</v>
      </c>
      <c r="F164" s="6">
        <v>25517000</v>
      </c>
      <c r="G164" s="6">
        <v>20928000</v>
      </c>
      <c r="H164" s="6">
        <v>65681000</v>
      </c>
      <c r="I164" s="8" t="s">
        <v>16</v>
      </c>
      <c r="J164" s="9">
        <v>1500000</v>
      </c>
      <c r="K164" s="17"/>
      <c r="L164" s="10">
        <f t="shared" si="2"/>
        <v>2.2837654725110762E-2</v>
      </c>
    </row>
    <row r="165" spans="1:12" hidden="1">
      <c r="A165" s="11" t="s">
        <v>472</v>
      </c>
      <c r="B165" s="11" t="s">
        <v>482</v>
      </c>
      <c r="C165" s="12" t="s">
        <v>483</v>
      </c>
      <c r="D165" s="11" t="s">
        <v>484</v>
      </c>
      <c r="E165" s="11"/>
      <c r="F165" s="11">
        <v>4878500</v>
      </c>
      <c r="G165" s="11"/>
      <c r="H165" s="11">
        <v>4878500</v>
      </c>
      <c r="I165" s="13" t="s">
        <v>16</v>
      </c>
      <c r="J165" s="14">
        <v>2750000</v>
      </c>
      <c r="K165" s="18"/>
      <c r="L165" s="16">
        <f t="shared" si="2"/>
        <v>0.56369785794813976</v>
      </c>
    </row>
    <row r="166" spans="1:12" hidden="1">
      <c r="A166" s="11" t="s">
        <v>472</v>
      </c>
      <c r="B166" s="11"/>
      <c r="C166" s="12"/>
      <c r="D166" s="11" t="s">
        <v>485</v>
      </c>
      <c r="E166" s="11">
        <v>8685600</v>
      </c>
      <c r="F166" s="11">
        <v>10353450</v>
      </c>
      <c r="G166" s="11">
        <v>1771400</v>
      </c>
      <c r="H166" s="11">
        <v>20810450</v>
      </c>
      <c r="I166" s="13" t="s">
        <v>16</v>
      </c>
      <c r="J166" s="14">
        <v>2750000</v>
      </c>
      <c r="K166" s="18"/>
      <c r="L166" s="16">
        <f t="shared" si="2"/>
        <v>0.13214514823081672</v>
      </c>
    </row>
    <row r="167" spans="1:12" hidden="1">
      <c r="A167" s="11" t="s">
        <v>472</v>
      </c>
      <c r="B167" s="11"/>
      <c r="C167" s="12"/>
      <c r="D167" s="11" t="s">
        <v>486</v>
      </c>
      <c r="E167" s="11">
        <v>6085200</v>
      </c>
      <c r="F167" s="11">
        <v>3375950</v>
      </c>
      <c r="G167" s="11">
        <v>5327000</v>
      </c>
      <c r="H167" s="11">
        <v>14788150</v>
      </c>
      <c r="I167" s="13" t="s">
        <v>16</v>
      </c>
      <c r="J167" s="14">
        <v>3000000</v>
      </c>
      <c r="K167" s="18"/>
      <c r="L167" s="16">
        <f t="shared" si="2"/>
        <v>0.20286513187924116</v>
      </c>
    </row>
    <row r="168" spans="1:12" hidden="1">
      <c r="A168" s="11" t="s">
        <v>472</v>
      </c>
      <c r="B168" s="11" t="s">
        <v>487</v>
      </c>
      <c r="C168" s="12" t="s">
        <v>488</v>
      </c>
      <c r="D168" s="11" t="s">
        <v>489</v>
      </c>
      <c r="E168" s="11">
        <v>13154700</v>
      </c>
      <c r="F168" s="11">
        <v>4859000</v>
      </c>
      <c r="G168" s="11">
        <v>13967440</v>
      </c>
      <c r="H168" s="11">
        <v>31981140</v>
      </c>
      <c r="I168" s="13" t="s">
        <v>16</v>
      </c>
      <c r="J168" s="14">
        <v>1625000</v>
      </c>
      <c r="K168" s="18"/>
      <c r="L168" s="16">
        <f t="shared" si="2"/>
        <v>5.081119684914296E-2</v>
      </c>
    </row>
    <row r="169" spans="1:12" hidden="1">
      <c r="A169" s="11" t="s">
        <v>472</v>
      </c>
      <c r="B169" s="11" t="s">
        <v>490</v>
      </c>
      <c r="C169" s="12" t="s">
        <v>491</v>
      </c>
      <c r="D169" s="11" t="s">
        <v>492</v>
      </c>
      <c r="E169" s="11">
        <v>7920000</v>
      </c>
      <c r="F169" s="11">
        <v>11207380</v>
      </c>
      <c r="G169" s="11">
        <v>6003170</v>
      </c>
      <c r="H169" s="11">
        <v>25130550</v>
      </c>
      <c r="I169" s="13" t="s">
        <v>16</v>
      </c>
      <c r="J169" s="14">
        <v>1625000</v>
      </c>
      <c r="K169" s="18"/>
      <c r="L169" s="16">
        <f t="shared" si="2"/>
        <v>6.4662333295530741E-2</v>
      </c>
    </row>
    <row r="170" spans="1:12" hidden="1">
      <c r="A170" s="11" t="s">
        <v>472</v>
      </c>
      <c r="B170" s="11" t="s">
        <v>493</v>
      </c>
      <c r="C170" s="12" t="s">
        <v>494</v>
      </c>
      <c r="D170" s="11" t="s">
        <v>495</v>
      </c>
      <c r="E170" s="11">
        <v>9544700</v>
      </c>
      <c r="F170" s="11">
        <v>9101150</v>
      </c>
      <c r="G170" s="11">
        <v>4177000</v>
      </c>
      <c r="H170" s="11">
        <v>22822850</v>
      </c>
      <c r="I170" s="13" t="s">
        <v>16</v>
      </c>
      <c r="J170" s="14">
        <v>1500000</v>
      </c>
      <c r="K170" s="18"/>
      <c r="L170" s="16">
        <f t="shared" si="2"/>
        <v>6.5723605947548183E-2</v>
      </c>
    </row>
    <row r="171" spans="1:12" hidden="1">
      <c r="A171" s="11" t="s">
        <v>472</v>
      </c>
      <c r="B171" s="11" t="s">
        <v>496</v>
      </c>
      <c r="C171" s="12" t="s">
        <v>497</v>
      </c>
      <c r="D171" s="11" t="s">
        <v>498</v>
      </c>
      <c r="E171" s="11">
        <v>5280000</v>
      </c>
      <c r="F171" s="11">
        <v>9169500</v>
      </c>
      <c r="G171" s="11">
        <v>1951600</v>
      </c>
      <c r="H171" s="11">
        <v>16401100</v>
      </c>
      <c r="I171" s="13" t="s">
        <v>16</v>
      </c>
      <c r="J171" s="14">
        <v>2750000</v>
      </c>
      <c r="K171" s="18"/>
      <c r="L171" s="16">
        <f t="shared" si="2"/>
        <v>0.16767168055801135</v>
      </c>
    </row>
    <row r="172" spans="1:12" hidden="1">
      <c r="A172" s="6" t="s">
        <v>472</v>
      </c>
      <c r="B172" s="6" t="s">
        <v>499</v>
      </c>
      <c r="C172" s="7" t="s">
        <v>500</v>
      </c>
      <c r="D172" s="6" t="s">
        <v>501</v>
      </c>
      <c r="E172" s="6">
        <v>4039200</v>
      </c>
      <c r="F172" s="6">
        <v>5589900</v>
      </c>
      <c r="G172" s="6">
        <v>6069300</v>
      </c>
      <c r="H172" s="6">
        <v>15698400</v>
      </c>
      <c r="I172" s="8" t="s">
        <v>16</v>
      </c>
      <c r="J172" s="9">
        <v>700000</v>
      </c>
      <c r="K172" s="17"/>
      <c r="L172" s="10">
        <f t="shared" si="2"/>
        <v>4.4590531519135709E-2</v>
      </c>
    </row>
    <row r="173" spans="1:12" hidden="1">
      <c r="A173" s="11" t="s">
        <v>472</v>
      </c>
      <c r="B173" s="11" t="s">
        <v>502</v>
      </c>
      <c r="C173" s="12" t="s">
        <v>503</v>
      </c>
      <c r="D173" s="11" t="s">
        <v>504</v>
      </c>
      <c r="E173" s="11"/>
      <c r="F173" s="11">
        <v>2542820</v>
      </c>
      <c r="G173" s="11">
        <v>10246160</v>
      </c>
      <c r="H173" s="11">
        <v>12788980</v>
      </c>
      <c r="I173" s="13" t="s">
        <v>16</v>
      </c>
      <c r="J173" s="14">
        <v>700000</v>
      </c>
      <c r="K173" s="18"/>
      <c r="L173" s="16">
        <f t="shared" si="2"/>
        <v>5.473462308956617E-2</v>
      </c>
    </row>
    <row r="174" spans="1:12" hidden="1">
      <c r="A174" s="11" t="s">
        <v>472</v>
      </c>
      <c r="B174" s="11" t="s">
        <v>505</v>
      </c>
      <c r="C174" s="12" t="s">
        <v>506</v>
      </c>
      <c r="D174" s="11" t="s">
        <v>507</v>
      </c>
      <c r="E174" s="11">
        <v>450000</v>
      </c>
      <c r="F174" s="11">
        <v>4873000</v>
      </c>
      <c r="G174" s="11">
        <v>4680000</v>
      </c>
      <c r="H174" s="11">
        <v>10003000</v>
      </c>
      <c r="I174" s="13" t="s">
        <v>16</v>
      </c>
      <c r="J174" s="14">
        <v>1625000</v>
      </c>
      <c r="K174" s="18"/>
      <c r="L174" s="16">
        <f t="shared" si="2"/>
        <v>0.16245126462061382</v>
      </c>
    </row>
    <row r="175" spans="1:12" hidden="1">
      <c r="A175" s="11" t="s">
        <v>472</v>
      </c>
      <c r="B175" s="11" t="s">
        <v>508</v>
      </c>
      <c r="C175" s="12" t="s">
        <v>509</v>
      </c>
      <c r="D175" s="11" t="s">
        <v>510</v>
      </c>
      <c r="E175" s="11">
        <v>4137540</v>
      </c>
      <c r="F175" s="11">
        <v>1195400</v>
      </c>
      <c r="G175" s="11">
        <v>3339140</v>
      </c>
      <c r="H175" s="11">
        <v>8672080</v>
      </c>
      <c r="I175" s="13" t="s">
        <v>16</v>
      </c>
      <c r="J175" s="14">
        <v>1800000</v>
      </c>
      <c r="K175" s="18"/>
      <c r="L175" s="16">
        <f t="shared" si="2"/>
        <v>0.20756266086106218</v>
      </c>
    </row>
    <row r="176" spans="1:12" hidden="1">
      <c r="A176" s="11" t="s">
        <v>472</v>
      </c>
      <c r="B176" s="11" t="s">
        <v>511</v>
      </c>
      <c r="C176" s="12" t="s">
        <v>497</v>
      </c>
      <c r="D176" s="11" t="s">
        <v>512</v>
      </c>
      <c r="E176" s="11">
        <v>726000</v>
      </c>
      <c r="F176" s="11">
        <v>3483000</v>
      </c>
      <c r="G176" s="11">
        <v>4134880</v>
      </c>
      <c r="H176" s="11">
        <v>8343880</v>
      </c>
      <c r="I176" s="13" t="s">
        <v>16</v>
      </c>
      <c r="J176" s="14">
        <v>2750000</v>
      </c>
      <c r="K176" s="18"/>
      <c r="L176" s="16">
        <f t="shared" si="2"/>
        <v>0.32958287990718949</v>
      </c>
    </row>
    <row r="177" spans="1:12" hidden="1">
      <c r="A177" s="11" t="s">
        <v>472</v>
      </c>
      <c r="B177" s="11" t="s">
        <v>513</v>
      </c>
      <c r="C177" s="12" t="s">
        <v>514</v>
      </c>
      <c r="D177" s="11" t="s">
        <v>515</v>
      </c>
      <c r="E177" s="11">
        <v>221760</v>
      </c>
      <c r="F177" s="11">
        <v>3693940</v>
      </c>
      <c r="G177" s="11">
        <v>2527200</v>
      </c>
      <c r="H177" s="11">
        <v>6442900</v>
      </c>
      <c r="I177" s="13" t="s">
        <v>16</v>
      </c>
      <c r="J177" s="14">
        <v>2750000</v>
      </c>
      <c r="K177" s="18"/>
      <c r="L177" s="16">
        <f t="shared" si="2"/>
        <v>0.42682642909248941</v>
      </c>
    </row>
    <row r="178" spans="1:12" hidden="1">
      <c r="A178" s="11" t="s">
        <v>472</v>
      </c>
      <c r="B178" s="11" t="s">
        <v>516</v>
      </c>
      <c r="C178" s="12" t="s">
        <v>517</v>
      </c>
      <c r="D178" s="11" t="s">
        <v>518</v>
      </c>
      <c r="E178" s="11"/>
      <c r="F178" s="11">
        <v>2923440</v>
      </c>
      <c r="G178" s="11">
        <v>2416740</v>
      </c>
      <c r="H178" s="11">
        <v>5340180</v>
      </c>
      <c r="I178" s="13" t="s">
        <v>16</v>
      </c>
      <c r="J178" s="14">
        <v>1800000</v>
      </c>
      <c r="K178" s="18"/>
      <c r="L178" s="16">
        <f t="shared" si="2"/>
        <v>0.3370672898666337</v>
      </c>
    </row>
    <row r="179" spans="1:12" hidden="1">
      <c r="A179" s="11" t="s">
        <v>472</v>
      </c>
      <c r="B179" s="11" t="s">
        <v>519</v>
      </c>
      <c r="C179" s="12" t="s">
        <v>520</v>
      </c>
      <c r="D179" s="11" t="s">
        <v>521</v>
      </c>
      <c r="E179" s="11">
        <v>2490000</v>
      </c>
      <c r="F179" s="11">
        <v>2387040</v>
      </c>
      <c r="G179" s="11">
        <v>147600</v>
      </c>
      <c r="H179" s="11">
        <v>5024640</v>
      </c>
      <c r="I179" s="13" t="s">
        <v>16</v>
      </c>
      <c r="J179" s="14">
        <v>1800000</v>
      </c>
      <c r="K179" s="18"/>
      <c r="L179" s="16">
        <f t="shared" si="2"/>
        <v>0.35823461979365684</v>
      </c>
    </row>
    <row r="180" spans="1:12" hidden="1">
      <c r="A180" s="11" t="s">
        <v>472</v>
      </c>
      <c r="B180" s="11" t="s">
        <v>522</v>
      </c>
      <c r="C180" s="12" t="s">
        <v>523</v>
      </c>
      <c r="D180" s="11" t="s">
        <v>524</v>
      </c>
      <c r="E180" s="11">
        <v>488880</v>
      </c>
      <c r="F180" s="11">
        <v>1236480</v>
      </c>
      <c r="G180" s="11">
        <v>1126320</v>
      </c>
      <c r="H180" s="11">
        <v>2851680</v>
      </c>
      <c r="I180" s="13" t="s">
        <v>16</v>
      </c>
      <c r="J180" s="14">
        <v>1500000</v>
      </c>
      <c r="K180" s="18"/>
      <c r="L180" s="16">
        <f t="shared" si="2"/>
        <v>0.52600572294226566</v>
      </c>
    </row>
    <row r="181" spans="1:12" hidden="1">
      <c r="A181" s="11" t="s">
        <v>472</v>
      </c>
      <c r="B181" s="11" t="s">
        <v>525</v>
      </c>
      <c r="C181" s="12" t="s">
        <v>526</v>
      </c>
      <c r="D181" s="11" t="s">
        <v>527</v>
      </c>
      <c r="E181" s="11"/>
      <c r="F181" s="11">
        <v>807180</v>
      </c>
      <c r="G181" s="11">
        <v>166320</v>
      </c>
      <c r="H181" s="11">
        <v>973500</v>
      </c>
      <c r="I181" s="13" t="s">
        <v>16</v>
      </c>
      <c r="J181" s="14">
        <v>1800000</v>
      </c>
      <c r="K181" s="18"/>
      <c r="L181" s="16">
        <f t="shared" si="2"/>
        <v>1.8489984591679507</v>
      </c>
    </row>
    <row r="182" spans="1:12" hidden="1">
      <c r="A182" s="6" t="s">
        <v>528</v>
      </c>
      <c r="B182" s="6" t="s">
        <v>529</v>
      </c>
      <c r="C182" s="7" t="s">
        <v>530</v>
      </c>
      <c r="D182" s="6" t="s">
        <v>531</v>
      </c>
      <c r="E182" s="6">
        <v>82889400</v>
      </c>
      <c r="F182" s="6">
        <v>17604450</v>
      </c>
      <c r="G182" s="6">
        <v>172572000</v>
      </c>
      <c r="H182" s="6">
        <v>273065850</v>
      </c>
      <c r="I182" s="8" t="s">
        <v>292</v>
      </c>
      <c r="J182" s="9">
        <v>3300000</v>
      </c>
      <c r="K182" s="20" t="s">
        <v>532</v>
      </c>
      <c r="L182" s="10">
        <f t="shared" si="2"/>
        <v>1.2084997080374568E-2</v>
      </c>
    </row>
    <row r="183" spans="1:12" hidden="1">
      <c r="A183" s="6" t="s">
        <v>528</v>
      </c>
      <c r="B183" s="6" t="s">
        <v>533</v>
      </c>
      <c r="C183" s="7" t="s">
        <v>534</v>
      </c>
      <c r="D183" s="6" t="s">
        <v>535</v>
      </c>
      <c r="E183" s="6">
        <v>19845950</v>
      </c>
      <c r="F183" s="6">
        <v>12580430</v>
      </c>
      <c r="G183" s="6">
        <v>17981300</v>
      </c>
      <c r="H183" s="6">
        <v>50407680</v>
      </c>
      <c r="I183" s="8" t="s">
        <v>292</v>
      </c>
      <c r="J183" s="9">
        <v>2200000</v>
      </c>
      <c r="K183" s="20" t="s">
        <v>536</v>
      </c>
      <c r="L183" s="10">
        <f t="shared" si="2"/>
        <v>4.3644143114699982E-2</v>
      </c>
    </row>
    <row r="184" spans="1:12" hidden="1">
      <c r="A184" s="6" t="s">
        <v>528</v>
      </c>
      <c r="B184" s="6" t="s">
        <v>537</v>
      </c>
      <c r="C184" s="7" t="s">
        <v>538</v>
      </c>
      <c r="D184" s="6" t="s">
        <v>539</v>
      </c>
      <c r="E184" s="6">
        <v>17024400</v>
      </c>
      <c r="F184" s="6">
        <v>23948600</v>
      </c>
      <c r="G184" s="6">
        <v>31132400</v>
      </c>
      <c r="H184" s="6">
        <v>72105400</v>
      </c>
      <c r="I184" s="8" t="s">
        <v>292</v>
      </c>
      <c r="J184" s="9">
        <v>1300000</v>
      </c>
      <c r="K184" s="20" t="s">
        <v>536</v>
      </c>
      <c r="L184" s="10">
        <f t="shared" si="2"/>
        <v>1.8029162864362448E-2</v>
      </c>
    </row>
    <row r="185" spans="1:12" hidden="1">
      <c r="A185" s="6" t="s">
        <v>528</v>
      </c>
      <c r="B185" s="6"/>
      <c r="C185" s="7" t="s">
        <v>540</v>
      </c>
      <c r="D185" s="6" t="s">
        <v>541</v>
      </c>
      <c r="E185" s="6">
        <v>17640100</v>
      </c>
      <c r="F185" s="6">
        <v>16526520</v>
      </c>
      <c r="G185" s="6">
        <v>37216520</v>
      </c>
      <c r="H185" s="6">
        <v>71383140</v>
      </c>
      <c r="I185" s="8" t="s">
        <v>292</v>
      </c>
      <c r="J185" s="9">
        <v>1100000</v>
      </c>
      <c r="K185" s="20" t="s">
        <v>536</v>
      </c>
      <c r="L185" s="10">
        <f t="shared" si="2"/>
        <v>1.5409801249987042E-2</v>
      </c>
    </row>
    <row r="186" spans="1:12" hidden="1">
      <c r="A186" s="11" t="s">
        <v>528</v>
      </c>
      <c r="B186" s="11" t="s">
        <v>542</v>
      </c>
      <c r="C186" s="12" t="s">
        <v>543</v>
      </c>
      <c r="D186" s="11" t="s">
        <v>544</v>
      </c>
      <c r="E186" s="11">
        <v>11913000</v>
      </c>
      <c r="F186" s="11">
        <v>13946400</v>
      </c>
      <c r="G186" s="11">
        <v>22111000</v>
      </c>
      <c r="H186" s="11">
        <v>47970400</v>
      </c>
      <c r="I186" s="13" t="s">
        <v>292</v>
      </c>
      <c r="J186" s="14">
        <v>3201000</v>
      </c>
      <c r="K186" s="19" t="s">
        <v>545</v>
      </c>
      <c r="L186" s="16">
        <f t="shared" si="2"/>
        <v>6.6728649333755816E-2</v>
      </c>
    </row>
    <row r="187" spans="1:12" hidden="1">
      <c r="A187" s="11" t="s">
        <v>528</v>
      </c>
      <c r="B187" s="11" t="s">
        <v>546</v>
      </c>
      <c r="C187" s="12" t="s">
        <v>547</v>
      </c>
      <c r="D187" s="11" t="s">
        <v>548</v>
      </c>
      <c r="E187" s="11">
        <v>9990000</v>
      </c>
      <c r="F187" s="11">
        <v>9450000</v>
      </c>
      <c r="G187" s="11">
        <v>21661450</v>
      </c>
      <c r="H187" s="11">
        <v>41101450</v>
      </c>
      <c r="I187" s="13" t="s">
        <v>292</v>
      </c>
      <c r="J187" s="14">
        <v>3960000</v>
      </c>
      <c r="K187" s="19" t="s">
        <v>536</v>
      </c>
      <c r="L187" s="16">
        <f t="shared" si="2"/>
        <v>9.6346965861301731E-2</v>
      </c>
    </row>
    <row r="188" spans="1:12" hidden="1">
      <c r="A188" s="11" t="s">
        <v>528</v>
      </c>
      <c r="B188" s="11" t="s">
        <v>549</v>
      </c>
      <c r="C188" s="12" t="s">
        <v>323</v>
      </c>
      <c r="D188" s="11" t="s">
        <v>550</v>
      </c>
      <c r="E188" s="11">
        <v>10954200</v>
      </c>
      <c r="F188" s="11">
        <v>15424450</v>
      </c>
      <c r="G188" s="11">
        <v>13003120</v>
      </c>
      <c r="H188" s="11">
        <v>39381770</v>
      </c>
      <c r="I188" s="13" t="s">
        <v>292</v>
      </c>
      <c r="J188" s="14">
        <v>2002000</v>
      </c>
      <c r="K188" s="20" t="s">
        <v>536</v>
      </c>
      <c r="L188" s="16">
        <f t="shared" si="2"/>
        <v>5.0835703931032046E-2</v>
      </c>
    </row>
    <row r="189" spans="1:12" hidden="1">
      <c r="A189" s="6" t="s">
        <v>528</v>
      </c>
      <c r="B189" s="6" t="s">
        <v>551</v>
      </c>
      <c r="C189" s="7" t="s">
        <v>552</v>
      </c>
      <c r="D189" s="6" t="s">
        <v>553</v>
      </c>
      <c r="E189" s="6">
        <v>8712000</v>
      </c>
      <c r="F189" s="6">
        <v>12483380</v>
      </c>
      <c r="G189" s="6">
        <v>18109700</v>
      </c>
      <c r="H189" s="6">
        <v>39305080</v>
      </c>
      <c r="I189" s="8" t="s">
        <v>292</v>
      </c>
      <c r="J189" s="9">
        <v>750000</v>
      </c>
      <c r="K189" s="20" t="s">
        <v>536</v>
      </c>
      <c r="L189" s="10">
        <f t="shared" si="2"/>
        <v>1.9081502950763617E-2</v>
      </c>
    </row>
    <row r="190" spans="1:12" hidden="1">
      <c r="A190" s="11" t="s">
        <v>528</v>
      </c>
      <c r="B190" s="11" t="s">
        <v>554</v>
      </c>
      <c r="C190" s="12" t="s">
        <v>555</v>
      </c>
      <c r="D190" s="11" t="s">
        <v>556</v>
      </c>
      <c r="E190" s="11">
        <v>10487400</v>
      </c>
      <c r="F190" s="11">
        <v>3054600</v>
      </c>
      <c r="G190" s="11">
        <v>21062250</v>
      </c>
      <c r="H190" s="11">
        <v>34604250</v>
      </c>
      <c r="I190" s="13" t="s">
        <v>292</v>
      </c>
      <c r="J190" s="14">
        <v>2200000</v>
      </c>
      <c r="K190" s="19" t="s">
        <v>536</v>
      </c>
      <c r="L190" s="16">
        <f t="shared" si="2"/>
        <v>6.3576005837433266E-2</v>
      </c>
    </row>
    <row r="191" spans="1:12" hidden="1">
      <c r="A191" s="11" t="s">
        <v>528</v>
      </c>
      <c r="B191" s="11" t="s">
        <v>557</v>
      </c>
      <c r="C191" s="12" t="s">
        <v>558</v>
      </c>
      <c r="D191" s="11" t="s">
        <v>559</v>
      </c>
      <c r="E191" s="11">
        <v>9741600</v>
      </c>
      <c r="F191" s="11">
        <v>4716000</v>
      </c>
      <c r="G191" s="11">
        <v>15570400</v>
      </c>
      <c r="H191" s="11">
        <v>30028000</v>
      </c>
      <c r="I191" s="13" t="s">
        <v>292</v>
      </c>
      <c r="J191" s="14">
        <v>3960000</v>
      </c>
      <c r="K191" s="23" t="s">
        <v>545</v>
      </c>
      <c r="L191" s="16">
        <f t="shared" si="2"/>
        <v>0.13187691487944586</v>
      </c>
    </row>
    <row r="192" spans="1:12" hidden="1">
      <c r="A192" s="11" t="s">
        <v>528</v>
      </c>
      <c r="B192" s="11" t="s">
        <v>560</v>
      </c>
      <c r="C192" s="12" t="s">
        <v>561</v>
      </c>
      <c r="D192" s="11" t="s">
        <v>562</v>
      </c>
      <c r="E192" s="11">
        <v>8292900</v>
      </c>
      <c r="F192" s="11">
        <v>4563790</v>
      </c>
      <c r="G192" s="11">
        <v>14569100</v>
      </c>
      <c r="H192" s="11">
        <v>27425790</v>
      </c>
      <c r="I192" s="13" t="s">
        <v>292</v>
      </c>
      <c r="J192" s="14">
        <v>2002000</v>
      </c>
      <c r="K192" s="19" t="s">
        <v>536</v>
      </c>
      <c r="L192" s="16">
        <f t="shared" si="2"/>
        <v>7.2996985683912843E-2</v>
      </c>
    </row>
    <row r="193" spans="1:13" hidden="1">
      <c r="A193" s="11" t="s">
        <v>528</v>
      </c>
      <c r="B193" s="11" t="s">
        <v>563</v>
      </c>
      <c r="C193" s="12" t="s">
        <v>564</v>
      </c>
      <c r="D193" s="11" t="s">
        <v>565</v>
      </c>
      <c r="E193" s="11">
        <v>8848100</v>
      </c>
      <c r="F193" s="11">
        <v>8480600</v>
      </c>
      <c r="G193" s="11">
        <v>8770360</v>
      </c>
      <c r="H193" s="11">
        <v>26099060</v>
      </c>
      <c r="I193" s="13" t="s">
        <v>292</v>
      </c>
      <c r="J193" s="14">
        <v>1320000</v>
      </c>
      <c r="K193" s="24" t="s">
        <v>536</v>
      </c>
      <c r="L193" s="16">
        <f t="shared" si="2"/>
        <v>5.0576534174027722E-2</v>
      </c>
    </row>
    <row r="194" spans="1:13" hidden="1">
      <c r="A194" s="11" t="s">
        <v>528</v>
      </c>
      <c r="B194" s="11" t="s">
        <v>566</v>
      </c>
      <c r="C194" s="12" t="s">
        <v>567</v>
      </c>
      <c r="D194" s="11" t="s">
        <v>568</v>
      </c>
      <c r="E194" s="11">
        <v>4338000</v>
      </c>
      <c r="F194" s="11">
        <v>3468050</v>
      </c>
      <c r="G194" s="11">
        <v>9974000</v>
      </c>
      <c r="H194" s="11">
        <v>17780050</v>
      </c>
      <c r="I194" s="13" t="s">
        <v>292</v>
      </c>
      <c r="J194" s="14">
        <v>2640000</v>
      </c>
      <c r="K194" s="23" t="s">
        <v>569</v>
      </c>
      <c r="L194" s="16">
        <f t="shared" si="2"/>
        <v>0.14848102226934121</v>
      </c>
    </row>
    <row r="195" spans="1:13" hidden="1">
      <c r="A195" s="11" t="s">
        <v>528</v>
      </c>
      <c r="B195" s="11" t="s">
        <v>570</v>
      </c>
      <c r="C195" s="12" t="s">
        <v>571</v>
      </c>
      <c r="D195" s="11" t="s">
        <v>572</v>
      </c>
      <c r="E195" s="11">
        <v>4730880</v>
      </c>
      <c r="F195" s="11">
        <v>9293740</v>
      </c>
      <c r="G195" s="11">
        <v>9631240</v>
      </c>
      <c r="H195" s="11">
        <v>23655860</v>
      </c>
      <c r="I195" s="13" t="s">
        <v>292</v>
      </c>
      <c r="J195" s="14">
        <v>3201000</v>
      </c>
      <c r="K195" s="20" t="s">
        <v>545</v>
      </c>
      <c r="L195" s="16">
        <f t="shared" ref="L195:L209" si="3">+J195/H195</f>
        <v>0.13531530876493181</v>
      </c>
    </row>
    <row r="196" spans="1:13" hidden="1">
      <c r="A196" s="11" t="s">
        <v>528</v>
      </c>
      <c r="B196" s="11" t="s">
        <v>573</v>
      </c>
      <c r="C196" s="12" t="s">
        <v>574</v>
      </c>
      <c r="D196" s="11" t="s">
        <v>575</v>
      </c>
      <c r="E196" s="11">
        <v>4410000</v>
      </c>
      <c r="F196" s="11">
        <v>953040</v>
      </c>
      <c r="G196" s="11">
        <v>5326870</v>
      </c>
      <c r="H196" s="11">
        <v>10689910</v>
      </c>
      <c r="I196" s="13" t="s">
        <v>292</v>
      </c>
      <c r="J196" s="14">
        <v>2002000</v>
      </c>
      <c r="K196" s="20" t="s">
        <v>569</v>
      </c>
      <c r="L196" s="16">
        <f t="shared" si="3"/>
        <v>0.18727940646834257</v>
      </c>
    </row>
    <row r="197" spans="1:13" hidden="1">
      <c r="A197" s="11" t="s">
        <v>528</v>
      </c>
      <c r="B197" s="11" t="s">
        <v>576</v>
      </c>
      <c r="C197" s="12" t="s">
        <v>564</v>
      </c>
      <c r="D197" s="11" t="s">
        <v>577</v>
      </c>
      <c r="E197" s="11">
        <v>4137540</v>
      </c>
      <c r="F197" s="11">
        <v>8471740</v>
      </c>
      <c r="G197" s="11">
        <v>4494940</v>
      </c>
      <c r="H197" s="11">
        <v>17104220</v>
      </c>
      <c r="I197" s="13" t="s">
        <v>292</v>
      </c>
      <c r="J197" s="14">
        <v>1320000</v>
      </c>
      <c r="K197" s="24" t="s">
        <v>536</v>
      </c>
      <c r="L197" s="16">
        <f t="shared" si="3"/>
        <v>7.7173937192108147E-2</v>
      </c>
    </row>
    <row r="198" spans="1:13" hidden="1">
      <c r="A198" s="11" t="s">
        <v>528</v>
      </c>
      <c r="B198" s="11" t="s">
        <v>578</v>
      </c>
      <c r="C198" s="12" t="s">
        <v>564</v>
      </c>
      <c r="D198" s="11" t="s">
        <v>579</v>
      </c>
      <c r="E198" s="11">
        <v>5535500</v>
      </c>
      <c r="F198" s="11">
        <v>4750800</v>
      </c>
      <c r="G198" s="11">
        <v>5966500</v>
      </c>
      <c r="H198" s="11">
        <v>16252800</v>
      </c>
      <c r="I198" s="13" t="s">
        <v>292</v>
      </c>
      <c r="J198" s="14">
        <v>1320000</v>
      </c>
      <c r="K198" s="24" t="s">
        <v>536</v>
      </c>
      <c r="L198" s="16">
        <f t="shared" si="3"/>
        <v>8.1216774955699941E-2</v>
      </c>
    </row>
    <row r="199" spans="1:13" hidden="1">
      <c r="A199" s="11" t="s">
        <v>528</v>
      </c>
      <c r="B199" s="11" t="s">
        <v>580</v>
      </c>
      <c r="C199" s="12" t="s">
        <v>581</v>
      </c>
      <c r="D199" s="11" t="s">
        <v>582</v>
      </c>
      <c r="E199" s="11">
        <v>6648000</v>
      </c>
      <c r="F199" s="11">
        <v>3564000</v>
      </c>
      <c r="G199" s="11">
        <v>4746500</v>
      </c>
      <c r="H199" s="11">
        <v>14958500</v>
      </c>
      <c r="I199" s="13" t="s">
        <v>292</v>
      </c>
      <c r="J199" s="14">
        <v>3960000</v>
      </c>
      <c r="K199" s="23" t="s">
        <v>536</v>
      </c>
      <c r="L199" s="16">
        <f t="shared" si="3"/>
        <v>0.26473242637965039</v>
      </c>
    </row>
    <row r="200" spans="1:13" hidden="1">
      <c r="A200" s="6" t="s">
        <v>528</v>
      </c>
      <c r="B200" s="6" t="s">
        <v>583</v>
      </c>
      <c r="C200" s="7" t="s">
        <v>584</v>
      </c>
      <c r="D200" s="6" t="s">
        <v>585</v>
      </c>
      <c r="E200" s="6"/>
      <c r="F200" s="6">
        <v>5637490</v>
      </c>
      <c r="G200" s="6">
        <v>8912330</v>
      </c>
      <c r="H200" s="6">
        <v>14549820</v>
      </c>
      <c r="I200" s="8" t="s">
        <v>292</v>
      </c>
      <c r="J200" s="9">
        <v>700000</v>
      </c>
      <c r="K200" s="20" t="s">
        <v>536</v>
      </c>
      <c r="L200" s="10">
        <f t="shared" si="3"/>
        <v>4.8110560817934515E-2</v>
      </c>
    </row>
    <row r="201" spans="1:13" hidden="1">
      <c r="A201" s="11" t="s">
        <v>528</v>
      </c>
      <c r="B201" s="11" t="s">
        <v>586</v>
      </c>
      <c r="C201" s="12" t="s">
        <v>564</v>
      </c>
      <c r="D201" s="11" t="s">
        <v>587</v>
      </c>
      <c r="E201" s="11">
        <v>-8800</v>
      </c>
      <c r="F201" s="11">
        <v>7386900</v>
      </c>
      <c r="G201" s="11">
        <v>6660480</v>
      </c>
      <c r="H201" s="11">
        <v>14038580</v>
      </c>
      <c r="I201" s="13" t="s">
        <v>292</v>
      </c>
      <c r="J201" s="14">
        <v>1320000</v>
      </c>
      <c r="K201" s="24" t="s">
        <v>536</v>
      </c>
      <c r="L201" s="16">
        <f t="shared" si="3"/>
        <v>9.4026603830301925E-2</v>
      </c>
    </row>
    <row r="202" spans="1:13" hidden="1">
      <c r="A202" s="11" t="s">
        <v>528</v>
      </c>
      <c r="B202" s="11" t="s">
        <v>588</v>
      </c>
      <c r="C202" s="12" t="s">
        <v>564</v>
      </c>
      <c r="D202" s="11" t="s">
        <v>589</v>
      </c>
      <c r="E202" s="11">
        <v>4149550</v>
      </c>
      <c r="F202" s="11">
        <v>1343840</v>
      </c>
      <c r="G202" s="11">
        <v>8491400</v>
      </c>
      <c r="H202" s="11">
        <v>13984790</v>
      </c>
      <c r="I202" s="13" t="s">
        <v>292</v>
      </c>
      <c r="J202" s="14">
        <v>1320000</v>
      </c>
      <c r="K202" s="24" t="s">
        <v>536</v>
      </c>
      <c r="L202" s="16">
        <f t="shared" si="3"/>
        <v>9.4388260388607911E-2</v>
      </c>
    </row>
    <row r="203" spans="1:13" hidden="1">
      <c r="A203" s="11" t="s">
        <v>528</v>
      </c>
      <c r="B203" s="11" t="s">
        <v>590</v>
      </c>
      <c r="C203" s="12" t="s">
        <v>591</v>
      </c>
      <c r="D203" s="11" t="s">
        <v>592</v>
      </c>
      <c r="E203" s="11">
        <v>4197600</v>
      </c>
      <c r="F203" s="11">
        <v>2114000</v>
      </c>
      <c r="G203" s="11">
        <v>6612800</v>
      </c>
      <c r="H203" s="11">
        <v>12924400</v>
      </c>
      <c r="I203" s="13" t="s">
        <v>292</v>
      </c>
      <c r="J203" s="14">
        <v>2860000</v>
      </c>
      <c r="K203" s="23" t="s">
        <v>593</v>
      </c>
      <c r="L203" s="16">
        <f t="shared" si="3"/>
        <v>0.22128686824920304</v>
      </c>
    </row>
    <row r="204" spans="1:13" hidden="1">
      <c r="A204" s="11" t="s">
        <v>528</v>
      </c>
      <c r="B204" s="11" t="s">
        <v>594</v>
      </c>
      <c r="C204" s="12" t="s">
        <v>595</v>
      </c>
      <c r="D204" s="11" t="s">
        <v>596</v>
      </c>
      <c r="E204" s="11">
        <v>4819700</v>
      </c>
      <c r="F204" s="11"/>
      <c r="G204" s="11">
        <v>6882600</v>
      </c>
      <c r="H204" s="11">
        <v>11702300</v>
      </c>
      <c r="I204" s="13" t="s">
        <v>292</v>
      </c>
      <c r="J204" s="14">
        <v>2860000</v>
      </c>
      <c r="K204" s="23" t="s">
        <v>593</v>
      </c>
      <c r="L204" s="16">
        <f t="shared" si="3"/>
        <v>0.24439640070755322</v>
      </c>
    </row>
    <row r="205" spans="1:13">
      <c r="A205" s="6" t="s">
        <v>597</v>
      </c>
      <c r="B205" s="6" t="s">
        <v>598</v>
      </c>
      <c r="C205" s="7" t="s">
        <v>599</v>
      </c>
      <c r="D205" s="6" t="s">
        <v>600</v>
      </c>
      <c r="E205" s="6">
        <v>2781600</v>
      </c>
      <c r="F205" s="6">
        <v>14484380</v>
      </c>
      <c r="G205" s="6">
        <v>15151200</v>
      </c>
      <c r="H205" s="6">
        <v>32417180</v>
      </c>
      <c r="I205" s="8" t="s">
        <v>292</v>
      </c>
      <c r="J205" s="9">
        <v>650000</v>
      </c>
      <c r="K205" s="17" t="s">
        <v>601</v>
      </c>
      <c r="L205" s="10">
        <f t="shared" si="3"/>
        <v>2.0051096363101293E-2</v>
      </c>
      <c r="M205" s="25">
        <f>J205*3</f>
        <v>1950000</v>
      </c>
    </row>
    <row r="206" spans="1:13" hidden="1">
      <c r="A206" s="11" t="s">
        <v>597</v>
      </c>
      <c r="B206" s="11" t="s">
        <v>602</v>
      </c>
      <c r="C206" s="12" t="s">
        <v>603</v>
      </c>
      <c r="D206" s="11" t="s">
        <v>604</v>
      </c>
      <c r="E206" s="11">
        <v>-11500</v>
      </c>
      <c r="F206" s="11">
        <v>2449000</v>
      </c>
      <c r="G206" s="11">
        <v>22683100</v>
      </c>
      <c r="H206" s="11">
        <v>25120600</v>
      </c>
      <c r="I206" s="13" t="s">
        <v>292</v>
      </c>
      <c r="J206" s="14">
        <v>1600000</v>
      </c>
      <c r="K206" s="18" t="s">
        <v>605</v>
      </c>
      <c r="L206" s="16">
        <f t="shared" si="3"/>
        <v>6.3692746192368019E-2</v>
      </c>
    </row>
    <row r="207" spans="1:13">
      <c r="A207" s="6" t="s">
        <v>597</v>
      </c>
      <c r="B207" s="6" t="s">
        <v>606</v>
      </c>
      <c r="C207" s="7" t="s">
        <v>607</v>
      </c>
      <c r="D207" s="6" t="s">
        <v>608</v>
      </c>
      <c r="E207" s="6">
        <v>9258140</v>
      </c>
      <c r="F207" s="6">
        <v>4174350</v>
      </c>
      <c r="G207" s="6">
        <v>4355880</v>
      </c>
      <c r="H207" s="6">
        <v>17788370</v>
      </c>
      <c r="I207" s="8" t="s">
        <v>292</v>
      </c>
      <c r="J207" s="9">
        <v>600000</v>
      </c>
      <c r="K207" s="17" t="s">
        <v>605</v>
      </c>
      <c r="L207" s="10">
        <f t="shared" si="3"/>
        <v>3.3729903301988884E-2</v>
      </c>
      <c r="M207" s="25">
        <f>J207*3</f>
        <v>1800000</v>
      </c>
    </row>
    <row r="208" spans="1:13" hidden="1">
      <c r="A208" s="11" t="s">
        <v>597</v>
      </c>
      <c r="B208" s="11" t="s">
        <v>609</v>
      </c>
      <c r="C208" s="12" t="s">
        <v>610</v>
      </c>
      <c r="D208" s="11" t="s">
        <v>611</v>
      </c>
      <c r="E208" s="11">
        <v>4752000</v>
      </c>
      <c r="F208" s="11">
        <v>691200</v>
      </c>
      <c r="G208" s="11">
        <v>255600</v>
      </c>
      <c r="H208" s="11">
        <v>5698800</v>
      </c>
      <c r="I208" s="13" t="s">
        <v>292</v>
      </c>
      <c r="J208" s="14">
        <v>1500000</v>
      </c>
      <c r="K208" s="18" t="s">
        <v>612</v>
      </c>
      <c r="L208" s="16">
        <f t="shared" si="3"/>
        <v>0.26321330806485577</v>
      </c>
      <c r="M208">
        <f>SUBTOTAL(9,M205:M207)</f>
        <v>3750000</v>
      </c>
    </row>
    <row r="209" spans="1:13" hidden="1">
      <c r="A209" s="11" t="s">
        <v>597</v>
      </c>
      <c r="B209" s="11" t="s">
        <v>613</v>
      </c>
      <c r="C209" s="12" t="s">
        <v>614</v>
      </c>
      <c r="D209" s="11" t="s">
        <v>615</v>
      </c>
      <c r="E209" s="11">
        <v>350000</v>
      </c>
      <c r="F209" s="11">
        <v>314830</v>
      </c>
      <c r="G209" s="11">
        <v>588000</v>
      </c>
      <c r="H209" s="11">
        <v>1252830</v>
      </c>
      <c r="I209" s="13" t="s">
        <v>292</v>
      </c>
      <c r="J209" s="14">
        <v>350000</v>
      </c>
      <c r="K209" s="18" t="s">
        <v>616</v>
      </c>
      <c r="L209" s="16">
        <f t="shared" si="3"/>
        <v>0.27936751195293857</v>
      </c>
    </row>
    <row r="210" spans="1:13">
      <c r="M210" s="28">
        <f>SUM(M207+M205)</f>
        <v>3750000</v>
      </c>
    </row>
  </sheetData>
  <autoFilter ref="A1:L209">
    <filterColumn colId="0">
      <filters>
        <filter val="KDS"/>
      </filters>
    </filterColumn>
    <filterColumn colId="7">
      <customFilters>
        <customFilter operator="greaterThan" val="14500000"/>
      </customFilters>
    </filterColumn>
    <filterColumn colId="11">
      <customFilters>
        <customFilter operator="lessThan" val="0.05"/>
      </customFilters>
    </filterColumn>
  </autoFilter>
  <pageMargins left="0.12" right="0.11" top="0.75" bottom="0.75" header="0.3" footer="0.3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="90" zoomScaleNormal="90" workbookViewId="0">
      <selection activeCell="D22" sqref="D22"/>
    </sheetView>
  </sheetViews>
  <sheetFormatPr defaultRowHeight="15"/>
  <cols>
    <col min="1" max="1" width="4" style="29" bestFit="1" customWidth="1"/>
    <col min="2" max="2" width="40.42578125" style="29" bestFit="1" customWidth="1"/>
    <col min="3" max="3" width="18.28515625" style="29" bestFit="1" customWidth="1"/>
    <col min="4" max="4" width="30.140625" style="29" bestFit="1" customWidth="1"/>
    <col min="5" max="5" width="51" style="29" bestFit="1" customWidth="1"/>
    <col min="6" max="6" width="4.42578125" style="29" bestFit="1" customWidth="1"/>
    <col min="7" max="7" width="11.140625" style="29" bestFit="1" customWidth="1"/>
    <col min="8" max="8" width="11.5703125" style="32" bestFit="1" customWidth="1"/>
    <col min="9" max="9" width="49.7109375" style="29" bestFit="1" customWidth="1"/>
    <col min="10" max="256" width="51.140625" style="29" customWidth="1"/>
    <col min="257" max="16384" width="9.140625" style="29"/>
  </cols>
  <sheetData>
    <row r="1" spans="1:9" ht="15.75">
      <c r="B1" s="30" t="s">
        <v>617</v>
      </c>
      <c r="C1" s="31"/>
    </row>
    <row r="2" spans="1:9">
      <c r="A2" s="33" t="s">
        <v>618</v>
      </c>
      <c r="B2" s="33" t="s">
        <v>619</v>
      </c>
      <c r="C2" s="33" t="s">
        <v>620</v>
      </c>
      <c r="D2" s="33" t="s">
        <v>621</v>
      </c>
      <c r="E2" s="34" t="s">
        <v>622</v>
      </c>
      <c r="F2" s="34" t="s">
        <v>623</v>
      </c>
      <c r="G2" s="33" t="s">
        <v>624</v>
      </c>
      <c r="H2" s="35" t="s">
        <v>625</v>
      </c>
      <c r="I2" s="36" t="s">
        <v>626</v>
      </c>
    </row>
    <row r="3" spans="1:9">
      <c r="A3" s="37"/>
      <c r="B3" s="37"/>
      <c r="C3" s="37"/>
      <c r="D3" s="37"/>
      <c r="E3" s="37"/>
      <c r="F3" s="37"/>
      <c r="G3" s="37" t="s">
        <v>627</v>
      </c>
      <c r="H3" s="38"/>
      <c r="I3" s="39"/>
    </row>
    <row r="4" spans="1:9">
      <c r="A4" s="40">
        <v>2</v>
      </c>
      <c r="B4" s="40" t="s">
        <v>628</v>
      </c>
      <c r="C4" s="41" t="s">
        <v>629</v>
      </c>
      <c r="D4" s="40" t="s">
        <v>630</v>
      </c>
      <c r="E4" s="40"/>
      <c r="F4" s="42">
        <v>120</v>
      </c>
      <c r="G4" s="43">
        <v>2750</v>
      </c>
      <c r="H4" s="38">
        <f>F4*G4</f>
        <v>330000</v>
      </c>
      <c r="I4" s="45" t="s">
        <v>631</v>
      </c>
    </row>
    <row r="5" spans="1:9">
      <c r="A5" s="40"/>
      <c r="B5" s="40"/>
      <c r="C5" s="41"/>
      <c r="D5" s="40"/>
      <c r="E5" s="40"/>
      <c r="F5" s="42"/>
      <c r="G5" s="43"/>
      <c r="H5" s="44"/>
      <c r="I5" s="45"/>
    </row>
    <row r="6" spans="1:9">
      <c r="A6" s="40">
        <v>4</v>
      </c>
      <c r="B6" s="40" t="s">
        <v>253</v>
      </c>
      <c r="C6" s="41" t="s">
        <v>632</v>
      </c>
      <c r="D6" s="46" t="s">
        <v>599</v>
      </c>
      <c r="E6" s="46" t="s">
        <v>633</v>
      </c>
      <c r="F6" s="46"/>
      <c r="G6" s="47">
        <v>1950000</v>
      </c>
      <c r="H6" s="44"/>
      <c r="I6" s="40"/>
    </row>
    <row r="7" spans="1:9" ht="15.75">
      <c r="A7" s="40"/>
      <c r="B7" s="40"/>
      <c r="C7" s="41"/>
      <c r="D7" s="46" t="s">
        <v>607</v>
      </c>
      <c r="E7" s="46" t="s">
        <v>608</v>
      </c>
      <c r="F7" s="46"/>
      <c r="G7" s="47">
        <v>1800000</v>
      </c>
      <c r="H7" s="48"/>
      <c r="I7" s="40"/>
    </row>
    <row r="8" spans="1:9" ht="15.75">
      <c r="A8" s="40"/>
      <c r="B8" s="40"/>
      <c r="C8" s="41"/>
      <c r="D8" s="46"/>
      <c r="E8" s="46"/>
      <c r="F8" s="46"/>
      <c r="G8" s="47">
        <f>SUM(G6:G7)</f>
        <v>3750000</v>
      </c>
      <c r="H8" s="48"/>
      <c r="I8" s="40"/>
    </row>
    <row r="9" spans="1:9" ht="15.75">
      <c r="A9" s="40"/>
      <c r="B9" s="40"/>
      <c r="C9" s="40"/>
      <c r="D9" s="40"/>
      <c r="E9" s="40"/>
      <c r="F9" s="42"/>
      <c r="G9" s="50">
        <f>G8*10%</f>
        <v>375000</v>
      </c>
      <c r="H9" s="49"/>
      <c r="I9" s="40" t="s">
        <v>634</v>
      </c>
    </row>
    <row r="10" spans="1:9">
      <c r="A10" s="40"/>
      <c r="B10" s="40"/>
      <c r="C10" s="40"/>
      <c r="D10" s="40"/>
      <c r="E10" s="40"/>
      <c r="F10" s="40"/>
      <c r="G10" s="51">
        <f>G9+G8</f>
        <v>4125000</v>
      </c>
      <c r="H10" s="38">
        <f>G10</f>
        <v>4125000</v>
      </c>
      <c r="I10" s="40" t="s">
        <v>635</v>
      </c>
    </row>
    <row r="11" spans="1:9">
      <c r="A11" s="40"/>
      <c r="B11" s="40"/>
      <c r="C11" s="40"/>
      <c r="D11" s="40"/>
      <c r="E11" s="40"/>
      <c r="F11" s="40"/>
      <c r="G11" s="40"/>
      <c r="H11" s="38">
        <f>SUM(H4:H10)</f>
        <v>4455000</v>
      </c>
      <c r="I11" s="40" t="s">
        <v>636</v>
      </c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DEAL</vt:lpstr>
      <vt:lpstr>KEBUTUHAN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2018-10-01T04:47:37Z</dcterms:created>
  <dcterms:modified xsi:type="dcterms:W3CDTF">2018-10-08T01:31:45Z</dcterms:modified>
</cp:coreProperties>
</file>