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I8" i="1"/>
  <c r="E13"/>
  <c r="D13"/>
  <c r="C13"/>
  <c r="M9"/>
  <c r="M10"/>
  <c r="M11"/>
  <c r="M12"/>
  <c r="M8"/>
  <c r="I9"/>
  <c r="I10"/>
  <c r="I11"/>
  <c r="I12"/>
  <c r="F12"/>
  <c r="F11"/>
  <c r="F10"/>
  <c r="F9"/>
  <c r="F8"/>
  <c r="F13" s="1"/>
  <c r="G12"/>
  <c r="AH12" i="2"/>
  <c r="AI12" s="1"/>
  <c r="AH11"/>
  <c r="AI11" s="1"/>
  <c r="AH10"/>
  <c r="AI10" s="1"/>
  <c r="AH9"/>
  <c r="AI9" s="1"/>
  <c r="AH8"/>
  <c r="AI8" s="1"/>
  <c r="AJ10" l="1"/>
  <c r="AJ12"/>
  <c r="AH13"/>
  <c r="AI13" s="1"/>
  <c r="AJ13" l="1"/>
  <c r="M13" i="1"/>
  <c r="G9"/>
  <c r="G10"/>
  <c r="G11"/>
  <c r="G13"/>
  <c r="G8"/>
  <c r="I13" l="1"/>
  <c r="M15" s="1"/>
</calcChain>
</file>

<file path=xl/sharedStrings.xml><?xml version="1.0" encoding="utf-8"?>
<sst xmlns="http://schemas.openxmlformats.org/spreadsheetml/2006/main" count="69" uniqueCount="41">
  <si>
    <t>Grand Total</t>
  </si>
  <si>
    <t>NAMA SALESMAN</t>
  </si>
  <si>
    <t>AAN</t>
  </si>
  <si>
    <t>MASTUR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</si>
  <si>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</si>
  <si>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</si>
  <si>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</si>
  <si>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</si>
  <si>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</si>
  <si>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</si>
  <si>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</si>
  <si>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</si>
  <si>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</si>
  <si>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</si>
  <si>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</si>
  <si>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</si>
  <si>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</si>
  <si>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</si>
  <si>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</si>
  <si>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</si>
  <si>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</si>
  <si>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</si>
  <si>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</si>
  <si>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</si>
  <si>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</si>
  <si>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</si>
  <si>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</si>
  <si>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</si>
  <si>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</si>
  <si>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</si>
  <si>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</si>
  <si>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</si>
  <si>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</si>
  <si>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</si>
  <si>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Juli'18</t>
  </si>
  <si>
    <t>Agust'18</t>
  </si>
  <si>
    <t>TARGET Bulan OKT (UP 20 % in Crt)</t>
  </si>
  <si>
    <t>RIZAL</t>
  </si>
  <si>
    <t>Bulan          :  November  2018</t>
  </si>
  <si>
    <t>Sept'18</t>
  </si>
  <si>
    <t>Bulan : NOVEMBER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</si>
</sst>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4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41" fontId="0" fillId="0" borderId="9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41" fontId="2" fillId="0" borderId="13" xfId="0" applyNumberFormat="1" applyFont="1" applyBorder="1"/>
    <xf numFmtId="0" fontId="0" fillId="0" borderId="14" xfId="0" applyBorder="1" applyAlignment="1">
      <alignment horizontal="center"/>
    </xf>
    <xf numFmtId="41" fontId="0" fillId="0" borderId="15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1" fontId="0" fillId="2" borderId="5" xfId="0" applyNumberFormat="1" applyFill="1" applyBorder="1"/>
    <xf numFmtId="9" fontId="0" fillId="0" borderId="15" xfId="4" applyFont="1" applyBorder="1" applyAlignment="1">
      <alignment horizontal="center"/>
    </xf>
    <xf numFmtId="42" fontId="0" fillId="0" borderId="15" xfId="3" applyFont="1" applyBorder="1"/>
    <xf numFmtId="9" fontId="0" fillId="0" borderId="12" xfId="4" applyFont="1" applyBorder="1" applyAlignment="1">
      <alignment horizontal="center"/>
    </xf>
    <xf numFmtId="42" fontId="0" fillId="0" borderId="12" xfId="3" applyFont="1" applyBorder="1"/>
    <xf numFmtId="164" fontId="2" fillId="0" borderId="13" xfId="2" applyNumberFormat="1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0" xfId="0" applyNumberForma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6" xfId="0" applyFill="1" applyBorder="1"/>
    <xf numFmtId="41" fontId="0" fillId="3" borderId="17" xfId="1" applyFont="1" applyFill="1" applyBorder="1"/>
    <xf numFmtId="0" fontId="0" fillId="3" borderId="25" xfId="0" applyFill="1" applyBorder="1"/>
    <xf numFmtId="0" fontId="0" fillId="3" borderId="26" xfId="0" applyFill="1" applyBorder="1"/>
    <xf numFmtId="41" fontId="0" fillId="3" borderId="27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7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9" xfId="4" applyNumberFormat="1" applyFont="1" applyFill="1" applyBorder="1"/>
    <xf numFmtId="41" fontId="7" fillId="3" borderId="29" xfId="4" applyNumberFormat="1" applyFont="1" applyFill="1" applyBorder="1" applyAlignment="1" applyProtection="1"/>
    <xf numFmtId="41" fontId="7" fillId="3" borderId="18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5" xfId="0" applyBorder="1"/>
    <xf numFmtId="41" fontId="0" fillId="0" borderId="15" xfId="1" applyFont="1" applyBorder="1"/>
    <xf numFmtId="41" fontId="0" fillId="2" borderId="10" xfId="0" applyNumberFormat="1" applyFill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7" xfId="1" applyFont="1" applyFill="1" applyBorder="1"/>
    <xf numFmtId="0" fontId="0" fillId="4" borderId="26" xfId="0" applyFill="1" applyBorder="1"/>
    <xf numFmtId="15" fontId="2" fillId="0" borderId="24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7" xfId="1" applyFont="1" applyFill="1" applyBorder="1"/>
    <xf numFmtId="0" fontId="0" fillId="0" borderId="26" xfId="0" applyFill="1" applyBorder="1"/>
    <xf numFmtId="165" fontId="11" fillId="0" borderId="9" xfId="4" applyNumberFormat="1" applyFont="1" applyFill="1" applyBorder="1"/>
    <xf numFmtId="41" fontId="8" fillId="0" borderId="29" xfId="4" applyNumberFormat="1" applyFont="1" applyFill="1" applyBorder="1" applyAlignment="1" applyProtection="1"/>
    <xf numFmtId="41" fontId="7" fillId="0" borderId="29" xfId="4" applyNumberFormat="1" applyFont="1" applyFill="1" applyBorder="1" applyAlignment="1" applyProtection="1"/>
    <xf numFmtId="41" fontId="8" fillId="0" borderId="19" xfId="4" applyNumberFormat="1" applyFont="1" applyFill="1" applyBorder="1" applyAlignment="1" applyProtection="1"/>
    <xf numFmtId="165" fontId="11" fillId="0" borderId="27" xfId="4" applyNumberFormat="1" applyFont="1" applyFill="1" applyBorder="1"/>
    <xf numFmtId="41" fontId="2" fillId="0" borderId="30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left"/>
    </xf>
    <xf numFmtId="41" fontId="0" fillId="0" borderId="1" xfId="1" applyFont="1" applyFill="1" applyBorder="1" applyAlignment="1">
      <alignment horizontal="left"/>
    </xf>
    <xf numFmtId="41" fontId="0" fillId="0" borderId="17" xfId="1" applyFont="1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41" fontId="8" fillId="3" borderId="28" xfId="4" applyNumberFormat="1" applyFont="1" applyFill="1" applyBorder="1" applyAlignment="1" applyProtection="1">
      <alignment horizontal="center" vertical="center"/>
    </xf>
    <xf numFmtId="41" fontId="8" fillId="3" borderId="30" xfId="4" applyNumberFormat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41" fontId="0" fillId="0" borderId="34" xfId="0" applyNumberFormat="1" applyBorder="1"/>
    <xf numFmtId="41" fontId="0" fillId="2" borderId="35" xfId="0" applyNumberFormat="1" applyFill="1" applyBorder="1"/>
    <xf numFmtId="41" fontId="0" fillId="2" borderId="29" xfId="0" applyNumberFormat="1" applyFill="1" applyBorder="1"/>
    <xf numFmtId="0" fontId="2" fillId="0" borderId="33" xfId="0" applyFont="1" applyBorder="1" applyAlignment="1">
      <alignment vertical="center"/>
    </xf>
    <xf numFmtId="9" fontId="2" fillId="0" borderId="36" xfId="4" applyFont="1" applyBorder="1" applyAlignment="1">
      <alignment horizontal="center" vertical="center"/>
    </xf>
    <xf numFmtId="43" fontId="2" fillId="0" borderId="37" xfId="2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1" fontId="0" fillId="2" borderId="19" xfId="0" applyNumberForma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F15" sqref="F15"/>
    </sheetView>
  </sheetViews>
  <sheetFormatPr defaultRowHeight="15"/>
  <cols>
    <col min="1" max="1" width="3.85546875" style="9" bestFit="1" customWidth="1"/>
    <col min="2" max="2" width="17.140625" customWidth="1"/>
    <col min="3" max="3" width="7" bestFit="1" customWidth="1"/>
    <col min="4" max="4" width="8.5703125" bestFit="1" customWidth="1"/>
    <col min="5" max="5" width="7.5703125" bestFit="1" customWidth="1"/>
    <col min="6" max="6" width="13.140625" customWidth="1"/>
    <col min="7" max="7" width="9.85546875" customWidth="1"/>
    <col min="8" max="8" width="17.5703125" customWidth="1"/>
    <col min="9" max="9" width="12.28515625" customWidth="1"/>
    <col min="10" max="10" width="19" bestFit="1" customWidth="1"/>
    <col min="11" max="11" width="8.7109375" customWidth="1"/>
    <col min="12" max="12" width="12.42578125" bestFit="1" customWidth="1"/>
    <col min="13" max="13" width="14.5703125" customWidth="1"/>
  </cols>
  <sheetData>
    <row r="2" spans="1:14" ht="18">
      <c r="B2" s="33" t="s">
        <v>13</v>
      </c>
      <c r="C2" s="34"/>
    </row>
    <row r="3" spans="1:14" ht="18">
      <c r="B3" s="33" t="s">
        <v>14</v>
      </c>
      <c r="C3" s="34"/>
    </row>
    <row r="4" spans="1:14" ht="18">
      <c r="B4" s="33" t="s">
        <v>15</v>
      </c>
      <c r="C4" s="34"/>
    </row>
    <row r="5" spans="1:14" ht="18">
      <c r="B5" s="32" t="s">
        <v>38</v>
      </c>
    </row>
    <row r="6" spans="1:14" ht="15.75" thickBot="1">
      <c r="J6" s="8" t="s">
        <v>16</v>
      </c>
      <c r="K6" s="22"/>
      <c r="L6" s="22"/>
      <c r="M6" s="22"/>
    </row>
    <row r="7" spans="1:14" ht="29.25" customHeight="1" thickBot="1">
      <c r="A7" s="3" t="s">
        <v>5</v>
      </c>
      <c r="B7" s="4" t="s">
        <v>1</v>
      </c>
      <c r="C7" s="4" t="s">
        <v>34</v>
      </c>
      <c r="D7" s="4" t="s">
        <v>35</v>
      </c>
      <c r="E7" s="4" t="s">
        <v>39</v>
      </c>
      <c r="F7" s="19" t="s">
        <v>11</v>
      </c>
      <c r="G7" s="35" t="s">
        <v>17</v>
      </c>
      <c r="H7" s="18" t="s">
        <v>36</v>
      </c>
      <c r="I7" s="91" t="s">
        <v>6</v>
      </c>
      <c r="J7" s="109" t="s">
        <v>7</v>
      </c>
      <c r="K7" s="110" t="s">
        <v>8</v>
      </c>
      <c r="L7" s="112" t="s">
        <v>10</v>
      </c>
      <c r="M7" s="111" t="s">
        <v>9</v>
      </c>
    </row>
    <row r="8" spans="1:14" ht="20.25" customHeight="1">
      <c r="A8" s="10">
        <v>1</v>
      </c>
      <c r="B8" s="2" t="s">
        <v>2</v>
      </c>
      <c r="C8" s="70">
        <v>1535</v>
      </c>
      <c r="D8" s="70">
        <v>2293</v>
      </c>
      <c r="E8" s="70">
        <v>1693</v>
      </c>
      <c r="F8" s="70">
        <f>SUM(C8:E8)</f>
        <v>5521</v>
      </c>
      <c r="G8" s="5">
        <f>AVERAGE(C8:E8)</f>
        <v>1840.3333333333333</v>
      </c>
      <c r="H8" s="42">
        <v>2208.4</v>
      </c>
      <c r="I8" s="24">
        <f>H8*79200</f>
        <v>174905280</v>
      </c>
      <c r="J8" s="107">
        <v>2208.4</v>
      </c>
      <c r="K8" s="6">
        <v>1</v>
      </c>
      <c r="L8" s="7">
        <v>500</v>
      </c>
      <c r="M8" s="23">
        <f>J8*L8</f>
        <v>1104200</v>
      </c>
    </row>
    <row r="9" spans="1:14" ht="20.25" customHeight="1">
      <c r="A9" s="11">
        <v>2</v>
      </c>
      <c r="B9" s="1" t="s">
        <v>3</v>
      </c>
      <c r="C9" s="71">
        <v>915</v>
      </c>
      <c r="D9" s="71">
        <v>1445</v>
      </c>
      <c r="E9" s="71">
        <v>1053</v>
      </c>
      <c r="F9" s="70">
        <f t="shared" ref="F9:F12" si="0">SUM(C9:E9)</f>
        <v>3413</v>
      </c>
      <c r="G9" s="5">
        <f t="shared" ref="G9:G13" si="1">AVERAGE(C9:E9)</f>
        <v>1137.6666666666667</v>
      </c>
      <c r="H9" s="51">
        <v>1365.2</v>
      </c>
      <c r="I9" s="24">
        <f t="shared" ref="I9:I12" si="2">H9*79200</f>
        <v>108123840</v>
      </c>
      <c r="J9" s="108">
        <v>1365.2</v>
      </c>
      <c r="K9" s="6">
        <v>1</v>
      </c>
      <c r="L9" s="7">
        <v>500</v>
      </c>
      <c r="M9" s="23">
        <f t="shared" ref="M9:M12" si="3">J9*L9</f>
        <v>682600</v>
      </c>
    </row>
    <row r="10" spans="1:14" ht="20.25" customHeight="1">
      <c r="A10" s="11">
        <v>3</v>
      </c>
      <c r="B10" s="1" t="s">
        <v>37</v>
      </c>
      <c r="C10" s="71">
        <v>1875</v>
      </c>
      <c r="D10" s="71">
        <v>2940</v>
      </c>
      <c r="E10" s="71">
        <v>1691</v>
      </c>
      <c r="F10" s="70">
        <f t="shared" si="0"/>
        <v>6506</v>
      </c>
      <c r="G10" s="5">
        <f t="shared" si="1"/>
        <v>2168.6666666666665</v>
      </c>
      <c r="H10" s="51">
        <v>2602.3999999999996</v>
      </c>
      <c r="I10" s="24">
        <f t="shared" si="2"/>
        <v>206110079.99999997</v>
      </c>
      <c r="J10" s="108">
        <v>2602.3999999999996</v>
      </c>
      <c r="K10" s="6">
        <v>1</v>
      </c>
      <c r="L10" s="7">
        <v>500</v>
      </c>
      <c r="M10" s="23">
        <f t="shared" si="3"/>
        <v>1301199.9999999998</v>
      </c>
    </row>
    <row r="11" spans="1:14" ht="20.25" customHeight="1">
      <c r="A11" s="11">
        <v>4</v>
      </c>
      <c r="B11" s="1" t="s">
        <v>23</v>
      </c>
      <c r="C11" s="71">
        <v>2300</v>
      </c>
      <c r="D11" s="71">
        <v>3118</v>
      </c>
      <c r="E11" s="71">
        <v>1645</v>
      </c>
      <c r="F11" s="70">
        <f t="shared" si="0"/>
        <v>7063</v>
      </c>
      <c r="G11" s="5">
        <f t="shared" si="1"/>
        <v>2354.3333333333335</v>
      </c>
      <c r="H11" s="51">
        <v>2825.2000000000003</v>
      </c>
      <c r="I11" s="24">
        <f t="shared" si="2"/>
        <v>223755840.00000003</v>
      </c>
      <c r="J11" s="108">
        <v>2825.2000000000003</v>
      </c>
      <c r="K11" s="6">
        <v>1</v>
      </c>
      <c r="L11" s="7">
        <v>500</v>
      </c>
      <c r="M11" s="23">
        <f t="shared" si="3"/>
        <v>1412600.0000000002</v>
      </c>
    </row>
    <row r="12" spans="1:14" ht="20.25" customHeight="1" thickBot="1">
      <c r="A12" s="30">
        <v>5</v>
      </c>
      <c r="B12" s="72" t="s">
        <v>4</v>
      </c>
      <c r="C12" s="73">
        <v>1066</v>
      </c>
      <c r="D12" s="73">
        <v>1715</v>
      </c>
      <c r="E12" s="73">
        <v>1186</v>
      </c>
      <c r="F12" s="73">
        <f t="shared" si="0"/>
        <v>3967</v>
      </c>
      <c r="G12" s="31">
        <f>AVERAGE(C12:E12)</f>
        <v>1322.3333333333333</v>
      </c>
      <c r="H12" s="74">
        <v>1586.8</v>
      </c>
      <c r="I12" s="106">
        <f t="shared" si="2"/>
        <v>125674560</v>
      </c>
      <c r="J12" s="113">
        <v>1586.8</v>
      </c>
      <c r="K12" s="43">
        <v>1</v>
      </c>
      <c r="L12" s="44">
        <v>500</v>
      </c>
      <c r="M12" s="48">
        <f t="shared" si="3"/>
        <v>793400</v>
      </c>
    </row>
    <row r="13" spans="1:14" ht="20.25" customHeight="1" thickTop="1" thickBot="1">
      <c r="A13" s="25"/>
      <c r="B13" s="26" t="s">
        <v>0</v>
      </c>
      <c r="C13" s="27">
        <f>SUM(C8:C12)</f>
        <v>7691</v>
      </c>
      <c r="D13" s="27">
        <f t="shared" ref="D13:E13" si="4">SUM(D8:D12)</f>
        <v>11511</v>
      </c>
      <c r="E13" s="27">
        <f t="shared" si="4"/>
        <v>7268</v>
      </c>
      <c r="F13" s="27">
        <f>SUM(F8:F12)</f>
        <v>26470</v>
      </c>
      <c r="G13" s="28">
        <f t="shared" si="1"/>
        <v>8823.3333333333339</v>
      </c>
      <c r="H13" s="75">
        <v>10588</v>
      </c>
      <c r="I13" s="29">
        <f t="shared" ref="I13" si="5">H13*79200</f>
        <v>838569600</v>
      </c>
      <c r="J13" s="75">
        <v>10588</v>
      </c>
      <c r="K13" s="45"/>
      <c r="L13" s="46"/>
      <c r="M13" s="47">
        <f>SUM(M8:M12)</f>
        <v>5294000</v>
      </c>
    </row>
    <row r="14" spans="1:14" ht="15.75" thickTop="1">
      <c r="J14" s="12"/>
      <c r="K14" s="13"/>
      <c r="L14" s="14"/>
      <c r="M14" s="15"/>
      <c r="N14" s="16"/>
    </row>
    <row r="15" spans="1:14">
      <c r="J15" s="17"/>
      <c r="K15" s="13"/>
      <c r="L15" s="20" t="s">
        <v>12</v>
      </c>
      <c r="M15" s="21">
        <f>M13/I13</f>
        <v>6.313131313131313E-3</v>
      </c>
      <c r="N15" s="16"/>
    </row>
    <row r="16" spans="1:14">
      <c r="J16" s="12"/>
      <c r="K16" s="13"/>
      <c r="L16" s="16"/>
      <c r="M16" s="15"/>
      <c r="N16" s="16"/>
    </row>
    <row r="17" spans="10:14">
      <c r="J17" s="16"/>
      <c r="K17" s="16"/>
      <c r="L17" s="16"/>
      <c r="M17" s="16"/>
      <c r="N1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J20"/>
  <sheetViews>
    <sheetView zoomScale="90" zoomScaleNormal="90" workbookViewId="0">
      <selection activeCell="A8" sqref="A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.42578125" style="66" bestFit="1" customWidth="1"/>
    <col min="5" max="5" width="10.140625" customWidth="1"/>
    <col min="6" max="6" width="10.42578125" bestFit="1" customWidth="1"/>
    <col min="7" max="11" width="10.28515625" bestFit="1" customWidth="1"/>
    <col min="12" max="13" width="10.42578125" bestFit="1" customWidth="1"/>
    <col min="14" max="15" width="10.28515625" bestFit="1" customWidth="1"/>
    <col min="16" max="27" width="10.42578125" bestFit="1" customWidth="1"/>
    <col min="28" max="28" width="10.28515625" bestFit="1" customWidth="1"/>
    <col min="29" max="33" width="10.42578125" bestFit="1" customWidth="1"/>
    <col min="34" max="34" width="7.5703125" customWidth="1"/>
    <col min="35" max="35" width="14.42578125" customWidth="1"/>
    <col min="36" max="36" width="11.5703125" customWidth="1"/>
  </cols>
  <sheetData>
    <row r="3" spans="1:36" ht="21">
      <c r="A3" s="36" t="s">
        <v>18</v>
      </c>
      <c r="B3" s="37"/>
      <c r="C3" s="38"/>
      <c r="D3" s="63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9"/>
      <c r="AF3" s="39"/>
      <c r="AG3" s="39"/>
      <c r="AH3" s="38"/>
      <c r="AI3" s="38"/>
      <c r="AJ3" s="39"/>
    </row>
    <row r="4" spans="1:36">
      <c r="A4" s="38"/>
      <c r="B4" s="38"/>
      <c r="C4" s="40"/>
      <c r="D4" s="63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9"/>
    </row>
    <row r="5" spans="1:36" ht="15.75" thickBot="1">
      <c r="A5" s="38"/>
      <c r="B5" s="36" t="s">
        <v>40</v>
      </c>
      <c r="C5" s="40"/>
      <c r="D5" s="64" t="s">
        <v>19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</row>
    <row r="6" spans="1:36" ht="15.75" thickBot="1">
      <c r="A6" s="98" t="s">
        <v>20</v>
      </c>
      <c r="B6" s="100" t="s">
        <v>24</v>
      </c>
      <c r="C6" s="100" t="s">
        <v>25</v>
      </c>
      <c r="D6" s="65">
        <v>43405</v>
      </c>
      <c r="E6" s="65">
        <v>43406</v>
      </c>
      <c r="F6" s="65">
        <v>43407</v>
      </c>
      <c r="G6" s="65">
        <v>43408</v>
      </c>
      <c r="H6" s="65">
        <v>43409</v>
      </c>
      <c r="I6" s="65">
        <v>43410</v>
      </c>
      <c r="J6" s="65">
        <v>43411</v>
      </c>
      <c r="K6" s="65">
        <v>43412</v>
      </c>
      <c r="L6" s="65">
        <v>43413</v>
      </c>
      <c r="M6" s="65">
        <v>43414</v>
      </c>
      <c r="N6" s="65">
        <v>43415</v>
      </c>
      <c r="O6" s="65">
        <v>43416</v>
      </c>
      <c r="P6" s="65">
        <v>43417</v>
      </c>
      <c r="Q6" s="65">
        <v>43418</v>
      </c>
      <c r="R6" s="65">
        <v>43419</v>
      </c>
      <c r="S6" s="65">
        <v>43420</v>
      </c>
      <c r="T6" s="65">
        <v>43421</v>
      </c>
      <c r="U6" s="65">
        <v>43422</v>
      </c>
      <c r="V6" s="65">
        <v>43423</v>
      </c>
      <c r="W6" s="65">
        <v>43424</v>
      </c>
      <c r="X6" s="65">
        <v>43425</v>
      </c>
      <c r="Y6" s="65">
        <v>43426</v>
      </c>
      <c r="Z6" s="65">
        <v>43427</v>
      </c>
      <c r="AA6" s="65">
        <v>43428</v>
      </c>
      <c r="AB6" s="65">
        <v>43429</v>
      </c>
      <c r="AC6" s="65">
        <v>43430</v>
      </c>
      <c r="AD6" s="65">
        <v>43431</v>
      </c>
      <c r="AE6" s="65">
        <v>43432</v>
      </c>
      <c r="AF6" s="65">
        <v>43433</v>
      </c>
      <c r="AG6" s="65">
        <v>43434</v>
      </c>
      <c r="AH6" s="102" t="s">
        <v>21</v>
      </c>
      <c r="AI6" s="104" t="s">
        <v>22</v>
      </c>
      <c r="AJ6" s="96" t="s">
        <v>33</v>
      </c>
    </row>
    <row r="7" spans="1:36" ht="15.75" thickBot="1">
      <c r="A7" s="99"/>
      <c r="B7" s="101"/>
      <c r="C7" s="101"/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80" t="s">
        <v>26</v>
      </c>
      <c r="L7" s="80" t="s">
        <v>27</v>
      </c>
      <c r="M7" s="80" t="s">
        <v>28</v>
      </c>
      <c r="N7" s="80" t="s">
        <v>29</v>
      </c>
      <c r="O7" s="80" t="s">
        <v>30</v>
      </c>
      <c r="P7" s="80" t="s">
        <v>31</v>
      </c>
      <c r="Q7" s="80" t="s">
        <v>32</v>
      </c>
      <c r="R7" s="80" t="s">
        <v>26</v>
      </c>
      <c r="S7" s="80" t="s">
        <v>27</v>
      </c>
      <c r="T7" s="80" t="s">
        <v>28</v>
      </c>
      <c r="U7" s="80" t="s">
        <v>29</v>
      </c>
      <c r="V7" s="80" t="s">
        <v>30</v>
      </c>
      <c r="W7" s="80" t="s">
        <v>31</v>
      </c>
      <c r="X7" s="80" t="s">
        <v>32</v>
      </c>
      <c r="Y7" s="80" t="s">
        <v>26</v>
      </c>
      <c r="Z7" s="80" t="s">
        <v>27</v>
      </c>
      <c r="AA7" s="80" t="s">
        <v>28</v>
      </c>
      <c r="AB7" s="80" t="s">
        <v>29</v>
      </c>
      <c r="AC7" s="80" t="s">
        <v>30</v>
      </c>
      <c r="AD7" s="80" t="s">
        <v>31</v>
      </c>
      <c r="AE7" s="80" t="s">
        <v>32</v>
      </c>
      <c r="AF7" s="80" t="s">
        <v>26</v>
      </c>
      <c r="AG7" s="80" t="s">
        <v>27</v>
      </c>
      <c r="AH7" s="103"/>
      <c r="AI7" s="105"/>
      <c r="AJ7" s="97"/>
    </row>
    <row r="8" spans="1:36" ht="15.75">
      <c r="A8" s="52">
        <v>1</v>
      </c>
      <c r="B8" s="60" t="s">
        <v>2</v>
      </c>
      <c r="C8" s="42">
        <v>2208.4</v>
      </c>
      <c r="D8" s="92"/>
      <c r="E8" s="49"/>
      <c r="F8" s="81"/>
      <c r="G8" s="76"/>
      <c r="H8" s="49"/>
      <c r="I8" s="81"/>
      <c r="J8" s="49"/>
      <c r="K8" s="49"/>
      <c r="L8" s="49"/>
      <c r="M8" s="81"/>
      <c r="N8" s="76"/>
      <c r="O8" s="49"/>
      <c r="P8" s="81"/>
      <c r="Q8" s="49"/>
      <c r="R8" s="81"/>
      <c r="S8" s="81"/>
      <c r="T8" s="81"/>
      <c r="U8" s="76"/>
      <c r="V8" s="49"/>
      <c r="W8" s="81"/>
      <c r="X8" s="49"/>
      <c r="Y8" s="49"/>
      <c r="Z8" s="49"/>
      <c r="AA8" s="81"/>
      <c r="AB8" s="76"/>
      <c r="AC8" s="49"/>
      <c r="AD8" s="81"/>
      <c r="AE8" s="49"/>
      <c r="AF8" s="81"/>
      <c r="AG8" s="81"/>
      <c r="AH8" s="53">
        <f>SUM(D8:AG8)</f>
        <v>0</v>
      </c>
      <c r="AI8" s="67">
        <f>AH8/C8</f>
        <v>0</v>
      </c>
      <c r="AJ8" s="69">
        <v>0</v>
      </c>
    </row>
    <row r="9" spans="1:36" ht="15.75">
      <c r="A9" s="54">
        <v>2</v>
      </c>
      <c r="B9" s="61" t="s">
        <v>3</v>
      </c>
      <c r="C9" s="51">
        <v>1365.2</v>
      </c>
      <c r="D9" s="93"/>
      <c r="E9" s="50"/>
      <c r="F9" s="82"/>
      <c r="G9" s="77"/>
      <c r="H9" s="50"/>
      <c r="I9" s="82"/>
      <c r="J9" s="50"/>
      <c r="K9" s="50"/>
      <c r="L9" s="50"/>
      <c r="M9" s="82"/>
      <c r="N9" s="77"/>
      <c r="O9" s="50"/>
      <c r="P9" s="82"/>
      <c r="Q9" s="50"/>
      <c r="R9" s="82"/>
      <c r="S9" s="82"/>
      <c r="T9" s="82"/>
      <c r="U9" s="77"/>
      <c r="V9" s="50"/>
      <c r="W9" s="82"/>
      <c r="X9" s="50"/>
      <c r="Y9" s="50"/>
      <c r="Z9" s="50"/>
      <c r="AA9" s="82"/>
      <c r="AB9" s="77"/>
      <c r="AC9" s="50"/>
      <c r="AD9" s="82"/>
      <c r="AE9" s="50"/>
      <c r="AF9" s="82"/>
      <c r="AG9" s="82"/>
      <c r="AH9" s="53">
        <f>SUM(D9:AG9)</f>
        <v>0</v>
      </c>
      <c r="AI9" s="67">
        <f>AH9/C9</f>
        <v>0</v>
      </c>
      <c r="AJ9" s="68">
        <v>0</v>
      </c>
    </row>
    <row r="10" spans="1:36" ht="15.75">
      <c r="A10" s="54">
        <v>3</v>
      </c>
      <c r="B10" s="61" t="s">
        <v>37</v>
      </c>
      <c r="C10" s="51">
        <v>2602.3999999999996</v>
      </c>
      <c r="D10" s="93"/>
      <c r="E10" s="50"/>
      <c r="F10" s="82"/>
      <c r="G10" s="77"/>
      <c r="H10" s="50"/>
      <c r="I10" s="82"/>
      <c r="J10" s="50"/>
      <c r="K10" s="50"/>
      <c r="L10" s="50"/>
      <c r="M10" s="82"/>
      <c r="N10" s="77"/>
      <c r="O10" s="50"/>
      <c r="P10" s="82"/>
      <c r="Q10" s="50"/>
      <c r="R10" s="82"/>
      <c r="S10" s="82"/>
      <c r="T10" s="82"/>
      <c r="U10" s="77"/>
      <c r="V10" s="50"/>
      <c r="W10" s="82"/>
      <c r="X10" s="50"/>
      <c r="Y10" s="50"/>
      <c r="Z10" s="50"/>
      <c r="AA10" s="82"/>
      <c r="AB10" s="77"/>
      <c r="AC10" s="50"/>
      <c r="AD10" s="82"/>
      <c r="AE10" s="50"/>
      <c r="AF10" s="82"/>
      <c r="AG10" s="82"/>
      <c r="AH10" s="53">
        <f>SUM(D10:AG10)</f>
        <v>0</v>
      </c>
      <c r="AI10" s="85">
        <f>AH10/C10</f>
        <v>0</v>
      </c>
      <c r="AJ10" s="86">
        <f>AH10*500</f>
        <v>0</v>
      </c>
    </row>
    <row r="11" spans="1:36" ht="15.75">
      <c r="A11" s="54">
        <v>4</v>
      </c>
      <c r="B11" s="61" t="s">
        <v>23</v>
      </c>
      <c r="C11" s="51">
        <v>2825.2000000000003</v>
      </c>
      <c r="D11" s="93"/>
      <c r="E11" s="50"/>
      <c r="F11" s="82"/>
      <c r="G11" s="77"/>
      <c r="H11" s="50"/>
      <c r="I11" s="82"/>
      <c r="J11" s="50"/>
      <c r="K11" s="50"/>
      <c r="L11" s="50"/>
      <c r="M11" s="82"/>
      <c r="N11" s="77"/>
      <c r="O11" s="50"/>
      <c r="P11" s="82"/>
      <c r="Q11" s="50"/>
      <c r="R11" s="82"/>
      <c r="S11" s="82"/>
      <c r="T11" s="82"/>
      <c r="U11" s="77"/>
      <c r="V11" s="50"/>
      <c r="W11" s="82"/>
      <c r="X11" s="50"/>
      <c r="Y11" s="50"/>
      <c r="Z11" s="50"/>
      <c r="AA11" s="82"/>
      <c r="AB11" s="77"/>
      <c r="AC11" s="50"/>
      <c r="AD11" s="82"/>
      <c r="AE11" s="50"/>
      <c r="AF11" s="82"/>
      <c r="AG11" s="82"/>
      <c r="AH11" s="53">
        <f>SUM(D11:AG11)</f>
        <v>0</v>
      </c>
      <c r="AI11" s="85">
        <f>AH11/C11</f>
        <v>0</v>
      </c>
      <c r="AJ11" s="87">
        <v>0</v>
      </c>
    </row>
    <row r="12" spans="1:36" ht="16.5" thickBot="1">
      <c r="A12" s="55">
        <v>5</v>
      </c>
      <c r="B12" s="62" t="s">
        <v>4</v>
      </c>
      <c r="C12" s="74">
        <v>1586.8</v>
      </c>
      <c r="D12" s="94"/>
      <c r="E12" s="56"/>
      <c r="F12" s="83"/>
      <c r="G12" s="78"/>
      <c r="H12" s="56"/>
      <c r="I12" s="83"/>
      <c r="J12" s="56"/>
      <c r="K12" s="56"/>
      <c r="L12" s="56"/>
      <c r="M12" s="83"/>
      <c r="N12" s="78"/>
      <c r="O12" s="56"/>
      <c r="P12" s="83"/>
      <c r="Q12" s="56"/>
      <c r="R12" s="83"/>
      <c r="S12" s="83"/>
      <c r="T12" s="83"/>
      <c r="U12" s="78"/>
      <c r="V12" s="56"/>
      <c r="W12" s="83"/>
      <c r="X12" s="56"/>
      <c r="Y12" s="56"/>
      <c r="Z12" s="56"/>
      <c r="AA12" s="83"/>
      <c r="AB12" s="78"/>
      <c r="AC12" s="56"/>
      <c r="AD12" s="83"/>
      <c r="AE12" s="56"/>
      <c r="AF12" s="83"/>
      <c r="AG12" s="83"/>
      <c r="AH12" s="53">
        <f>SUM(D12:AG12)</f>
        <v>0</v>
      </c>
      <c r="AI12" s="85">
        <f>AH12/C12</f>
        <v>0</v>
      </c>
      <c r="AJ12" s="88">
        <f>AH12*500</f>
        <v>0</v>
      </c>
    </row>
    <row r="13" spans="1:36" ht="17.25" thickTop="1" thickBot="1">
      <c r="A13" s="57"/>
      <c r="B13" s="58"/>
      <c r="C13" s="75">
        <v>10588</v>
      </c>
      <c r="D13" s="95"/>
      <c r="E13" s="58"/>
      <c r="F13" s="84"/>
      <c r="G13" s="79"/>
      <c r="H13" s="58"/>
      <c r="I13" s="84"/>
      <c r="J13" s="58"/>
      <c r="K13" s="58"/>
      <c r="L13" s="58"/>
      <c r="M13" s="84"/>
      <c r="N13" s="79"/>
      <c r="O13" s="58"/>
      <c r="P13" s="84"/>
      <c r="Q13" s="58"/>
      <c r="R13" s="84"/>
      <c r="S13" s="84"/>
      <c r="T13" s="84"/>
      <c r="U13" s="79"/>
      <c r="V13" s="58"/>
      <c r="W13" s="84"/>
      <c r="X13" s="58"/>
      <c r="Y13" s="58"/>
      <c r="Z13" s="58"/>
      <c r="AA13" s="84"/>
      <c r="AB13" s="79"/>
      <c r="AC13" s="58"/>
      <c r="AD13" s="84"/>
      <c r="AE13" s="58"/>
      <c r="AF13" s="84"/>
      <c r="AG13" s="84"/>
      <c r="AH13" s="59">
        <f>SUM(AH8:AH12)</f>
        <v>0</v>
      </c>
      <c r="AI13" s="89">
        <f>AH13/C13</f>
        <v>0</v>
      </c>
      <c r="AJ13" s="90">
        <f>SUM(AJ10:AJ12)</f>
        <v>0</v>
      </c>
    </row>
    <row r="15" spans="1:36">
      <c r="C15" s="41"/>
    </row>
    <row r="16" spans="1:36">
      <c r="C16" s="41"/>
    </row>
    <row r="17" spans="3:3">
      <c r="C17" s="41"/>
    </row>
    <row r="18" spans="3:3">
      <c r="C18" s="41"/>
    </row>
    <row r="19" spans="3:3">
      <c r="C19" s="41"/>
    </row>
    <row r="20" spans="3:3">
      <c r="C20" s="16"/>
    </row>
  </sheetData>
  <mergeCells count="6">
    <mergeCell ref="AJ6:AJ7"/>
    <mergeCell ref="A6:A7"/>
    <mergeCell ref="B6:B7"/>
    <mergeCell ref="C6:C7"/>
    <mergeCell ref="AH6:AH7"/>
    <mergeCell ref="AI6:A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2018-10-27T03:30:13Z</dcterms:modified>
</cp:coreProperties>
</file>