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 activeTab="2"/>
  </bookViews>
  <sheets>
    <sheet name="0119" sheetId="3" r:id="rId1"/>
    <sheet name="PDU KARA" sheetId="2" r:id="rId2"/>
    <sheet name="usulan" sheetId="1" r:id="rId3"/>
  </sheets>
  <definedNames>
    <definedName name="_xlnm._FilterDatabase" localSheetId="0" hidden="1">'0119'!$A$3:$G$76</definedName>
    <definedName name="_xlnm._FilterDatabase" localSheetId="1" hidden="1">'PDU KARA'!$A$1:$R$145</definedName>
    <definedName name="_xlnm._FilterDatabase" localSheetId="2" hidden="1">usulan!$A$3:$N$15</definedName>
    <definedName name="a">'0119'!$B$3:$G$76</definedName>
    <definedName name="b">'0119'!$C$3:$G$76</definedName>
    <definedName name="cc">'0119'!$D$3:$G$76</definedName>
    <definedName name="_xlnm.Print_Area" localSheetId="2">usulan!$C$3:$M$3</definedName>
  </definedNames>
  <calcPr calcId="124519"/>
</workbook>
</file>

<file path=xl/calcChain.xml><?xml version="1.0" encoding="utf-8"?>
<calcChain xmlns="http://schemas.openxmlformats.org/spreadsheetml/2006/main">
  <c r="W4" i="1"/>
  <c r="R5" l="1"/>
  <c r="S5"/>
  <c r="T5"/>
  <c r="U5"/>
  <c r="R6"/>
  <c r="S6"/>
  <c r="T6"/>
  <c r="U6"/>
  <c r="R7"/>
  <c r="S7"/>
  <c r="T7"/>
  <c r="U7"/>
  <c r="R8"/>
  <c r="S8"/>
  <c r="T8"/>
  <c r="U8"/>
  <c r="R9"/>
  <c r="S9"/>
  <c r="T9"/>
  <c r="U9"/>
  <c r="R10"/>
  <c r="S10"/>
  <c r="T10"/>
  <c r="U10"/>
  <c r="R11"/>
  <c r="S11"/>
  <c r="T11"/>
  <c r="U11"/>
  <c r="R12"/>
  <c r="S12"/>
  <c r="T12"/>
  <c r="U12"/>
  <c r="R13"/>
  <c r="S13"/>
  <c r="T13"/>
  <c r="U13"/>
  <c r="R14"/>
  <c r="S14"/>
  <c r="T14"/>
  <c r="U14"/>
  <c r="U4"/>
  <c r="T4"/>
  <c r="S4"/>
  <c r="R4"/>
  <c r="Q5"/>
  <c r="Q6"/>
  <c r="W6" s="1"/>
  <c r="Q7"/>
  <c r="Q8"/>
  <c r="W8" s="1"/>
  <c r="Q9"/>
  <c r="Q10"/>
  <c r="W10" s="1"/>
  <c r="Q11"/>
  <c r="Q12"/>
  <c r="W12" s="1"/>
  <c r="Q13"/>
  <c r="Q14"/>
  <c r="W14" s="1"/>
  <c r="Q4"/>
  <c r="D5" i="3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4"/>
  <c r="D4" i="1"/>
  <c r="K4" s="1"/>
  <c r="D5"/>
  <c r="K5" s="1"/>
  <c r="D6"/>
  <c r="K6" s="1"/>
  <c r="D7"/>
  <c r="K7" s="1"/>
  <c r="D8"/>
  <c r="K8" s="1"/>
  <c r="D9"/>
  <c r="K9" s="1"/>
  <c r="D10"/>
  <c r="K10" s="1"/>
  <c r="D11"/>
  <c r="K11" s="1"/>
  <c r="D12"/>
  <c r="K12" s="1"/>
  <c r="D13"/>
  <c r="K13" s="1"/>
  <c r="D14"/>
  <c r="K14" s="1"/>
  <c r="I14"/>
  <c r="J14" s="1"/>
  <c r="I13"/>
  <c r="J13" s="1"/>
  <c r="I12"/>
  <c r="J12" s="1"/>
  <c r="I11"/>
  <c r="J11" s="1"/>
  <c r="I10"/>
  <c r="J10" s="1"/>
  <c r="I9"/>
  <c r="J9" s="1"/>
  <c r="I8"/>
  <c r="J8" s="1"/>
  <c r="I7"/>
  <c r="J7" s="1"/>
  <c r="I6"/>
  <c r="J6" s="1"/>
  <c r="I5"/>
  <c r="J5" s="1"/>
  <c r="I4"/>
  <c r="J4" s="1"/>
  <c r="W13" l="1"/>
  <c r="W11"/>
  <c r="W9"/>
  <c r="W7"/>
  <c r="W5"/>
  <c r="W15"/>
</calcChain>
</file>

<file path=xl/sharedStrings.xml><?xml version="1.0" encoding="utf-8"?>
<sst xmlns="http://schemas.openxmlformats.org/spreadsheetml/2006/main" count="2438" uniqueCount="490">
  <si>
    <t>SORTCAB</t>
  </si>
  <si>
    <t>KODEPROD</t>
  </si>
  <si>
    <t>CUSTID</t>
  </si>
  <si>
    <t>NAMALANG</t>
  </si>
  <si>
    <t>ALMTLANG</t>
  </si>
  <si>
    <t>11 12</t>
  </si>
  <si>
    <t>KDS</t>
  </si>
  <si>
    <t>SUTCN</t>
  </si>
  <si>
    <t>TK. SARYADI</t>
  </si>
  <si>
    <t>TK. WIWIK</t>
  </si>
  <si>
    <t>*PS. TAHUNAN 28, JEPARA</t>
  </si>
  <si>
    <t>CV. TJAHYONO ABADI</t>
  </si>
  <si>
    <t>907594</t>
  </si>
  <si>
    <t>TK. ANUGERAH</t>
  </si>
  <si>
    <t>JL. GATOT SUBROTO NO. 51, BLORA</t>
  </si>
  <si>
    <t>907570</t>
  </si>
  <si>
    <t>TK. TUNAS WIJAYA</t>
  </si>
  <si>
    <t>PS. INDUK LUAR 12, CEPU</t>
  </si>
  <si>
    <t>1026428</t>
  </si>
  <si>
    <t>TK. CV. FANNY</t>
  </si>
  <si>
    <t>JL. SELAMET RIYADI PETOKOAN MUTIARA BLOK. A NO. 25</t>
  </si>
  <si>
    <t>907979</t>
  </si>
  <si>
    <t>TK. AMIR</t>
  </si>
  <si>
    <t>PS. PURI LOS BELAKANG NO. 3, PATI</t>
  </si>
  <si>
    <t>JL. PEMUDA 302 A, PATI</t>
  </si>
  <si>
    <t>939140</t>
  </si>
  <si>
    <t>TK. SRI TANJUNG</t>
  </si>
  <si>
    <t>JL. NURI 12 WERGU KULON, KUDUS KOTA, KUDUS</t>
  </si>
  <si>
    <t>TK. ANITA JAYA/SITIANIFAH</t>
  </si>
  <si>
    <t>PS.BITINGAN LT.1 BWH.B/1,KDS.</t>
  </si>
  <si>
    <t>907253</t>
  </si>
  <si>
    <t>TK. TEGUH SANTOSA</t>
  </si>
  <si>
    <t>JL. USAHA 5, PURWODADI.</t>
  </si>
  <si>
    <t>TK. AULIA SNACK</t>
  </si>
  <si>
    <t>DS. KEDUNGCINO RT. 014 RW. 05, JEPARA</t>
  </si>
  <si>
    <t>907171</t>
  </si>
  <si>
    <t>TK. BANJAR</t>
  </si>
  <si>
    <t>JL. GATOT SUBROTO 74, BLORA</t>
  </si>
  <si>
    <t>TK. JONI</t>
  </si>
  <si>
    <t>JL. CENDANA 27B, BLORA.</t>
  </si>
  <si>
    <t>TK. MU'AWANAH</t>
  </si>
  <si>
    <t>PS. PURWODADI BAWAH BLOK D1213 PURWODADI, GROBOGAN</t>
  </si>
  <si>
    <t>908004</t>
  </si>
  <si>
    <t>TK. ARTO MORO</t>
  </si>
  <si>
    <t>JL. DIPONEGORO NO. 16, JUWANA, PATI</t>
  </si>
  <si>
    <t>968009</t>
  </si>
  <si>
    <t>TK. TIGAN JAYA</t>
  </si>
  <si>
    <t>JL. RAYA GROBOGAN RT.07/03 (SELATAN PS. TEMON KANA</t>
  </si>
  <si>
    <t>907188</t>
  </si>
  <si>
    <t>TK. YANTO</t>
  </si>
  <si>
    <t>JL. PASAR 23, GODONG.</t>
  </si>
  <si>
    <t>JL. KUDUS-JEPARA KM 1 (DPN PS. JEMBER), KUDUS</t>
  </si>
  <si>
    <t>988075</t>
  </si>
  <si>
    <t>TK. RINI</t>
  </si>
  <si>
    <t>JL. PENAWANGAN 114 , NGELUK, GODONG, PURWODADI</t>
  </si>
  <si>
    <t>TK. POJOK</t>
  </si>
  <si>
    <t>JL. A. YANI NO. 37, PURWODADI</t>
  </si>
  <si>
    <t>TK. UMU</t>
  </si>
  <si>
    <t>JL. HONGGOSOCO RT.2 RW.3 HONGGOSOCO, JEKULO, KUDUS</t>
  </si>
  <si>
    <t>TK. JAMASRI</t>
  </si>
  <si>
    <t>PS. PURWODADI LT 2 BLOK D21, PURWODADI</t>
  </si>
  <si>
    <t>TK. ANUGRAH JAYA</t>
  </si>
  <si>
    <t>JL. UNTUNG SUROPATI (PS. JEPARA) I A - 1, JEPARA</t>
  </si>
  <si>
    <t>JL. DIPONEGORO NO. 90, JEPARA</t>
  </si>
  <si>
    <t>TK. ANIK</t>
  </si>
  <si>
    <t>JL. RAYA DANYANG 29, PURWODADI</t>
  </si>
  <si>
    <t>JL. JEND. SUDIRMAN 14, REMBANG</t>
  </si>
  <si>
    <t>TK. PANJANG</t>
  </si>
  <si>
    <t>JL. DIPONEGORO 26, JUWANA.</t>
  </si>
  <si>
    <t>TK. HASIL</t>
  </si>
  <si>
    <t>JL. DIPONEGORO 1, REMBANG.</t>
  </si>
  <si>
    <t>PT. SUMBER LAUTAN PERMATA</t>
  </si>
  <si>
    <t>JL. MUSTIKA PLAZA B-27, CEPU</t>
  </si>
  <si>
    <t>CV. HALIM JAYA ABADI</t>
  </si>
  <si>
    <t>TK. ANYAR</t>
  </si>
  <si>
    <t>JL. SUROPATI 148, JEPARA.</t>
  </si>
  <si>
    <t>TK. SUBUR JAYA</t>
  </si>
  <si>
    <t>JL. DLM.PASAR D24, PURWODADI.</t>
  </si>
  <si>
    <t>TK. GILAR SARI</t>
  </si>
  <si>
    <t>JL. A. YANI NO. 07 DPN PASAR, PURWODADI</t>
  </si>
  <si>
    <t>TK. ASRORI</t>
  </si>
  <si>
    <t>TK. SUUDI</t>
  </si>
  <si>
    <t>PS. BANGSRI 27, JEPARA.</t>
  </si>
  <si>
    <t>TK. DARSILAH</t>
  </si>
  <si>
    <t>PS. BITINGAN BLOK BAWAH BARAT B 48, KUDUS</t>
  </si>
  <si>
    <t>KOP. UTAMA KARYA</t>
  </si>
  <si>
    <t>TK. IDOLA 2</t>
  </si>
  <si>
    <t>DK. JOGAN RT. 006 RW. 001 TAMBAHMULYO, GABUS, PATI</t>
  </si>
  <si>
    <t>JL. VETERAN NO. 18, KOTA, KUDUS</t>
  </si>
  <si>
    <t>TK. SUJATMI</t>
  </si>
  <si>
    <t>PS. BITINGAN B 40, KUDUS</t>
  </si>
  <si>
    <t>TK. DADI BAROKAH</t>
  </si>
  <si>
    <t>PS.JEMBER 6-7/SUDIRMAN 70, KDS</t>
  </si>
  <si>
    <t>TK. RIFIN</t>
  </si>
  <si>
    <t>PS. MAYONG BLOK B NO. 7 MAYONG LOR, MAYONG, JEPARA</t>
  </si>
  <si>
    <t>TK. NUR FAIZIN</t>
  </si>
  <si>
    <t>JL. TROSO RT 07/07, PECANGAAN, JEPARA</t>
  </si>
  <si>
    <t>PS. JUWANA LANTAI I BLOK B-26, JUWANA</t>
  </si>
  <si>
    <t>CV. BENGAWAN MULTI TRADING / LUWES PATI</t>
  </si>
  <si>
    <t>TK. 48B</t>
  </si>
  <si>
    <t>JL. BHAYANGKARA 48 B, GUBUG.</t>
  </si>
  <si>
    <t>MM. SEMOGA JAYA</t>
  </si>
  <si>
    <t>KOMPLEX PASAR BARU 1, BANGSRI</t>
  </si>
  <si>
    <t>MM. RAMA</t>
  </si>
  <si>
    <t>MM. SETIA 2</t>
  </si>
  <si>
    <t>JL. SUNAN KUDUS 193, KUDUS.</t>
  </si>
  <si>
    <t>TK. MUFAT JAYA</t>
  </si>
  <si>
    <t>JL. PASAR , MAYONG.</t>
  </si>
  <si>
    <t>OK MART</t>
  </si>
  <si>
    <t>JL. PEMUDA (SAMPING KELURAHAN CEPU) CEPU, BLORA</t>
  </si>
  <si>
    <t>JL. RAYA JEKETRO RT II RW III, JEKETRO, GUBUG</t>
  </si>
  <si>
    <t>MM. BARIQ</t>
  </si>
  <si>
    <t>JL. RAYA MLILIR NO. 150, GUBUG, PURWODADI</t>
  </si>
  <si>
    <t>MM. RAMA 88</t>
  </si>
  <si>
    <t>JL. RAYA KELET - JEPARA NO. 41 (SBLH PSR KELET)</t>
  </si>
  <si>
    <t>TK. HASIL BUMI</t>
  </si>
  <si>
    <t>JL. PASAR SUKOLILO 4, PATI.</t>
  </si>
  <si>
    <t>MM. SALWA</t>
  </si>
  <si>
    <t>JL. RAYA JEPON 15C, JEPON, BLORA</t>
  </si>
  <si>
    <t>MM. MAMI</t>
  </si>
  <si>
    <t>TK. SUSI</t>
  </si>
  <si>
    <t>MM. MORO TRESNO 2</t>
  </si>
  <si>
    <t>MM. HR</t>
  </si>
  <si>
    <t>MM. YA UMMI</t>
  </si>
  <si>
    <t>JL. DIPONEGORO 155. PATI.</t>
  </si>
  <si>
    <t>TK. MORO TRESNO</t>
  </si>
  <si>
    <t>JL. TEGOWANU NO. 14, GUBUG</t>
  </si>
  <si>
    <t>TK. AGUNG JAYA</t>
  </si>
  <si>
    <t>MM. RAMA 2</t>
  </si>
  <si>
    <t>MM. PANTES</t>
  </si>
  <si>
    <t>JL. RAYA PASAR 778, GABUS.</t>
  </si>
  <si>
    <t>TK. ADIL</t>
  </si>
  <si>
    <t>JL. RAYA SENENAN 8, JEPARA.</t>
  </si>
  <si>
    <t>TK. LESTARI</t>
  </si>
  <si>
    <t>JL. RAYA PATI-TAYU KM.4 WEDARIJAKSA PATI</t>
  </si>
  <si>
    <t>TK. SRI</t>
  </si>
  <si>
    <t>TK. MAKMUR</t>
  </si>
  <si>
    <t>JL. KOL.SUNANDAR 4, PATI.</t>
  </si>
  <si>
    <t>JL. SETIABUDI 3, PATI.</t>
  </si>
  <si>
    <t>TK. LOMBOK HARAPAN</t>
  </si>
  <si>
    <t>SWALAYAN MAKMUR JAYA</t>
  </si>
  <si>
    <t>JL. SLAMET RIYADI A8-A9 SUMBERJO, REMBANG, REMBANG</t>
  </si>
  <si>
    <t>TK. MAJU JAYA</t>
  </si>
  <si>
    <t>JL. PASAR B25, MAYONG-JEPARA.</t>
  </si>
  <si>
    <t>MM. PANTES LASEM</t>
  </si>
  <si>
    <t>JL. TAYU - DUKUH SETI KM. 1, TAYU, PATI</t>
  </si>
  <si>
    <t>JL. LASEM KM. 02 NO. 25, PAMOTAN, REMBANG</t>
  </si>
  <si>
    <t>TK. HARDIK</t>
  </si>
  <si>
    <t>MM. SOFINA</t>
  </si>
  <si>
    <t>JL. P.SUDIRMAN 226, TAYU.</t>
  </si>
  <si>
    <t>JL.RY.JPR-BANGSRI 133, MLONGGO.</t>
  </si>
  <si>
    <t>JL. PECANGAAN KM 12 PECANGAAN, JEPARA</t>
  </si>
  <si>
    <t>TK. MIRAH JAYA</t>
  </si>
  <si>
    <t>JL. TIT. SUGIONO 5, PATI</t>
  </si>
  <si>
    <t>JL. RSU/PASAR NO. 2, CEPU</t>
  </si>
  <si>
    <t>JL. PASAR LAMA 115B KAYEN, KAYEN, PATI</t>
  </si>
  <si>
    <t>JL. RAYA GABUS - WINONG KM 1, PATI</t>
  </si>
  <si>
    <t>JL. WINONG-GABUS KM.5, WINONG</t>
  </si>
  <si>
    <t>TK. TIRANI</t>
  </si>
  <si>
    <t>TK. SINAR MULIA</t>
  </si>
  <si>
    <t>JL. CEPU 26 WULUNG, RANDUBLATUNG, BLORA</t>
  </si>
  <si>
    <t>JL. JEND. SUDIRMAN 148, PATI</t>
  </si>
  <si>
    <t>TK. SUGIANTO</t>
  </si>
  <si>
    <t>JL. PASAR DANYANG 10,PURWODADI</t>
  </si>
  <si>
    <t>TERMINAL/PS.KELET 1, KELET</t>
  </si>
  <si>
    <t>MM. NN</t>
  </si>
  <si>
    <t>JL. P. SUDIRMAN NO. 77, TAYU</t>
  </si>
  <si>
    <t>AP. LUWES AGUNG</t>
  </si>
  <si>
    <t>JL. BHAYANGKARA 43, GUBUG</t>
  </si>
  <si>
    <t>BATS MART</t>
  </si>
  <si>
    <t>RM. SORYA</t>
  </si>
  <si>
    <t>JL SUDIRMAN 143 PATI</t>
  </si>
  <si>
    <t>RUTIN</t>
  </si>
  <si>
    <t>REGULAR</t>
  </si>
  <si>
    <t>Harga Retailler (include RMT)</t>
  </si>
  <si>
    <t>EPM_555</t>
  </si>
  <si>
    <t>PASAR GUBUG NO. 003 (BAWAH TANGGA), GROBOGAN</t>
  </si>
  <si>
    <t>KDS-TK. MBAK IS_GROUP_NA</t>
  </si>
  <si>
    <t>EPM_1025896</t>
  </si>
  <si>
    <t>KDS-NAWANG KABUT PAWONO - CHB1 MIX</t>
  </si>
  <si>
    <t>Kara Sari Cup Lychee 220</t>
  </si>
  <si>
    <t>NDCLY</t>
  </si>
  <si>
    <t>NATEDE COCO</t>
  </si>
  <si>
    <t>PT KARA SANTAN PERTAMA (C H B)</t>
  </si>
  <si>
    <t>C H B</t>
  </si>
  <si>
    <t>Super Market</t>
  </si>
  <si>
    <t>EPM_777</t>
  </si>
  <si>
    <t>JL. R. SUPRAPTO NO. 108 RT. 008 RW. 021 PURWODADI GROBOGAN</t>
  </si>
  <si>
    <t>KDS-PT. SUMBER LAUTAN PERMATA_GROUP_NA</t>
  </si>
  <si>
    <t>EPM_987832</t>
  </si>
  <si>
    <t>KARA SARI KLP SLICE 1KG N</t>
  </si>
  <si>
    <t>KSSCN</t>
  </si>
  <si>
    <t>JL. DANYANG - KUWU KM.18 MANGUNREJO, PULOKULON, GROBOGAN</t>
  </si>
  <si>
    <t>KDS-JOGJA MART_GROUP_NA</t>
  </si>
  <si>
    <t>EPM_959667</t>
  </si>
  <si>
    <t>KDS-TK. PANDU (ELWIE)_GROUP_NA</t>
  </si>
  <si>
    <t>EPM_907563</t>
  </si>
  <si>
    <t>KDS-TK. SANTOSO_GROUP_NA</t>
  </si>
  <si>
    <t>EPM_907181</t>
  </si>
  <si>
    <t>JL. RY KELET - JEPARA NO. 20 (DPN RS. KELET), JEPARA</t>
  </si>
  <si>
    <t>KDS-MM. RAMA 2_GROUP_NA</t>
  </si>
  <si>
    <t>EPM_907917</t>
  </si>
  <si>
    <t>KDS-EKO CHRISDIANTO - KND</t>
  </si>
  <si>
    <t>KARA SARI KLP BAG 1KG NEW</t>
  </si>
  <si>
    <t>KSPLN</t>
  </si>
  <si>
    <t>KDS-MM. MURNI_GROUP_NA</t>
  </si>
  <si>
    <t>EPM_907774</t>
  </si>
  <si>
    <t>KDS-HERU KURNIAWAN - CHB1 MIX</t>
  </si>
  <si>
    <t>KETITANGWETAN NO. - RT. 005 RW. 001, KETITANGWETAN, BATANGAN, PATI</t>
  </si>
  <si>
    <t>KDS-TK. SARYADI_GROUP_NA</t>
  </si>
  <si>
    <t>EPM_1029026</t>
  </si>
  <si>
    <t>KDS-GALANG SATRIO UTOMO - CHB1 MIX</t>
  </si>
  <si>
    <t>KDS-MM. BLOK M_GROUP_NA</t>
  </si>
  <si>
    <t>EPM_907427</t>
  </si>
  <si>
    <t>KARA SARI KLP COCO 360 GR</t>
  </si>
  <si>
    <t>KSCON</t>
  </si>
  <si>
    <t>KDS-BANDUNG MARKET_GROUP_NA</t>
  </si>
  <si>
    <t>EPM_906614</t>
  </si>
  <si>
    <t>KDS-MM. RAMA 88_GROUP_NA</t>
  </si>
  <si>
    <t>EPM_907674</t>
  </si>
  <si>
    <t>KDS-MM. MUTIARA HATI_GROUP_NA</t>
  </si>
  <si>
    <t>EPM_907574</t>
  </si>
  <si>
    <t>Kara Sari P.Coco 360</t>
  </si>
  <si>
    <t>KSCOB</t>
  </si>
  <si>
    <t>SUN KARA POWDER 20 GR</t>
  </si>
  <si>
    <t>SUNCP</t>
  </si>
  <si>
    <t>COCONUT MILK POWDER</t>
  </si>
  <si>
    <t>SUN TCA 65 ML RENCENG NEW</t>
  </si>
  <si>
    <t>COCONUT CREAM</t>
  </si>
  <si>
    <t>JL. RY. PANUNGGALAN RT.01/06 PANUNGGALAN, PULOKULON PWDD</t>
  </si>
  <si>
    <t>KDS-MM. MAMI_GROUP_NA</t>
  </si>
  <si>
    <t>EPM_922123</t>
  </si>
  <si>
    <t>KDS-TK. TEGUH SANTOSA_GROUP_NA</t>
  </si>
  <si>
    <t>EPM_907253</t>
  </si>
  <si>
    <t>KDS-TK. SINAR MULIA_GROUP_NA</t>
  </si>
  <si>
    <t>EPM_907210</t>
  </si>
  <si>
    <t>JL. DEMANGAN KIDUL RT.2 RW.2 PS. PENTUNGAN MAGERSARI, REMBANG, REMBANG</t>
  </si>
  <si>
    <t>KDS-MM. HR_GROUP_NA</t>
  </si>
  <si>
    <t>EPM_976583</t>
  </si>
  <si>
    <t>KDS-KUKUH KUSRIDLO - KND</t>
  </si>
  <si>
    <t>KDS-SWALAYAN MAKMUR JAYA_GROUP_NA</t>
  </si>
  <si>
    <t>EPM_976364</t>
  </si>
  <si>
    <t>PS. LAMA SEBELAH TK. HASIL BUMI SUKOLILO, SUKOLILO, PATI</t>
  </si>
  <si>
    <t>KDS-TK. LOMBOK HARAPAN_GROUP_NA</t>
  </si>
  <si>
    <t>EPM_975234</t>
  </si>
  <si>
    <t>KDS-TK. HASIL BUMI_GROUP_NA</t>
  </si>
  <si>
    <t>EPM_907498</t>
  </si>
  <si>
    <t>KDS-MM. PANTES_GROUP_NA</t>
  </si>
  <si>
    <t>EPM_907469</t>
  </si>
  <si>
    <t>KDS-MM. SEMOGA JAYA_GROUP_NA</t>
  </si>
  <si>
    <t>EPM_926605</t>
  </si>
  <si>
    <t>KDS-TK. ANITA JAYA/SITIANIFAH_GROUP_NA</t>
  </si>
  <si>
    <t>EPM_906913</t>
  </si>
  <si>
    <t>KDS-TK. WIWIK_GROUP_NA</t>
  </si>
  <si>
    <t>EPM_906800</t>
  </si>
  <si>
    <t>KDS-MM. RAMA_GROUP_NA</t>
  </si>
  <si>
    <t>EPM_906789</t>
  </si>
  <si>
    <t>DS, DONOREJO RT. 05 RW. 01 BLINGO, DONOREJO, JEPARA</t>
  </si>
  <si>
    <t>KDS-BATS MART_GROUP_NA</t>
  </si>
  <si>
    <t>EPM_994584</t>
  </si>
  <si>
    <t>KDS-MM. SOFINA_GROUP_NA</t>
  </si>
  <si>
    <t>EPM_906835</t>
  </si>
  <si>
    <t>KDS-MM. NN_GROUP_NA</t>
  </si>
  <si>
    <t>EPM_906717</t>
  </si>
  <si>
    <t>Sun Kara Santan Ka 1000 Ml</t>
  </si>
  <si>
    <t>SUNSB</t>
  </si>
  <si>
    <t>Kara Santan Km 1000 Ml</t>
  </si>
  <si>
    <t>SANTC</t>
  </si>
  <si>
    <t>JL. LINGKAR TIMUR TANJUNG, DS. LORAM KULON RT. 008 RW. 001, LORAM KULON, JATI, KUDUS</t>
  </si>
  <si>
    <t>KDS-CV. TJAHYONO ABADI_GROUP_NA</t>
  </si>
  <si>
    <t>EPM_906628</t>
  </si>
  <si>
    <t>KDS-TK. GAJAH MADA_GROUP_NA</t>
  </si>
  <si>
    <t>EPM_907174</t>
  </si>
  <si>
    <t>JL. DR. SUTOMO NO. 26, DK. KRANGGAN RT 02/3, PATI KIDUL, PATI</t>
  </si>
  <si>
    <t>KDS-CV. BENGAWAN MULTI TRADING / LUWES PATI_GROUP_NA</t>
  </si>
  <si>
    <t>EPM_981992</t>
  </si>
  <si>
    <t>JL. A. YANI 14, PURWODADI.</t>
  </si>
  <si>
    <t>KDS-TK. SUMBER PLASTIK_GROUP_NA</t>
  </si>
  <si>
    <t>EPM_906842</t>
  </si>
  <si>
    <t>KDS-MM. RAME_GROUP_NA</t>
  </si>
  <si>
    <t>EPM_907614</t>
  </si>
  <si>
    <t>KDS-TK. SEDULUR_GROUP_NA</t>
  </si>
  <si>
    <t>EPM_907456</t>
  </si>
  <si>
    <t>KDS-TK. HASIL_GROUP_NA</t>
  </si>
  <si>
    <t>EPM_907139</t>
  </si>
  <si>
    <t>KDS-MM. SWALAYAN ALOS_GROUP_NA</t>
  </si>
  <si>
    <t>EPM_906634</t>
  </si>
  <si>
    <t>JL. GUWO BANDUNGREJO RT 4 RW 3, KALINYAMATAN, JEPARA</t>
  </si>
  <si>
    <t>KDS-MM. NEW ADI JAYA_GROUP_NA</t>
  </si>
  <si>
    <t>EPM_907640</t>
  </si>
  <si>
    <t>KDS-ANDRY YUNIARTO - KND</t>
  </si>
  <si>
    <t>KDS-MM. BERKAT JAYA_GROUP_NA</t>
  </si>
  <si>
    <t>EPM_961249</t>
  </si>
  <si>
    <t>KDS-MM. YA UMMI_GROUP_NA</t>
  </si>
  <si>
    <t>EPM_906538</t>
  </si>
  <si>
    <t>JL. RAYA BAKALAN NO.21 RT.009 RW.002 BAKALAN, KALINYAMATAN, JEPARA</t>
  </si>
  <si>
    <t>KDS-KOP. UTAMA KARYA_GROUP_NA</t>
  </si>
  <si>
    <t>EPM_907220</t>
  </si>
  <si>
    <t>JL. TEGOWANU WETAN RT. 004/001 TEGOWANU WETAN, TEGOWANU, GROBOGAN</t>
  </si>
  <si>
    <t>KDS-MM. MORO TRESNO 2_GROUP_NA</t>
  </si>
  <si>
    <t>EPM_944420</t>
  </si>
  <si>
    <t>KDS-TULUS WAHYUDI - KND</t>
  </si>
  <si>
    <t>JL. RAYA GROBOGAN RT.07/03 (SELATAN PS. TEMON KANAN JALAN), TEMON, BRATI, GROBOGAN</t>
  </si>
  <si>
    <t>KDS-TK. TIGAN JAYA_GROUP_NA</t>
  </si>
  <si>
    <t>EPM_968009</t>
  </si>
  <si>
    <t>KDS-MM. BARIQ_GROUP_NA</t>
  </si>
  <si>
    <t>EPM_907913</t>
  </si>
  <si>
    <t>KDS-TK. GILAR SARI_GROUP_NA</t>
  </si>
  <si>
    <t>EPM_907606</t>
  </si>
  <si>
    <t>KDS-TK. ANUGERAH_GROUP_NA</t>
  </si>
  <si>
    <t>EPM_907594</t>
  </si>
  <si>
    <t>KDS-TK. SUGIANTO_GROUP_NA</t>
  </si>
  <si>
    <t>EPM_907579</t>
  </si>
  <si>
    <t>KDS-TK. JAMASRI_GROUP_NA</t>
  </si>
  <si>
    <t>EPM_907566</t>
  </si>
  <si>
    <t>KDS-TK. SUBUR JAYA_GROUP_NA</t>
  </si>
  <si>
    <t>EPM_907250</t>
  </si>
  <si>
    <t>KDS-TK. YANTO_GROUP_NA</t>
  </si>
  <si>
    <t>EPM_907188</t>
  </si>
  <si>
    <t>KDS-TK. ANIK_GROUP_NA</t>
  </si>
  <si>
    <t>EPM_907156</t>
  </si>
  <si>
    <t>KDS-TK. JONI_GROUP_NA</t>
  </si>
  <si>
    <t>EPM_907076</t>
  </si>
  <si>
    <t>KDS-MM. SALWA_GROUP_NA</t>
  </si>
  <si>
    <t>EPM_906771</t>
  </si>
  <si>
    <t>JL. DESA TAMBAH MULYO RT. 006 / RW. 006, GABUS, KAB. PATI</t>
  </si>
  <si>
    <t>KDS-MM. PANTES LASEM_GROUP_NA</t>
  </si>
  <si>
    <t>EPM_983541</t>
  </si>
  <si>
    <t>JL. PATI-KAYEN KM.13 RT 1 RW I BOLOAGUNG, KAYEN, PATI</t>
  </si>
  <si>
    <t>KDS-TK. HARDIK_GROUP_NA</t>
  </si>
  <si>
    <t>EPM_963401</t>
  </si>
  <si>
    <t>JL. PATI-KAYEN RT 1 RW I (DEPAN TUGU NO.3) BOLOAGUNG, KAYEN, PATI</t>
  </si>
  <si>
    <t>KDS-TK. TIRANI_GROUP_NA</t>
  </si>
  <si>
    <t>EPM_963400</t>
  </si>
  <si>
    <t>Semi Grosir</t>
  </si>
  <si>
    <t>EPM_444</t>
  </si>
  <si>
    <t>JL. RAYA REMBANG-LASEM RT. 01/05 DS. PASAR BANGGI, REMBANG</t>
  </si>
  <si>
    <t>KDS-PT. SUMBER ALFARIA TRIJAYA, TBK._PT. SUMBER ALFARIA</t>
  </si>
  <si>
    <t>EPM_942168</t>
  </si>
  <si>
    <t>KDS-TK. MIRAH JAYA_GROUP_NA</t>
  </si>
  <si>
    <t>EPM_907906</t>
  </si>
  <si>
    <t>KDS-TK. MAKMUR_GROUP_NA</t>
  </si>
  <si>
    <t>EPM_907888</t>
  </si>
  <si>
    <t>KDS-RM. SORYA_GROUP_NA</t>
  </si>
  <si>
    <t>EPM_907762</t>
  </si>
  <si>
    <t>KDS-TK. AGUNG JAYA_GROUP_NA</t>
  </si>
  <si>
    <t>EPM_906854</t>
  </si>
  <si>
    <t>KDS-TK. PANJANG_GROUP_NA</t>
  </si>
  <si>
    <t>EPM_906816</t>
  </si>
  <si>
    <t>JL. BELAKANG PASAR KALINYAMATAN DEPAN UPT DINAS DIKPORA KALINYAMATAN, PURWOGONDO, KALINYAMATAN, JEPARA</t>
  </si>
  <si>
    <t>KDS-TK. ADIL_GROUP_NA</t>
  </si>
  <si>
    <t>EPM_984302</t>
  </si>
  <si>
    <t>KDS-TK. SUUDI_GROUP_NA</t>
  </si>
  <si>
    <t>EPM_907247</t>
  </si>
  <si>
    <t>EPM_906896</t>
  </si>
  <si>
    <t>KDS-TK. ANYAR_GROUP_NA</t>
  </si>
  <si>
    <t>EPM_906794</t>
  </si>
  <si>
    <t>KDS-TK. POJOK_GROUP_NA</t>
  </si>
  <si>
    <t>EPM_906793</t>
  </si>
  <si>
    <t>JL. MT HARYONO NO. 51-53 RT. 001 RW. 010 GUBUG, GUBUG, GROBOGAN</t>
  </si>
  <si>
    <t>KDS-CV. PANGESTU JAYA_GROUP_NA</t>
  </si>
  <si>
    <t>EPM_987024</t>
  </si>
  <si>
    <t>KARA SANTAN KM 200 ML</t>
  </si>
  <si>
    <t>SANTN</t>
  </si>
  <si>
    <t>KDS-MM. BARIQ 2_GROUP_NA</t>
  </si>
  <si>
    <t>EPM_906760</t>
  </si>
  <si>
    <t>JL. KUDUS COLO KM.5 , PURWOREJO, BAE KUDUS</t>
  </si>
  <si>
    <t>KDS-KARYAWAN KUDUS_GROUP_NA</t>
  </si>
  <si>
    <t>EPM_912540</t>
  </si>
  <si>
    <t>JL. P. SUDIRMAN 148, PATI</t>
  </si>
  <si>
    <t>KDS-MM. SURYA BARU_GROUP_NA</t>
  </si>
  <si>
    <t>EPM_907598</t>
  </si>
  <si>
    <t>KDS-TK. 48B_GROUP_NA</t>
  </si>
  <si>
    <t>EPM_906892</t>
  </si>
  <si>
    <t>KDS-TK. MORO TRESNO_GROUP_NA</t>
  </si>
  <si>
    <t>EPM_906822</t>
  </si>
  <si>
    <t>KDS-AP. LUWES AGUNG_GROUP_NA</t>
  </si>
  <si>
    <t>EPM_906164</t>
  </si>
  <si>
    <t>KDS-TK. NUR FAIZIN_GROUP_NA</t>
  </si>
  <si>
    <t>EPM_962228</t>
  </si>
  <si>
    <t>KDS-TK. RIFIN_GROUP_NA</t>
  </si>
  <si>
    <t>EPM_944866</t>
  </si>
  <si>
    <t>KDS-TK. ANUGRAH JAYA_GROUP_NA</t>
  </si>
  <si>
    <t>EPM_907960</t>
  </si>
  <si>
    <t>KDS-TK. DARSILAH_GROUP_NA</t>
  </si>
  <si>
    <t>EPM_907943</t>
  </si>
  <si>
    <t>KDS-TK. SUJATMI_GROUP_NA</t>
  </si>
  <si>
    <t>EPM_907940</t>
  </si>
  <si>
    <t>KDS-TK. MAJU JAYA_GROUP_NA</t>
  </si>
  <si>
    <t>EPM_907058</t>
  </si>
  <si>
    <t>KDS-TK. MUFAT JAYA_GROUP_NA</t>
  </si>
  <si>
    <t>EPM_906790</t>
  </si>
  <si>
    <t>KDS-TK. UMU_GROUP_NA</t>
  </si>
  <si>
    <t>EPM_968345</t>
  </si>
  <si>
    <t>KDS-TK. SUMARSIH_GROUP_NA</t>
  </si>
  <si>
    <t>EPM_906827</t>
  </si>
  <si>
    <t>SUN KARA SANTAN KA 200</t>
  </si>
  <si>
    <t>SUNSN</t>
  </si>
  <si>
    <t>KDS-OK MART_GROUP_NA</t>
  </si>
  <si>
    <t>EPM_978344</t>
  </si>
  <si>
    <t>JL. JAKENAN-WINONG DS. GLONGGONG, JAKENAN, PATI</t>
  </si>
  <si>
    <t>KDS-MM. JR MART_GROUP_NA</t>
  </si>
  <si>
    <t>EPM_971955</t>
  </si>
  <si>
    <t>KDS-MM. BEN MAKMUR_GROUP_NA</t>
  </si>
  <si>
    <t>EPM_907648</t>
  </si>
  <si>
    <t>KDS-PASAR SWALAYAN ADA PATI_ADA SUPERMARKET</t>
  </si>
  <si>
    <t>EPM_906623</t>
  </si>
  <si>
    <t>KDS-PASAR SWALAYAN ADA_ADA SUPERMARKET</t>
  </si>
  <si>
    <t>EPM_911541</t>
  </si>
  <si>
    <t>KDS-TK. CIPTA MAXI CITABOGA_GROUP_NA</t>
  </si>
  <si>
    <t>EPM_906759</t>
  </si>
  <si>
    <t>KDS-TK. MORODADI_GROUP_NA</t>
  </si>
  <si>
    <t>EPM_906754</t>
  </si>
  <si>
    <t>JL. LETJEN SUPRAPTO NO.64 RT.007 RW.021 KEL. PURWODADI, KEC. PURWODADI, GROBOGAN</t>
  </si>
  <si>
    <t>KDS-CV. HALIM JAYA ABADI_GROUP_NA</t>
  </si>
  <si>
    <t>EPM_966138</t>
  </si>
  <si>
    <t>KDS-TK. MU'AWANAH_GROUP_NA</t>
  </si>
  <si>
    <t>EPM_908675</t>
  </si>
  <si>
    <t>JL. WINONG GABUS KM 1 (SEBELAH BARAT BKK WINONG) KEBOWAN WINONG, PATI</t>
  </si>
  <si>
    <t>KDS-TK. SUSI_GROUP_NA</t>
  </si>
  <si>
    <t>EPM_971879</t>
  </si>
  <si>
    <t>JL. KALIORI-BATANGAN RT.4/1 DS. GADEL, KEDALON, KALIORI, REMBANG</t>
  </si>
  <si>
    <t>KDS-TK. ASRORI_GROUP_NA</t>
  </si>
  <si>
    <t>EPM_966080</t>
  </si>
  <si>
    <t>KDS-TK. LESTARI_GROUP_NA</t>
  </si>
  <si>
    <t>EPM_907969</t>
  </si>
  <si>
    <t>KDS-TK. IDOLA 2_GROUP_NA</t>
  </si>
  <si>
    <t>EPM_1029020</t>
  </si>
  <si>
    <t>JL. JATI WETAN RT 01 / RW. 01 GANG PERBATASAN JATI WETAN, JATI, KUDUS</t>
  </si>
  <si>
    <t>KDS-TK. SRI_GROUP_NA</t>
  </si>
  <si>
    <t>EPM_987110</t>
  </si>
  <si>
    <t>KDS-TK. DADI BAROKAH_GROUP_NA</t>
  </si>
  <si>
    <t>EPM_906766</t>
  </si>
  <si>
    <t>KDS-TK. AULIA SNACK_GROUP_NA</t>
  </si>
  <si>
    <t>EPM_1025341</t>
  </si>
  <si>
    <t>JL. RAA SOEWONDO NO. 49 RT.002/001 WEDARIJAKSA, PATI</t>
  </si>
  <si>
    <t>KDS-MM. SETIA 2_GROUP_NA</t>
  </si>
  <si>
    <t>EPM_949153</t>
  </si>
  <si>
    <t>JL. MEGAWON BLOK A. 65 (PERUM KOPKAR DJARUM) TUMPANG KRASAK, JATI, KUDUS</t>
  </si>
  <si>
    <t>KDS-TK. MUTIARA_GROUP_NA</t>
  </si>
  <si>
    <t>EPM_939645</t>
  </si>
  <si>
    <t>Sales Bonus Quantity</t>
  </si>
  <si>
    <t>Sales Quantity</t>
  </si>
  <si>
    <t>Sales Ammount</t>
  </si>
  <si>
    <t>Transaction Group</t>
  </si>
  <si>
    <t>Transaction Type Name</t>
  </si>
  <si>
    <t>Channel Distribution</t>
  </si>
  <si>
    <t>Channel Distribution Code</t>
  </si>
  <si>
    <t>Ship To</t>
  </si>
  <si>
    <t>Customer Name</t>
  </si>
  <si>
    <t>Customer Number</t>
  </si>
  <si>
    <t>Sales Person</t>
  </si>
  <si>
    <t>Item</t>
  </si>
  <si>
    <t>Item Code</t>
  </si>
  <si>
    <t>Product Class</t>
  </si>
  <si>
    <t>Principal</t>
  </si>
  <si>
    <t>Directorate Item</t>
  </si>
  <si>
    <t>Calendar Date</t>
  </si>
  <si>
    <t>Branch Code</t>
  </si>
  <si>
    <t>PT. SUMBER ALFARIA TRIJAYA, TBK._PT. SUMBER ALFARIA</t>
  </si>
  <si>
    <t>TK. SUMBER PLASTIK</t>
  </si>
  <si>
    <t>Total</t>
  </si>
  <si>
    <t>cab id</t>
  </si>
  <si>
    <t>Cab</t>
  </si>
  <si>
    <t>Cab id</t>
  </si>
  <si>
    <t>TK / FL</t>
  </si>
  <si>
    <t>STOK TOKO TERKINI</t>
  </si>
  <si>
    <t>Sales</t>
  </si>
  <si>
    <t>Heru</t>
  </si>
  <si>
    <t>Nawang</t>
  </si>
  <si>
    <t>Galang</t>
  </si>
  <si>
    <t>TK</t>
  </si>
  <si>
    <t>CELENGAN</t>
  </si>
  <si>
    <t>vynil</t>
  </si>
  <si>
    <t>jumlah</t>
  </si>
  <si>
    <t>Paket Rp40000</t>
  </si>
  <si>
    <t>Paket Rp30000</t>
  </si>
  <si>
    <t>Paket Rp20000</t>
  </si>
  <si>
    <t>Paket Rp10000</t>
  </si>
  <si>
    <t>Paket Rp3000</t>
  </si>
  <si>
    <t>0119</t>
  </si>
  <si>
    <t>kupon 40,000  = kopi abc plus 1 krtn / mie instan 20 pcs</t>
  </si>
  <si>
    <t>kupon 30,000  = dancow sachet 1 rt / mie burung dara 1 krtn isi 44</t>
  </si>
  <si>
    <t>kupon 20,000  = minyak goreng 2 liter / detergent 1 kg</t>
  </si>
  <si>
    <t>kupon 10,000  = minyak goreng 1 liter / kopi kapal api 165 gr / susu kental manis 1 rt</t>
  </si>
  <si>
    <t>kupon 3,000    = 1 pcs tca + 1 pcs powder</t>
  </si>
  <si>
    <t>jumlah kupon</t>
  </si>
  <si>
    <t>Ket hadiah</t>
  </si>
  <si>
    <t>No</t>
  </si>
  <si>
    <t>Jumlah kupon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</si>
</sst>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70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170" fontId="1" fillId="0" borderId="1" xfId="1" applyNumberFormat="1" applyFont="1" applyBorder="1"/>
    <xf numFmtId="170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/>
    <xf numFmtId="0" fontId="0" fillId="0" borderId="1" xfId="0" pivotButton="1" applyBorder="1"/>
    <xf numFmtId="0" fontId="0" fillId="0" borderId="1" xfId="0" pivotButton="1" applyBorder="1" applyAlignment="1">
      <alignment horizontal="left"/>
    </xf>
    <xf numFmtId="170" fontId="1" fillId="0" borderId="0" xfId="1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0" fontId="0" fillId="0" borderId="1" xfId="1" applyNumberFormat="1" applyFont="1" applyBorder="1"/>
    <xf numFmtId="170" fontId="0" fillId="0" borderId="2" xfId="1" applyNumberFormat="1" applyFont="1" applyBorder="1"/>
    <xf numFmtId="170" fontId="2" fillId="0" borderId="1" xfId="1" applyNumberFormat="1" applyFont="1" applyBorder="1"/>
    <xf numFmtId="170" fontId="0" fillId="0" borderId="0" xfId="1" applyNumberFormat="1" applyFont="1"/>
    <xf numFmtId="170" fontId="2" fillId="0" borderId="1" xfId="1" quotePrefix="1" applyNumberFormat="1" applyFont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70" fontId="2" fillId="2" borderId="1" xfId="1" applyNumberFormat="1" applyFont="1" applyFill="1" applyBorder="1"/>
    <xf numFmtId="170" fontId="2" fillId="3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76"/>
  <sheetViews>
    <sheetView workbookViewId="0">
      <selection activeCell="C20" sqref="C20"/>
    </sheetView>
  </sheetViews>
  <sheetFormatPr defaultColWidth="6.7109375" defaultRowHeight="15"/>
  <cols>
    <col min="1" max="1" width="6.5703125" bestFit="1" customWidth="1"/>
    <col min="2" max="2" width="12.42578125" bestFit="1" customWidth="1"/>
    <col min="3" max="3" width="19.85546875" style="5" bestFit="1" customWidth="1"/>
    <col min="4" max="4" width="11.85546875" style="5" bestFit="1" customWidth="1"/>
    <col min="5" max="5" width="52.28515625" bestFit="1" customWidth="1"/>
    <col min="6" max="6" width="114.7109375" bestFit="1" customWidth="1"/>
    <col min="7" max="7" width="7.7109375" bestFit="1" customWidth="1"/>
  </cols>
  <sheetData>
    <row r="3" spans="1:7">
      <c r="A3" s="1" t="s">
        <v>463</v>
      </c>
      <c r="B3" s="7" t="s">
        <v>453</v>
      </c>
      <c r="C3" s="8" t="s">
        <v>450</v>
      </c>
      <c r="D3" s="8" t="s">
        <v>464</v>
      </c>
      <c r="E3" s="7" t="s">
        <v>449</v>
      </c>
      <c r="F3" s="7" t="s">
        <v>448</v>
      </c>
      <c r="G3" s="1" t="s">
        <v>461</v>
      </c>
    </row>
    <row r="4" spans="1:7">
      <c r="A4" s="1" t="s">
        <v>6</v>
      </c>
      <c r="B4" s="1" t="s">
        <v>7</v>
      </c>
      <c r="C4" s="4">
        <v>1029026</v>
      </c>
      <c r="D4" s="4" t="str">
        <f>A4&amp;" "&amp;C4</f>
        <v>KDS 1029026</v>
      </c>
      <c r="E4" s="1" t="s">
        <v>8</v>
      </c>
      <c r="F4" s="1" t="s">
        <v>208</v>
      </c>
      <c r="G4" s="2">
        <v>500</v>
      </c>
    </row>
    <row r="5" spans="1:7">
      <c r="A5" s="1" t="s">
        <v>6</v>
      </c>
      <c r="B5" s="1" t="s">
        <v>7</v>
      </c>
      <c r="C5" s="4">
        <v>906800</v>
      </c>
      <c r="D5" s="4" t="str">
        <f t="shared" ref="D5:D68" si="0">A5&amp;" "&amp;C5</f>
        <v>KDS 906800</v>
      </c>
      <c r="E5" s="1" t="s">
        <v>9</v>
      </c>
      <c r="F5" s="1" t="s">
        <v>10</v>
      </c>
      <c r="G5" s="2">
        <v>500</v>
      </c>
    </row>
    <row r="6" spans="1:7">
      <c r="A6" s="1" t="s">
        <v>6</v>
      </c>
      <c r="B6" s="1" t="s">
        <v>7</v>
      </c>
      <c r="C6" s="4">
        <v>908675</v>
      </c>
      <c r="D6" s="4" t="str">
        <f t="shared" si="0"/>
        <v>KDS 908675</v>
      </c>
      <c r="E6" s="1" t="s">
        <v>40</v>
      </c>
      <c r="F6" s="1" t="s">
        <v>41</v>
      </c>
      <c r="G6" s="2">
        <v>200</v>
      </c>
    </row>
    <row r="7" spans="1:7">
      <c r="A7" s="1" t="s">
        <v>6</v>
      </c>
      <c r="B7" s="1" t="s">
        <v>7</v>
      </c>
      <c r="C7" s="4">
        <v>906913</v>
      </c>
      <c r="D7" s="4" t="str">
        <f t="shared" si="0"/>
        <v>KDS 906913</v>
      </c>
      <c r="E7" s="1" t="s">
        <v>28</v>
      </c>
      <c r="F7" s="1" t="s">
        <v>29</v>
      </c>
      <c r="G7" s="2">
        <v>150</v>
      </c>
    </row>
    <row r="8" spans="1:7">
      <c r="A8" s="1" t="s">
        <v>6</v>
      </c>
      <c r="B8" s="1" t="s">
        <v>7</v>
      </c>
      <c r="C8" s="4">
        <v>968345</v>
      </c>
      <c r="D8" s="4" t="str">
        <f t="shared" si="0"/>
        <v>KDS 968345</v>
      </c>
      <c r="E8" s="1" t="s">
        <v>57</v>
      </c>
      <c r="F8" s="1" t="s">
        <v>58</v>
      </c>
      <c r="G8" s="2">
        <v>150</v>
      </c>
    </row>
    <row r="9" spans="1:7">
      <c r="A9" s="1" t="s">
        <v>6</v>
      </c>
      <c r="B9" s="1" t="s">
        <v>7</v>
      </c>
      <c r="C9" s="4">
        <v>1025341</v>
      </c>
      <c r="D9" s="4" t="str">
        <f t="shared" si="0"/>
        <v>KDS 1025341</v>
      </c>
      <c r="E9" s="1" t="s">
        <v>33</v>
      </c>
      <c r="F9" s="1" t="s">
        <v>34</v>
      </c>
      <c r="G9" s="2">
        <v>100</v>
      </c>
    </row>
    <row r="10" spans="1:7">
      <c r="A10" s="1" t="s">
        <v>6</v>
      </c>
      <c r="B10" s="1" t="s">
        <v>7</v>
      </c>
      <c r="C10" s="4">
        <v>906794</v>
      </c>
      <c r="D10" s="4" t="str">
        <f t="shared" si="0"/>
        <v>KDS 906794</v>
      </c>
      <c r="E10" s="1" t="s">
        <v>74</v>
      </c>
      <c r="F10" s="1" t="s">
        <v>75</v>
      </c>
      <c r="G10" s="2">
        <v>100</v>
      </c>
    </row>
    <row r="11" spans="1:7">
      <c r="A11" s="1" t="s">
        <v>6</v>
      </c>
      <c r="B11" s="1" t="s">
        <v>7</v>
      </c>
      <c r="C11" s="4">
        <v>907247</v>
      </c>
      <c r="D11" s="4" t="str">
        <f t="shared" si="0"/>
        <v>KDS 907247</v>
      </c>
      <c r="E11" s="1" t="s">
        <v>81</v>
      </c>
      <c r="F11" s="1" t="s">
        <v>82</v>
      </c>
      <c r="G11" s="2">
        <v>100</v>
      </c>
    </row>
    <row r="12" spans="1:7">
      <c r="A12" s="1" t="s">
        <v>6</v>
      </c>
      <c r="B12" s="1" t="s">
        <v>7</v>
      </c>
      <c r="C12" s="4">
        <v>907566</v>
      </c>
      <c r="D12" s="4" t="str">
        <f t="shared" si="0"/>
        <v>KDS 907566</v>
      </c>
      <c r="E12" s="1" t="s">
        <v>59</v>
      </c>
      <c r="F12" s="1" t="s">
        <v>60</v>
      </c>
      <c r="G12" s="2">
        <v>100</v>
      </c>
    </row>
    <row r="13" spans="1:7">
      <c r="A13" s="1" t="s">
        <v>6</v>
      </c>
      <c r="B13" s="1" t="s">
        <v>7</v>
      </c>
      <c r="C13" s="4">
        <v>907960</v>
      </c>
      <c r="D13" s="4" t="str">
        <f t="shared" si="0"/>
        <v>KDS 907960</v>
      </c>
      <c r="E13" s="1" t="s">
        <v>61</v>
      </c>
      <c r="F13" s="1" t="s">
        <v>62</v>
      </c>
      <c r="G13" s="2">
        <v>100</v>
      </c>
    </row>
    <row r="14" spans="1:7">
      <c r="A14" s="1" t="s">
        <v>6</v>
      </c>
      <c r="B14" s="1" t="s">
        <v>7</v>
      </c>
      <c r="C14" s="4">
        <v>966138</v>
      </c>
      <c r="D14" s="4" t="str">
        <f t="shared" si="0"/>
        <v>KDS 966138</v>
      </c>
      <c r="E14" s="1" t="s">
        <v>73</v>
      </c>
      <c r="F14" s="1" t="s">
        <v>413</v>
      </c>
      <c r="G14" s="2">
        <v>100</v>
      </c>
    </row>
    <row r="15" spans="1:7">
      <c r="A15" s="1" t="s">
        <v>6</v>
      </c>
      <c r="B15" s="1" t="s">
        <v>7</v>
      </c>
      <c r="C15" s="4">
        <v>1029020</v>
      </c>
      <c r="D15" s="4" t="str">
        <f t="shared" si="0"/>
        <v>KDS 1029020</v>
      </c>
      <c r="E15" s="1" t="s">
        <v>86</v>
      </c>
      <c r="F15" s="1" t="s">
        <v>87</v>
      </c>
      <c r="G15" s="2">
        <v>50</v>
      </c>
    </row>
    <row r="16" spans="1:7">
      <c r="A16" s="1" t="s">
        <v>6</v>
      </c>
      <c r="B16" s="1" t="s">
        <v>7</v>
      </c>
      <c r="C16" s="4">
        <v>906766</v>
      </c>
      <c r="D16" s="4" t="str">
        <f t="shared" si="0"/>
        <v>KDS 906766</v>
      </c>
      <c r="E16" s="1" t="s">
        <v>91</v>
      </c>
      <c r="F16" s="1" t="s">
        <v>92</v>
      </c>
      <c r="G16" s="2">
        <v>50</v>
      </c>
    </row>
    <row r="17" spans="1:7">
      <c r="A17" s="1" t="s">
        <v>6</v>
      </c>
      <c r="B17" s="1" t="s">
        <v>7</v>
      </c>
      <c r="C17" s="4">
        <v>906842</v>
      </c>
      <c r="D17" s="4" t="str">
        <f t="shared" si="0"/>
        <v>KDS 906842</v>
      </c>
      <c r="E17" s="1" t="s">
        <v>460</v>
      </c>
      <c r="F17" s="1" t="s">
        <v>276</v>
      </c>
      <c r="G17" s="2">
        <v>50</v>
      </c>
    </row>
    <row r="18" spans="1:7">
      <c r="A18" s="1" t="s">
        <v>6</v>
      </c>
      <c r="B18" s="1" t="s">
        <v>7</v>
      </c>
      <c r="C18" s="4">
        <v>906892</v>
      </c>
      <c r="D18" s="4" t="str">
        <f t="shared" si="0"/>
        <v>KDS 906892</v>
      </c>
      <c r="E18" s="1" t="s">
        <v>99</v>
      </c>
      <c r="F18" s="1" t="s">
        <v>100</v>
      </c>
      <c r="G18" s="2">
        <v>50</v>
      </c>
    </row>
    <row r="19" spans="1:7">
      <c r="A19" s="1" t="s">
        <v>6</v>
      </c>
      <c r="B19" s="1" t="s">
        <v>7</v>
      </c>
      <c r="C19" s="4">
        <v>907220</v>
      </c>
      <c r="D19" s="4" t="str">
        <f t="shared" si="0"/>
        <v>KDS 907220</v>
      </c>
      <c r="E19" s="1" t="s">
        <v>85</v>
      </c>
      <c r="F19" s="1" t="s">
        <v>295</v>
      </c>
      <c r="G19" s="2">
        <v>50</v>
      </c>
    </row>
    <row r="20" spans="1:7">
      <c r="A20" s="1" t="s">
        <v>6</v>
      </c>
      <c r="B20" s="1" t="s">
        <v>7</v>
      </c>
      <c r="C20" s="4">
        <v>907250</v>
      </c>
      <c r="D20" s="4" t="str">
        <f t="shared" si="0"/>
        <v>KDS 907250</v>
      </c>
      <c r="E20" s="1" t="s">
        <v>76</v>
      </c>
      <c r="F20" s="1" t="s">
        <v>77</v>
      </c>
      <c r="G20" s="2">
        <v>50</v>
      </c>
    </row>
    <row r="21" spans="1:7">
      <c r="A21" s="1" t="s">
        <v>6</v>
      </c>
      <c r="B21" s="1" t="s">
        <v>7</v>
      </c>
      <c r="C21" s="4">
        <v>907762</v>
      </c>
      <c r="D21" s="4" t="str">
        <f t="shared" si="0"/>
        <v>KDS 907762</v>
      </c>
      <c r="E21" s="1" t="s">
        <v>170</v>
      </c>
      <c r="F21" s="1" t="s">
        <v>171</v>
      </c>
      <c r="G21" s="2">
        <v>50</v>
      </c>
    </row>
    <row r="22" spans="1:7">
      <c r="A22" s="1" t="s">
        <v>6</v>
      </c>
      <c r="B22" s="1" t="s">
        <v>7</v>
      </c>
      <c r="C22" s="4">
        <v>907940</v>
      </c>
      <c r="D22" s="4" t="str">
        <f t="shared" si="0"/>
        <v>KDS 907940</v>
      </c>
      <c r="E22" s="1" t="s">
        <v>89</v>
      </c>
      <c r="F22" s="1" t="s">
        <v>90</v>
      </c>
      <c r="G22" s="2">
        <v>50</v>
      </c>
    </row>
    <row r="23" spans="1:7">
      <c r="A23" s="1" t="s">
        <v>6</v>
      </c>
      <c r="B23" s="1" t="s">
        <v>7</v>
      </c>
      <c r="C23" s="4">
        <v>907943</v>
      </c>
      <c r="D23" s="4" t="str">
        <f t="shared" si="0"/>
        <v>KDS 907943</v>
      </c>
      <c r="E23" s="1" t="s">
        <v>83</v>
      </c>
      <c r="F23" s="1" t="s">
        <v>84</v>
      </c>
      <c r="G23" s="2">
        <v>50</v>
      </c>
    </row>
    <row r="24" spans="1:7">
      <c r="A24" s="1" t="s">
        <v>6</v>
      </c>
      <c r="B24" s="1" t="s">
        <v>7</v>
      </c>
      <c r="C24" s="4">
        <v>944866</v>
      </c>
      <c r="D24" s="4" t="str">
        <f t="shared" si="0"/>
        <v>KDS 944866</v>
      </c>
      <c r="E24" s="1" t="s">
        <v>93</v>
      </c>
      <c r="F24" s="1" t="s">
        <v>94</v>
      </c>
      <c r="G24" s="2">
        <v>50</v>
      </c>
    </row>
    <row r="25" spans="1:7">
      <c r="A25" s="1" t="s">
        <v>6</v>
      </c>
      <c r="B25" s="1" t="s">
        <v>7</v>
      </c>
      <c r="C25" s="4">
        <v>962228</v>
      </c>
      <c r="D25" s="4" t="str">
        <f t="shared" si="0"/>
        <v>KDS 962228</v>
      </c>
      <c r="E25" s="1" t="s">
        <v>95</v>
      </c>
      <c r="F25" s="1" t="s">
        <v>96</v>
      </c>
      <c r="G25" s="2">
        <v>50</v>
      </c>
    </row>
    <row r="26" spans="1:7">
      <c r="A26" s="1" t="s">
        <v>6</v>
      </c>
      <c r="B26" s="1" t="s">
        <v>7</v>
      </c>
      <c r="C26" s="4">
        <v>966080</v>
      </c>
      <c r="D26" s="4" t="str">
        <f t="shared" si="0"/>
        <v>KDS 966080</v>
      </c>
      <c r="E26" s="1" t="s">
        <v>80</v>
      </c>
      <c r="F26" s="1" t="s">
        <v>421</v>
      </c>
      <c r="G26" s="2">
        <v>50</v>
      </c>
    </row>
    <row r="27" spans="1:7">
      <c r="A27" s="1" t="s">
        <v>6</v>
      </c>
      <c r="B27" s="1" t="s">
        <v>7</v>
      </c>
      <c r="C27" s="4">
        <v>981992</v>
      </c>
      <c r="D27" s="4" t="str">
        <f t="shared" si="0"/>
        <v>KDS 981992</v>
      </c>
      <c r="E27" s="1" t="s">
        <v>98</v>
      </c>
      <c r="F27" s="1" t="s">
        <v>273</v>
      </c>
      <c r="G27" s="2">
        <v>50</v>
      </c>
    </row>
    <row r="28" spans="1:7">
      <c r="A28" s="1" t="s">
        <v>6</v>
      </c>
      <c r="B28" s="1" t="s">
        <v>7</v>
      </c>
      <c r="C28" s="4">
        <v>942168</v>
      </c>
      <c r="D28" s="4" t="str">
        <f t="shared" si="0"/>
        <v>KDS 942168</v>
      </c>
      <c r="E28" s="1" t="s">
        <v>459</v>
      </c>
      <c r="F28" s="1" t="s">
        <v>336</v>
      </c>
      <c r="G28" s="2">
        <v>40</v>
      </c>
    </row>
    <row r="29" spans="1:7">
      <c r="A29" s="1" t="s">
        <v>6</v>
      </c>
      <c r="B29" s="1" t="s">
        <v>7</v>
      </c>
      <c r="C29" s="4">
        <v>987832</v>
      </c>
      <c r="D29" s="4" t="str">
        <f t="shared" si="0"/>
        <v>KDS 987832</v>
      </c>
      <c r="E29" s="1" t="s">
        <v>71</v>
      </c>
      <c r="F29" s="1" t="s">
        <v>187</v>
      </c>
      <c r="G29" s="2">
        <v>30</v>
      </c>
    </row>
    <row r="30" spans="1:7">
      <c r="A30" s="1" t="s">
        <v>6</v>
      </c>
      <c r="B30" s="1" t="s">
        <v>7</v>
      </c>
      <c r="C30" s="4">
        <v>906790</v>
      </c>
      <c r="D30" s="4" t="str">
        <f t="shared" si="0"/>
        <v>KDS 906790</v>
      </c>
      <c r="E30" s="1" t="s">
        <v>106</v>
      </c>
      <c r="F30" s="1" t="s">
        <v>107</v>
      </c>
      <c r="G30" s="2">
        <v>10</v>
      </c>
    </row>
    <row r="31" spans="1:7">
      <c r="A31" s="1" t="s">
        <v>6</v>
      </c>
      <c r="B31" s="1" t="s">
        <v>7</v>
      </c>
      <c r="C31" s="4">
        <v>949153</v>
      </c>
      <c r="D31" s="4" t="str">
        <f t="shared" si="0"/>
        <v>KDS 949153</v>
      </c>
      <c r="E31" s="1" t="s">
        <v>104</v>
      </c>
      <c r="F31" s="1" t="s">
        <v>435</v>
      </c>
      <c r="G31" s="2">
        <v>5</v>
      </c>
    </row>
    <row r="32" spans="1:7">
      <c r="A32" s="1" t="s">
        <v>6</v>
      </c>
      <c r="B32" s="1" t="s">
        <v>7</v>
      </c>
      <c r="C32" s="4">
        <v>978344</v>
      </c>
      <c r="D32" s="4" t="str">
        <f t="shared" si="0"/>
        <v>KDS 978344</v>
      </c>
      <c r="E32" s="1" t="s">
        <v>108</v>
      </c>
      <c r="F32" s="1" t="s">
        <v>109</v>
      </c>
      <c r="G32" s="2">
        <v>5</v>
      </c>
    </row>
    <row r="33" spans="1:7">
      <c r="A33" s="1" t="s">
        <v>6</v>
      </c>
      <c r="B33" s="1" t="s">
        <v>7</v>
      </c>
      <c r="C33" s="4">
        <v>906538</v>
      </c>
      <c r="D33" s="4" t="str">
        <f t="shared" si="0"/>
        <v>KDS 906538</v>
      </c>
      <c r="E33" s="1" t="s">
        <v>123</v>
      </c>
      <c r="F33" s="1" t="s">
        <v>124</v>
      </c>
      <c r="G33" s="2">
        <v>3</v>
      </c>
    </row>
    <row r="34" spans="1:7">
      <c r="A34" s="1" t="s">
        <v>6</v>
      </c>
      <c r="B34" s="1" t="s">
        <v>7</v>
      </c>
      <c r="C34" s="4">
        <v>907469</v>
      </c>
      <c r="D34" s="4" t="str">
        <f t="shared" si="0"/>
        <v>KDS 907469</v>
      </c>
      <c r="E34" s="1" t="s">
        <v>129</v>
      </c>
      <c r="F34" s="1" t="s">
        <v>130</v>
      </c>
      <c r="G34" s="2">
        <v>3</v>
      </c>
    </row>
    <row r="35" spans="1:7">
      <c r="A35" s="1" t="s">
        <v>6</v>
      </c>
      <c r="B35" s="1" t="s">
        <v>7</v>
      </c>
      <c r="C35" s="4">
        <v>907674</v>
      </c>
      <c r="D35" s="4" t="str">
        <f t="shared" si="0"/>
        <v>KDS 907674</v>
      </c>
      <c r="E35" s="1" t="s">
        <v>113</v>
      </c>
      <c r="F35" s="1" t="s">
        <v>114</v>
      </c>
      <c r="G35" s="2">
        <v>3</v>
      </c>
    </row>
    <row r="36" spans="1:7">
      <c r="A36" s="1" t="s">
        <v>6</v>
      </c>
      <c r="B36" s="1" t="s">
        <v>7</v>
      </c>
      <c r="C36" s="4">
        <v>907917</v>
      </c>
      <c r="D36" s="4" t="str">
        <f t="shared" si="0"/>
        <v>KDS 907917</v>
      </c>
      <c r="E36" s="1" t="s">
        <v>128</v>
      </c>
      <c r="F36" s="1" t="s">
        <v>199</v>
      </c>
      <c r="G36" s="2">
        <v>3</v>
      </c>
    </row>
    <row r="37" spans="1:7">
      <c r="A37" s="1" t="s">
        <v>6</v>
      </c>
      <c r="B37" s="1" t="s">
        <v>7</v>
      </c>
      <c r="C37" s="4">
        <v>987110</v>
      </c>
      <c r="D37" s="4" t="str">
        <f t="shared" si="0"/>
        <v>KDS 987110</v>
      </c>
      <c r="E37" s="1" t="s">
        <v>135</v>
      </c>
      <c r="F37" s="1" t="s">
        <v>428</v>
      </c>
      <c r="G37" s="2">
        <v>3</v>
      </c>
    </row>
    <row r="38" spans="1:7">
      <c r="A38" s="1" t="s">
        <v>6</v>
      </c>
      <c r="B38" s="1" t="s">
        <v>7</v>
      </c>
      <c r="C38" s="4">
        <v>906835</v>
      </c>
      <c r="D38" s="4" t="str">
        <f t="shared" si="0"/>
        <v>KDS 906835</v>
      </c>
      <c r="E38" s="1" t="s">
        <v>148</v>
      </c>
      <c r="F38" s="1" t="s">
        <v>149</v>
      </c>
      <c r="G38" s="2">
        <v>2</v>
      </c>
    </row>
    <row r="39" spans="1:7">
      <c r="A39" s="1" t="s">
        <v>6</v>
      </c>
      <c r="B39" s="1" t="s">
        <v>7</v>
      </c>
      <c r="C39" s="4">
        <v>906854</v>
      </c>
      <c r="D39" s="4" t="str">
        <f t="shared" si="0"/>
        <v>KDS 906854</v>
      </c>
      <c r="E39" s="1" t="s">
        <v>127</v>
      </c>
      <c r="F39" s="1" t="s">
        <v>138</v>
      </c>
      <c r="G39" s="2">
        <v>2</v>
      </c>
    </row>
    <row r="40" spans="1:7">
      <c r="A40" s="1" t="s">
        <v>6</v>
      </c>
      <c r="B40" s="1" t="s">
        <v>7</v>
      </c>
      <c r="C40" s="4">
        <v>907058</v>
      </c>
      <c r="D40" s="4" t="str">
        <f t="shared" si="0"/>
        <v>KDS 907058</v>
      </c>
      <c r="E40" s="1" t="s">
        <v>142</v>
      </c>
      <c r="F40" s="1" t="s">
        <v>143</v>
      </c>
      <c r="G40" s="2">
        <v>2</v>
      </c>
    </row>
    <row r="41" spans="1:7">
      <c r="A41" s="1" t="s">
        <v>6</v>
      </c>
      <c r="B41" s="1" t="s">
        <v>7</v>
      </c>
      <c r="C41" s="4">
        <v>907498</v>
      </c>
      <c r="D41" s="4" t="str">
        <f t="shared" si="0"/>
        <v>KDS 907498</v>
      </c>
      <c r="E41" s="1" t="s">
        <v>115</v>
      </c>
      <c r="F41" s="1" t="s">
        <v>116</v>
      </c>
      <c r="G41" s="2">
        <v>2</v>
      </c>
    </row>
    <row r="42" spans="1:7">
      <c r="A42" s="1" t="s">
        <v>6</v>
      </c>
      <c r="B42" s="1" t="s">
        <v>7</v>
      </c>
      <c r="C42" s="4">
        <v>907906</v>
      </c>
      <c r="D42" s="4" t="str">
        <f t="shared" si="0"/>
        <v>KDS 907906</v>
      </c>
      <c r="E42" s="1" t="s">
        <v>152</v>
      </c>
      <c r="F42" s="1" t="s">
        <v>153</v>
      </c>
      <c r="G42" s="2">
        <v>2</v>
      </c>
    </row>
    <row r="43" spans="1:7">
      <c r="A43" s="1" t="s">
        <v>6</v>
      </c>
      <c r="B43" s="1" t="s">
        <v>7</v>
      </c>
      <c r="C43" s="4">
        <v>907913</v>
      </c>
      <c r="D43" s="4" t="str">
        <f t="shared" si="0"/>
        <v>KDS 907913</v>
      </c>
      <c r="E43" s="1" t="s">
        <v>111</v>
      </c>
      <c r="F43" s="1" t="s">
        <v>112</v>
      </c>
      <c r="G43" s="2">
        <v>2</v>
      </c>
    </row>
    <row r="44" spans="1:7">
      <c r="A44" s="1" t="s">
        <v>6</v>
      </c>
      <c r="B44" s="1" t="s">
        <v>7</v>
      </c>
      <c r="C44" s="4">
        <v>926605</v>
      </c>
      <c r="D44" s="4" t="str">
        <f t="shared" si="0"/>
        <v>KDS 926605</v>
      </c>
      <c r="E44" s="1" t="s">
        <v>101</v>
      </c>
      <c r="F44" s="1" t="s">
        <v>151</v>
      </c>
      <c r="G44" s="2">
        <v>2</v>
      </c>
    </row>
    <row r="45" spans="1:7">
      <c r="A45" s="1" t="s">
        <v>6</v>
      </c>
      <c r="B45" s="1" t="s">
        <v>7</v>
      </c>
      <c r="C45" s="4">
        <v>975234</v>
      </c>
      <c r="D45" s="4" t="str">
        <f t="shared" si="0"/>
        <v>KDS 975234</v>
      </c>
      <c r="E45" s="1" t="s">
        <v>139</v>
      </c>
      <c r="F45" s="1" t="s">
        <v>242</v>
      </c>
      <c r="G45" s="2">
        <v>2</v>
      </c>
    </row>
    <row r="46" spans="1:7">
      <c r="A46" s="1" t="s">
        <v>6</v>
      </c>
      <c r="B46" s="1" t="s">
        <v>7</v>
      </c>
      <c r="C46" s="4">
        <v>984302</v>
      </c>
      <c r="D46" s="4" t="str">
        <f t="shared" si="0"/>
        <v>KDS 984302</v>
      </c>
      <c r="E46" s="1" t="s">
        <v>131</v>
      </c>
      <c r="F46" s="1" t="s">
        <v>349</v>
      </c>
      <c r="G46" s="2">
        <v>2</v>
      </c>
    </row>
    <row r="47" spans="1:7">
      <c r="A47" s="1" t="s">
        <v>6</v>
      </c>
      <c r="B47" s="1" t="s">
        <v>7</v>
      </c>
      <c r="C47" s="4">
        <v>994584</v>
      </c>
      <c r="D47" s="4" t="str">
        <f t="shared" si="0"/>
        <v>KDS 994584</v>
      </c>
      <c r="E47" s="1" t="s">
        <v>169</v>
      </c>
      <c r="F47" s="1" t="s">
        <v>257</v>
      </c>
      <c r="G47" s="2">
        <v>2</v>
      </c>
    </row>
    <row r="48" spans="1:7">
      <c r="A48" s="1" t="s">
        <v>6</v>
      </c>
      <c r="B48" s="1" t="s">
        <v>7</v>
      </c>
      <c r="C48" s="4">
        <v>944420</v>
      </c>
      <c r="D48" s="4" t="str">
        <f t="shared" si="0"/>
        <v>KDS 944420</v>
      </c>
      <c r="E48" s="1" t="s">
        <v>121</v>
      </c>
      <c r="F48" s="1" t="s">
        <v>298</v>
      </c>
      <c r="G48" s="2">
        <v>1.3888888888888888</v>
      </c>
    </row>
    <row r="49" spans="1:7">
      <c r="A49" s="1" t="s">
        <v>6</v>
      </c>
      <c r="B49" s="1" t="s">
        <v>7</v>
      </c>
      <c r="C49" s="4">
        <v>906164</v>
      </c>
      <c r="D49" s="4" t="str">
        <f t="shared" si="0"/>
        <v>KDS 906164</v>
      </c>
      <c r="E49" s="1" t="s">
        <v>167</v>
      </c>
      <c r="F49" s="1" t="s">
        <v>168</v>
      </c>
      <c r="G49" s="2">
        <v>1</v>
      </c>
    </row>
    <row r="50" spans="1:7">
      <c r="A50" s="1" t="s">
        <v>6</v>
      </c>
      <c r="B50" s="1" t="s">
        <v>7</v>
      </c>
      <c r="C50" s="4">
        <v>906717</v>
      </c>
      <c r="D50" s="4" t="str">
        <f t="shared" si="0"/>
        <v>KDS 906717</v>
      </c>
      <c r="E50" s="1" t="s">
        <v>165</v>
      </c>
      <c r="F50" s="1" t="s">
        <v>166</v>
      </c>
      <c r="G50" s="2">
        <v>1</v>
      </c>
    </row>
    <row r="51" spans="1:7">
      <c r="A51" s="1" t="s">
        <v>6</v>
      </c>
      <c r="B51" s="1" t="s">
        <v>7</v>
      </c>
      <c r="C51" s="4">
        <v>906789</v>
      </c>
      <c r="D51" s="4" t="str">
        <f t="shared" si="0"/>
        <v>KDS 906789</v>
      </c>
      <c r="E51" s="1" t="s">
        <v>103</v>
      </c>
      <c r="F51" s="1" t="s">
        <v>164</v>
      </c>
      <c r="G51" s="2">
        <v>1</v>
      </c>
    </row>
    <row r="52" spans="1:7">
      <c r="A52" s="1" t="s">
        <v>6</v>
      </c>
      <c r="B52" s="1" t="s">
        <v>7</v>
      </c>
      <c r="C52" s="4">
        <v>906822</v>
      </c>
      <c r="D52" s="4" t="str">
        <f t="shared" si="0"/>
        <v>KDS 906822</v>
      </c>
      <c r="E52" s="1" t="s">
        <v>125</v>
      </c>
      <c r="F52" s="1" t="s">
        <v>126</v>
      </c>
      <c r="G52" s="2">
        <v>1</v>
      </c>
    </row>
    <row r="53" spans="1:7">
      <c r="A53" s="1" t="s">
        <v>6</v>
      </c>
      <c r="B53" s="1" t="s">
        <v>7</v>
      </c>
      <c r="C53" s="4">
        <v>907888</v>
      </c>
      <c r="D53" s="4" t="str">
        <f t="shared" si="0"/>
        <v>KDS 907888</v>
      </c>
      <c r="E53" s="1" t="s">
        <v>136</v>
      </c>
      <c r="F53" s="1" t="s">
        <v>137</v>
      </c>
      <c r="G53" s="2">
        <v>1</v>
      </c>
    </row>
    <row r="54" spans="1:7">
      <c r="A54" s="1" t="s">
        <v>6</v>
      </c>
      <c r="B54" s="1" t="s">
        <v>7</v>
      </c>
      <c r="C54" s="4">
        <v>907969</v>
      </c>
      <c r="D54" s="4" t="str">
        <f t="shared" si="0"/>
        <v>KDS 907969</v>
      </c>
      <c r="E54" s="1" t="s">
        <v>133</v>
      </c>
      <c r="F54" s="1" t="s">
        <v>134</v>
      </c>
      <c r="G54" s="2">
        <v>1</v>
      </c>
    </row>
    <row r="55" spans="1:7">
      <c r="A55" s="1" t="s">
        <v>6</v>
      </c>
      <c r="B55" s="1" t="s">
        <v>7</v>
      </c>
      <c r="C55" s="4">
        <v>963400</v>
      </c>
      <c r="D55" s="4" t="str">
        <f t="shared" si="0"/>
        <v>KDS 963400</v>
      </c>
      <c r="E55" s="1" t="s">
        <v>158</v>
      </c>
      <c r="F55" s="1" t="s">
        <v>331</v>
      </c>
      <c r="G55" s="2">
        <v>1</v>
      </c>
    </row>
    <row r="56" spans="1:7">
      <c r="A56" s="1" t="s">
        <v>6</v>
      </c>
      <c r="B56" s="1" t="s">
        <v>7</v>
      </c>
      <c r="C56" s="4">
        <v>963401</v>
      </c>
      <c r="D56" s="4" t="str">
        <f t="shared" si="0"/>
        <v>KDS 963401</v>
      </c>
      <c r="E56" s="1" t="s">
        <v>147</v>
      </c>
      <c r="F56" s="1" t="s">
        <v>328</v>
      </c>
      <c r="G56" s="2">
        <v>1</v>
      </c>
    </row>
    <row r="57" spans="1:7">
      <c r="A57" s="1" t="s">
        <v>6</v>
      </c>
      <c r="B57" s="1" t="s">
        <v>7</v>
      </c>
      <c r="C57" s="4">
        <v>971879</v>
      </c>
      <c r="D57" s="4" t="str">
        <f t="shared" si="0"/>
        <v>KDS 971879</v>
      </c>
      <c r="E57" s="1" t="s">
        <v>120</v>
      </c>
      <c r="F57" s="1" t="s">
        <v>418</v>
      </c>
      <c r="G57" s="2">
        <v>1</v>
      </c>
    </row>
    <row r="58" spans="1:7">
      <c r="A58" s="1" t="s">
        <v>6</v>
      </c>
      <c r="B58" s="1" t="s">
        <v>7</v>
      </c>
      <c r="C58" s="4">
        <v>976364</v>
      </c>
      <c r="D58" s="4" t="str">
        <f t="shared" si="0"/>
        <v>KDS 976364</v>
      </c>
      <c r="E58" s="1" t="s">
        <v>140</v>
      </c>
      <c r="F58" s="1" t="s">
        <v>141</v>
      </c>
      <c r="G58" s="2">
        <v>1</v>
      </c>
    </row>
    <row r="59" spans="1:7">
      <c r="A59" s="1" t="s">
        <v>6</v>
      </c>
      <c r="B59" s="1" t="s">
        <v>7</v>
      </c>
      <c r="C59" s="4">
        <v>976583</v>
      </c>
      <c r="D59" s="4" t="str">
        <f t="shared" si="0"/>
        <v>KDS 976583</v>
      </c>
      <c r="E59" s="1" t="s">
        <v>122</v>
      </c>
      <c r="F59" s="1" t="s">
        <v>236</v>
      </c>
      <c r="G59" s="2">
        <v>1</v>
      </c>
    </row>
    <row r="60" spans="1:7">
      <c r="A60" s="1" t="s">
        <v>6</v>
      </c>
      <c r="B60" s="1" t="s">
        <v>7</v>
      </c>
      <c r="C60" s="4">
        <v>983541</v>
      </c>
      <c r="D60" s="4" t="str">
        <f t="shared" si="0"/>
        <v>KDS 983541</v>
      </c>
      <c r="E60" s="1" t="s">
        <v>144</v>
      </c>
      <c r="F60" s="1" t="s">
        <v>325</v>
      </c>
      <c r="G60" s="2">
        <v>1</v>
      </c>
    </row>
    <row r="61" spans="1:7">
      <c r="A61" s="1" t="s">
        <v>6</v>
      </c>
      <c r="B61" s="1" t="s">
        <v>7</v>
      </c>
      <c r="C61" s="4">
        <v>906896</v>
      </c>
      <c r="D61" s="4" t="str">
        <f t="shared" si="0"/>
        <v>KDS 906896</v>
      </c>
      <c r="E61" s="1" t="s">
        <v>101</v>
      </c>
      <c r="F61" s="1" t="s">
        <v>102</v>
      </c>
      <c r="G61" s="2">
        <v>-0.19444444444444445</v>
      </c>
    </row>
    <row r="62" spans="1:7">
      <c r="A62" s="1" t="s">
        <v>6</v>
      </c>
      <c r="B62" s="1" t="s">
        <v>7</v>
      </c>
      <c r="C62" s="4">
        <v>906771</v>
      </c>
      <c r="D62" s="4" t="str">
        <f t="shared" si="0"/>
        <v>KDS 906771</v>
      </c>
      <c r="E62" s="1" t="s">
        <v>117</v>
      </c>
      <c r="F62" s="1" t="s">
        <v>118</v>
      </c>
      <c r="G62" s="2">
        <v>-1</v>
      </c>
    </row>
    <row r="63" spans="1:7">
      <c r="A63" s="1" t="s">
        <v>6</v>
      </c>
      <c r="B63" s="1" t="s">
        <v>7</v>
      </c>
      <c r="C63" s="4">
        <v>907156</v>
      </c>
      <c r="D63" s="4" t="str">
        <f t="shared" si="0"/>
        <v>KDS 907156</v>
      </c>
      <c r="E63" s="1" t="s">
        <v>64</v>
      </c>
      <c r="F63" s="1" t="s">
        <v>65</v>
      </c>
      <c r="G63" s="2">
        <v>-1</v>
      </c>
    </row>
    <row r="64" spans="1:7">
      <c r="A64" s="1" t="s">
        <v>6</v>
      </c>
      <c r="B64" s="1" t="s">
        <v>7</v>
      </c>
      <c r="C64" s="4">
        <v>907188</v>
      </c>
      <c r="D64" s="4" t="str">
        <f t="shared" si="0"/>
        <v>KDS 907188</v>
      </c>
      <c r="E64" s="1" t="s">
        <v>49</v>
      </c>
      <c r="F64" s="1" t="s">
        <v>50</v>
      </c>
      <c r="G64" s="2">
        <v>-1</v>
      </c>
    </row>
    <row r="65" spans="1:7">
      <c r="A65" s="1" t="s">
        <v>6</v>
      </c>
      <c r="B65" s="1" t="s">
        <v>7</v>
      </c>
      <c r="C65" s="4">
        <v>907210</v>
      </c>
      <c r="D65" s="4" t="str">
        <f t="shared" si="0"/>
        <v>KDS 907210</v>
      </c>
      <c r="E65" s="1" t="s">
        <v>159</v>
      </c>
      <c r="F65" s="1" t="s">
        <v>160</v>
      </c>
      <c r="G65" s="2">
        <v>-1</v>
      </c>
    </row>
    <row r="66" spans="1:7">
      <c r="A66" s="1" t="s">
        <v>6</v>
      </c>
      <c r="B66" s="1" t="s">
        <v>7</v>
      </c>
      <c r="C66" s="4">
        <v>906793</v>
      </c>
      <c r="D66" s="4" t="str">
        <f t="shared" si="0"/>
        <v>KDS 906793</v>
      </c>
      <c r="E66" s="1" t="s">
        <v>55</v>
      </c>
      <c r="F66" s="1" t="s">
        <v>63</v>
      </c>
      <c r="G66" s="2">
        <v>-1.1944444444444444</v>
      </c>
    </row>
    <row r="67" spans="1:7">
      <c r="A67" s="1" t="s">
        <v>6</v>
      </c>
      <c r="B67" s="1" t="s">
        <v>7</v>
      </c>
      <c r="C67" s="4">
        <v>906628</v>
      </c>
      <c r="D67" s="4" t="str">
        <f t="shared" si="0"/>
        <v>KDS 906628</v>
      </c>
      <c r="E67" s="1" t="s">
        <v>11</v>
      </c>
      <c r="F67" s="1" t="s">
        <v>268</v>
      </c>
      <c r="G67" s="2">
        <v>-1.9166666666666667</v>
      </c>
    </row>
    <row r="68" spans="1:7">
      <c r="A68" s="1" t="s">
        <v>6</v>
      </c>
      <c r="B68" s="1" t="s">
        <v>7</v>
      </c>
      <c r="C68" s="4">
        <v>906816</v>
      </c>
      <c r="D68" s="4" t="str">
        <f t="shared" si="0"/>
        <v>KDS 906816</v>
      </c>
      <c r="E68" s="1" t="s">
        <v>67</v>
      </c>
      <c r="F68" s="1" t="s">
        <v>68</v>
      </c>
      <c r="G68" s="2">
        <v>-2</v>
      </c>
    </row>
    <row r="69" spans="1:7">
      <c r="A69" s="1" t="s">
        <v>6</v>
      </c>
      <c r="B69" s="1" t="s">
        <v>7</v>
      </c>
      <c r="C69" s="4">
        <v>907139</v>
      </c>
      <c r="D69" s="4" t="str">
        <f t="shared" ref="D69:D76" si="1">A69&amp;" "&amp;C69</f>
        <v>KDS 907139</v>
      </c>
      <c r="E69" s="1" t="s">
        <v>69</v>
      </c>
      <c r="F69" s="1" t="s">
        <v>70</v>
      </c>
      <c r="G69" s="2">
        <v>-2</v>
      </c>
    </row>
    <row r="70" spans="1:7">
      <c r="A70" s="1" t="s">
        <v>6</v>
      </c>
      <c r="B70" s="1" t="s">
        <v>7</v>
      </c>
      <c r="C70" s="4">
        <v>907594</v>
      </c>
      <c r="D70" s="4" t="str">
        <f t="shared" si="1"/>
        <v>KDS 907594</v>
      </c>
      <c r="E70" s="1" t="s">
        <v>13</v>
      </c>
      <c r="F70" s="1" t="s">
        <v>14</v>
      </c>
      <c r="G70" s="2">
        <v>-2</v>
      </c>
    </row>
    <row r="71" spans="1:7">
      <c r="A71" s="1" t="s">
        <v>6</v>
      </c>
      <c r="B71" s="1" t="s">
        <v>7</v>
      </c>
      <c r="C71" s="4">
        <v>907606</v>
      </c>
      <c r="D71" s="4" t="str">
        <f t="shared" si="1"/>
        <v>KDS 907606</v>
      </c>
      <c r="E71" s="1" t="s">
        <v>78</v>
      </c>
      <c r="F71" s="1" t="s">
        <v>79</v>
      </c>
      <c r="G71" s="2">
        <v>-2</v>
      </c>
    </row>
    <row r="72" spans="1:7">
      <c r="A72" s="1" t="s">
        <v>6</v>
      </c>
      <c r="B72" s="1" t="s">
        <v>7</v>
      </c>
      <c r="C72" s="4">
        <v>922123</v>
      </c>
      <c r="D72" s="4" t="str">
        <f t="shared" si="1"/>
        <v>KDS 922123</v>
      </c>
      <c r="E72" s="1" t="s">
        <v>119</v>
      </c>
      <c r="F72" s="1" t="s">
        <v>229</v>
      </c>
      <c r="G72" s="2">
        <v>-2</v>
      </c>
    </row>
    <row r="73" spans="1:7">
      <c r="A73" s="1" t="s">
        <v>6</v>
      </c>
      <c r="B73" s="1" t="s">
        <v>7</v>
      </c>
      <c r="C73" s="4">
        <v>968009</v>
      </c>
      <c r="D73" s="4" t="str">
        <f t="shared" si="1"/>
        <v>KDS 968009</v>
      </c>
      <c r="E73" s="1" t="s">
        <v>46</v>
      </c>
      <c r="F73" s="1" t="s">
        <v>302</v>
      </c>
      <c r="G73" s="2">
        <v>-2</v>
      </c>
    </row>
    <row r="74" spans="1:7">
      <c r="A74" s="1" t="s">
        <v>6</v>
      </c>
      <c r="B74" s="1" t="s">
        <v>7</v>
      </c>
      <c r="C74" s="4">
        <v>907579</v>
      </c>
      <c r="D74" s="4" t="str">
        <f t="shared" si="1"/>
        <v>KDS 907579</v>
      </c>
      <c r="E74" s="1" t="s">
        <v>162</v>
      </c>
      <c r="F74" s="1" t="s">
        <v>163</v>
      </c>
      <c r="G74" s="2">
        <v>-4</v>
      </c>
    </row>
    <row r="75" spans="1:7">
      <c r="A75" s="1" t="s">
        <v>6</v>
      </c>
      <c r="B75" s="1" t="s">
        <v>7</v>
      </c>
      <c r="C75" s="4">
        <v>907253</v>
      </c>
      <c r="D75" s="4" t="str">
        <f t="shared" si="1"/>
        <v>KDS 907253</v>
      </c>
      <c r="E75" s="1" t="s">
        <v>31</v>
      </c>
      <c r="F75" s="1" t="s">
        <v>32</v>
      </c>
      <c r="G75" s="2">
        <v>-5</v>
      </c>
    </row>
    <row r="76" spans="1:7">
      <c r="A76" s="1" t="s">
        <v>6</v>
      </c>
      <c r="B76" s="1" t="s">
        <v>7</v>
      </c>
      <c r="C76" s="4">
        <v>907076</v>
      </c>
      <c r="D76" s="4" t="str">
        <f t="shared" si="1"/>
        <v>KDS 907076</v>
      </c>
      <c r="E76" s="1" t="s">
        <v>38</v>
      </c>
      <c r="F76" s="1" t="s">
        <v>39</v>
      </c>
      <c r="G76" s="2">
        <v>-7</v>
      </c>
    </row>
  </sheetData>
  <autoFilter ref="A3:G7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45"/>
  <sheetViews>
    <sheetView workbookViewId="0">
      <selection sqref="A1:R145"/>
    </sheetView>
  </sheetViews>
  <sheetFormatPr defaultRowHeight="15"/>
  <cols>
    <col min="1" max="1" width="12" bestFit="1" customWidth="1"/>
    <col min="2" max="2" width="13.5703125" bestFit="1" customWidth="1"/>
    <col min="3" max="3" width="15.7109375" bestFit="1" customWidth="1"/>
    <col min="4" max="4" width="32.28515625" bestFit="1" customWidth="1"/>
    <col min="5" max="5" width="23.28515625" bestFit="1" customWidth="1"/>
    <col min="6" max="6" width="10.140625" bestFit="1" customWidth="1"/>
    <col min="7" max="7" width="28.140625" bestFit="1" customWidth="1"/>
    <col min="8" max="8" width="40" bestFit="1" customWidth="1"/>
    <col min="9" max="9" width="17.5703125" bestFit="1" customWidth="1"/>
    <col min="10" max="10" width="58.28515625" bestFit="1" customWidth="1"/>
    <col min="11" max="11" width="114.7109375" bestFit="1" customWidth="1"/>
    <col min="12" max="12" width="24.7109375" bestFit="1" customWidth="1"/>
    <col min="13" max="13" width="27.28515625" bestFit="1" customWidth="1"/>
    <col min="14" max="14" width="22" bestFit="1" customWidth="1"/>
    <col min="15" max="15" width="17.28515625" bestFit="1" customWidth="1"/>
    <col min="16" max="16" width="15" bestFit="1" customWidth="1"/>
    <col min="17" max="17" width="13.85546875" bestFit="1" customWidth="1"/>
    <col min="18" max="18" width="19.85546875" bestFit="1" customWidth="1"/>
  </cols>
  <sheetData>
    <row r="1" spans="1:18">
      <c r="A1" t="s">
        <v>458</v>
      </c>
      <c r="B1" t="s">
        <v>457</v>
      </c>
      <c r="C1" t="s">
        <v>456</v>
      </c>
      <c r="D1" t="s">
        <v>455</v>
      </c>
      <c r="E1" t="s">
        <v>454</v>
      </c>
      <c r="F1" t="s">
        <v>453</v>
      </c>
      <c r="G1" t="s">
        <v>452</v>
      </c>
      <c r="H1" t="s">
        <v>451</v>
      </c>
      <c r="I1" t="s">
        <v>450</v>
      </c>
      <c r="J1" t="s">
        <v>449</v>
      </c>
      <c r="K1" t="s">
        <v>448</v>
      </c>
      <c r="L1" t="s">
        <v>447</v>
      </c>
      <c r="M1" t="s">
        <v>446</v>
      </c>
      <c r="N1" t="s">
        <v>445</v>
      </c>
      <c r="O1" t="s">
        <v>444</v>
      </c>
      <c r="P1" t="s">
        <v>443</v>
      </c>
      <c r="Q1" t="s">
        <v>442</v>
      </c>
      <c r="R1" t="s">
        <v>441</v>
      </c>
    </row>
    <row r="2" spans="1:18">
      <c r="A2" t="s">
        <v>6</v>
      </c>
      <c r="B2" s="6">
        <v>43469</v>
      </c>
      <c r="C2" t="s">
        <v>184</v>
      </c>
      <c r="D2" t="s">
        <v>183</v>
      </c>
      <c r="E2" t="s">
        <v>228</v>
      </c>
      <c r="F2" t="s">
        <v>397</v>
      </c>
      <c r="G2" t="s">
        <v>396</v>
      </c>
      <c r="H2" t="s">
        <v>211</v>
      </c>
      <c r="I2" t="s">
        <v>412</v>
      </c>
      <c r="J2" t="s">
        <v>411</v>
      </c>
      <c r="K2" t="s">
        <v>105</v>
      </c>
      <c r="L2" t="s">
        <v>175</v>
      </c>
      <c r="M2" t="s">
        <v>174</v>
      </c>
      <c r="N2" t="s">
        <v>173</v>
      </c>
      <c r="O2" t="s">
        <v>172</v>
      </c>
      <c r="P2">
        <v>2268000</v>
      </c>
      <c r="Q2">
        <v>360</v>
      </c>
      <c r="R2">
        <v>0</v>
      </c>
    </row>
    <row r="3" spans="1:18">
      <c r="A3" t="s">
        <v>6</v>
      </c>
      <c r="B3" s="6">
        <v>43469</v>
      </c>
      <c r="C3" t="s">
        <v>184</v>
      </c>
      <c r="D3" t="s">
        <v>183</v>
      </c>
      <c r="E3" t="s">
        <v>228</v>
      </c>
      <c r="F3" t="s">
        <v>397</v>
      </c>
      <c r="G3" t="s">
        <v>396</v>
      </c>
      <c r="H3" t="s">
        <v>211</v>
      </c>
      <c r="I3" t="s">
        <v>410</v>
      </c>
      <c r="J3" t="s">
        <v>409</v>
      </c>
      <c r="K3" t="s">
        <v>88</v>
      </c>
      <c r="L3" t="s">
        <v>175</v>
      </c>
      <c r="M3" t="s">
        <v>174</v>
      </c>
      <c r="N3" t="s">
        <v>173</v>
      </c>
      <c r="O3" t="s">
        <v>172</v>
      </c>
      <c r="P3">
        <v>3780000</v>
      </c>
      <c r="Q3">
        <v>600</v>
      </c>
      <c r="R3">
        <v>0</v>
      </c>
    </row>
    <row r="4" spans="1:18">
      <c r="A4" t="s">
        <v>6</v>
      </c>
      <c r="B4" s="6">
        <v>43469</v>
      </c>
      <c r="C4" t="s">
        <v>184</v>
      </c>
      <c r="D4" t="s">
        <v>183</v>
      </c>
      <c r="E4" t="s">
        <v>228</v>
      </c>
      <c r="F4" t="s">
        <v>397</v>
      </c>
      <c r="G4" t="s">
        <v>396</v>
      </c>
      <c r="H4" t="s">
        <v>211</v>
      </c>
      <c r="I4" t="s">
        <v>440</v>
      </c>
      <c r="J4" t="s">
        <v>439</v>
      </c>
      <c r="K4" t="s">
        <v>438</v>
      </c>
      <c r="L4" t="s">
        <v>175</v>
      </c>
      <c r="M4" t="s">
        <v>174</v>
      </c>
      <c r="N4" t="s">
        <v>173</v>
      </c>
      <c r="O4" t="s">
        <v>172</v>
      </c>
      <c r="P4">
        <v>756000</v>
      </c>
      <c r="Q4">
        <v>120</v>
      </c>
      <c r="R4">
        <v>0</v>
      </c>
    </row>
    <row r="5" spans="1:18">
      <c r="A5" t="s">
        <v>6</v>
      </c>
      <c r="B5" s="6">
        <v>43469</v>
      </c>
      <c r="C5" t="s">
        <v>184</v>
      </c>
      <c r="D5" t="s">
        <v>183</v>
      </c>
      <c r="E5" t="s">
        <v>228</v>
      </c>
      <c r="F5" t="s">
        <v>397</v>
      </c>
      <c r="G5" t="s">
        <v>396</v>
      </c>
      <c r="H5" t="s">
        <v>239</v>
      </c>
      <c r="I5" t="s">
        <v>399</v>
      </c>
      <c r="J5" t="s">
        <v>398</v>
      </c>
      <c r="K5" t="s">
        <v>109</v>
      </c>
      <c r="L5" t="s">
        <v>186</v>
      </c>
      <c r="M5" t="s">
        <v>185</v>
      </c>
      <c r="N5" t="s">
        <v>173</v>
      </c>
      <c r="O5" t="s">
        <v>172</v>
      </c>
      <c r="P5">
        <v>75600</v>
      </c>
      <c r="Q5">
        <v>12</v>
      </c>
      <c r="R5">
        <v>0</v>
      </c>
    </row>
    <row r="6" spans="1:18">
      <c r="A6" t="s">
        <v>6</v>
      </c>
      <c r="B6" s="6">
        <v>43469</v>
      </c>
      <c r="C6" t="s">
        <v>184</v>
      </c>
      <c r="D6" t="s">
        <v>183</v>
      </c>
      <c r="E6" t="s">
        <v>228</v>
      </c>
      <c r="F6" t="s">
        <v>397</v>
      </c>
      <c r="G6" t="s">
        <v>396</v>
      </c>
      <c r="H6" t="s">
        <v>179</v>
      </c>
      <c r="I6" t="s">
        <v>196</v>
      </c>
      <c r="J6" t="s">
        <v>195</v>
      </c>
      <c r="K6" t="s">
        <v>56</v>
      </c>
      <c r="L6" t="s">
        <v>175</v>
      </c>
      <c r="M6" t="s">
        <v>174</v>
      </c>
      <c r="N6" t="s">
        <v>173</v>
      </c>
      <c r="O6" t="s">
        <v>172</v>
      </c>
      <c r="P6">
        <v>1890000</v>
      </c>
      <c r="Q6">
        <v>300</v>
      </c>
      <c r="R6">
        <v>0</v>
      </c>
    </row>
    <row r="7" spans="1:18">
      <c r="A7" t="s">
        <v>6</v>
      </c>
      <c r="B7" s="6">
        <v>43469</v>
      </c>
      <c r="C7" t="s">
        <v>184</v>
      </c>
      <c r="D7" t="s">
        <v>183</v>
      </c>
      <c r="E7" t="s">
        <v>228</v>
      </c>
      <c r="F7" t="s">
        <v>7</v>
      </c>
      <c r="G7" t="s">
        <v>227</v>
      </c>
      <c r="H7" t="s">
        <v>202</v>
      </c>
      <c r="I7" t="s">
        <v>437</v>
      </c>
      <c r="J7" t="s">
        <v>436</v>
      </c>
      <c r="K7" t="s">
        <v>435</v>
      </c>
      <c r="L7" t="s">
        <v>186</v>
      </c>
      <c r="M7" t="s">
        <v>185</v>
      </c>
      <c r="N7" t="s">
        <v>173</v>
      </c>
      <c r="O7" t="s">
        <v>172</v>
      </c>
      <c r="P7">
        <v>396000</v>
      </c>
      <c r="Q7">
        <v>180</v>
      </c>
      <c r="R7">
        <v>0</v>
      </c>
    </row>
    <row r="8" spans="1:18">
      <c r="A8" t="s">
        <v>6</v>
      </c>
      <c r="B8" s="6">
        <v>43469</v>
      </c>
      <c r="C8" t="s">
        <v>184</v>
      </c>
      <c r="D8" t="s">
        <v>183</v>
      </c>
      <c r="E8" t="s">
        <v>228</v>
      </c>
      <c r="F8" t="s">
        <v>7</v>
      </c>
      <c r="G8" t="s">
        <v>227</v>
      </c>
      <c r="H8" t="s">
        <v>211</v>
      </c>
      <c r="I8" t="s">
        <v>434</v>
      </c>
      <c r="J8" t="s">
        <v>433</v>
      </c>
      <c r="K8" t="s">
        <v>34</v>
      </c>
      <c r="L8" t="s">
        <v>175</v>
      </c>
      <c r="M8" t="s">
        <v>174</v>
      </c>
      <c r="N8" t="s">
        <v>173</v>
      </c>
      <c r="O8" t="s">
        <v>172</v>
      </c>
      <c r="P8">
        <v>7920000</v>
      </c>
      <c r="Q8">
        <v>3600</v>
      </c>
      <c r="R8">
        <v>0</v>
      </c>
    </row>
    <row r="9" spans="1:18">
      <c r="A9" t="s">
        <v>6</v>
      </c>
      <c r="B9" s="6">
        <v>43469</v>
      </c>
      <c r="C9" t="s">
        <v>184</v>
      </c>
      <c r="D9" t="s">
        <v>183</v>
      </c>
      <c r="E9" t="s">
        <v>228</v>
      </c>
      <c r="F9" t="s">
        <v>7</v>
      </c>
      <c r="G9" t="s">
        <v>227</v>
      </c>
      <c r="H9" t="s">
        <v>211</v>
      </c>
      <c r="I9" t="s">
        <v>432</v>
      </c>
      <c r="J9" t="s">
        <v>431</v>
      </c>
      <c r="K9" t="s">
        <v>92</v>
      </c>
      <c r="L9" t="s">
        <v>175</v>
      </c>
      <c r="M9" t="s">
        <v>174</v>
      </c>
      <c r="N9" t="s">
        <v>173</v>
      </c>
      <c r="O9" t="s">
        <v>172</v>
      </c>
      <c r="P9">
        <v>3960000</v>
      </c>
      <c r="Q9">
        <v>1800</v>
      </c>
      <c r="R9">
        <v>0</v>
      </c>
    </row>
    <row r="10" spans="1:18">
      <c r="A10" t="s">
        <v>6</v>
      </c>
      <c r="B10" s="6">
        <v>43469</v>
      </c>
      <c r="C10" t="s">
        <v>184</v>
      </c>
      <c r="D10" t="s">
        <v>183</v>
      </c>
      <c r="E10" t="s">
        <v>228</v>
      </c>
      <c r="F10" t="s">
        <v>7</v>
      </c>
      <c r="G10" t="s">
        <v>227</v>
      </c>
      <c r="H10" t="s">
        <v>211</v>
      </c>
      <c r="I10" t="s">
        <v>430</v>
      </c>
      <c r="J10" t="s">
        <v>429</v>
      </c>
      <c r="K10" t="s">
        <v>428</v>
      </c>
      <c r="L10" t="s">
        <v>175</v>
      </c>
      <c r="M10" t="s">
        <v>174</v>
      </c>
      <c r="N10" t="s">
        <v>173</v>
      </c>
      <c r="O10" t="s">
        <v>172</v>
      </c>
      <c r="P10">
        <v>237600</v>
      </c>
      <c r="Q10">
        <v>108</v>
      </c>
      <c r="R10">
        <v>0</v>
      </c>
    </row>
    <row r="11" spans="1:18">
      <c r="A11" t="s">
        <v>6</v>
      </c>
      <c r="B11" s="6">
        <v>43469</v>
      </c>
      <c r="C11" t="s">
        <v>184</v>
      </c>
      <c r="D11" t="s">
        <v>183</v>
      </c>
      <c r="E11" t="s">
        <v>228</v>
      </c>
      <c r="F11" t="s">
        <v>7</v>
      </c>
      <c r="G11" t="s">
        <v>227</v>
      </c>
      <c r="H11" t="s">
        <v>207</v>
      </c>
      <c r="I11" t="s">
        <v>427</v>
      </c>
      <c r="J11" t="s">
        <v>426</v>
      </c>
      <c r="K11" t="s">
        <v>87</v>
      </c>
      <c r="L11" t="s">
        <v>175</v>
      </c>
      <c r="M11" t="s">
        <v>174</v>
      </c>
      <c r="N11" t="s">
        <v>173</v>
      </c>
      <c r="O11" t="s">
        <v>172</v>
      </c>
      <c r="P11">
        <v>3960000</v>
      </c>
      <c r="Q11">
        <v>1800</v>
      </c>
      <c r="R11">
        <v>0</v>
      </c>
    </row>
    <row r="12" spans="1:18">
      <c r="A12" t="s">
        <v>6</v>
      </c>
      <c r="B12" s="6">
        <v>43469</v>
      </c>
      <c r="C12" t="s">
        <v>184</v>
      </c>
      <c r="D12" t="s">
        <v>183</v>
      </c>
      <c r="E12" t="s">
        <v>228</v>
      </c>
      <c r="F12" t="s">
        <v>7</v>
      </c>
      <c r="G12" t="s">
        <v>227</v>
      </c>
      <c r="H12" t="s">
        <v>207</v>
      </c>
      <c r="I12" t="s">
        <v>294</v>
      </c>
      <c r="J12" t="s">
        <v>293</v>
      </c>
      <c r="K12" t="s">
        <v>124</v>
      </c>
      <c r="L12" t="s">
        <v>186</v>
      </c>
      <c r="M12" t="s">
        <v>185</v>
      </c>
      <c r="N12" t="s">
        <v>173</v>
      </c>
      <c r="O12" t="s">
        <v>172</v>
      </c>
      <c r="P12">
        <v>79200</v>
      </c>
      <c r="Q12">
        <v>36</v>
      </c>
      <c r="R12">
        <v>0</v>
      </c>
    </row>
    <row r="13" spans="1:18">
      <c r="A13" t="s">
        <v>6</v>
      </c>
      <c r="B13" s="6">
        <v>43469</v>
      </c>
      <c r="C13" t="s">
        <v>184</v>
      </c>
      <c r="D13" t="s">
        <v>183</v>
      </c>
      <c r="E13" t="s">
        <v>228</v>
      </c>
      <c r="F13" t="s">
        <v>7</v>
      </c>
      <c r="G13" t="s">
        <v>227</v>
      </c>
      <c r="H13" t="s">
        <v>207</v>
      </c>
      <c r="I13" t="s">
        <v>425</v>
      </c>
      <c r="J13" t="s">
        <v>424</v>
      </c>
      <c r="K13" t="s">
        <v>134</v>
      </c>
      <c r="L13" t="s">
        <v>175</v>
      </c>
      <c r="M13" t="s">
        <v>174</v>
      </c>
      <c r="N13" t="s">
        <v>173</v>
      </c>
      <c r="O13" t="s">
        <v>172</v>
      </c>
      <c r="P13">
        <v>79200</v>
      </c>
      <c r="Q13">
        <v>36</v>
      </c>
      <c r="R13">
        <v>0</v>
      </c>
    </row>
    <row r="14" spans="1:18">
      <c r="A14" t="s">
        <v>6</v>
      </c>
      <c r="B14" s="6">
        <v>43469</v>
      </c>
      <c r="C14" t="s">
        <v>184</v>
      </c>
      <c r="D14" t="s">
        <v>183</v>
      </c>
      <c r="E14" t="s">
        <v>228</v>
      </c>
      <c r="F14" t="s">
        <v>7</v>
      </c>
      <c r="G14" t="s">
        <v>227</v>
      </c>
      <c r="H14" t="s">
        <v>207</v>
      </c>
      <c r="I14" t="s">
        <v>423</v>
      </c>
      <c r="J14" t="s">
        <v>422</v>
      </c>
      <c r="K14" t="s">
        <v>421</v>
      </c>
      <c r="L14" t="s">
        <v>175</v>
      </c>
      <c r="M14" t="s">
        <v>174</v>
      </c>
      <c r="N14" t="s">
        <v>173</v>
      </c>
      <c r="O14" t="s">
        <v>172</v>
      </c>
      <c r="P14">
        <v>3960000</v>
      </c>
      <c r="Q14">
        <v>1800</v>
      </c>
      <c r="R14">
        <v>0</v>
      </c>
    </row>
    <row r="15" spans="1:18">
      <c r="A15" t="s">
        <v>6</v>
      </c>
      <c r="B15" s="6">
        <v>43469</v>
      </c>
      <c r="C15" t="s">
        <v>184</v>
      </c>
      <c r="D15" t="s">
        <v>183</v>
      </c>
      <c r="E15" t="s">
        <v>228</v>
      </c>
      <c r="F15" t="s">
        <v>7</v>
      </c>
      <c r="G15" t="s">
        <v>227</v>
      </c>
      <c r="H15" t="s">
        <v>207</v>
      </c>
      <c r="I15" t="s">
        <v>420</v>
      </c>
      <c r="J15" t="s">
        <v>419</v>
      </c>
      <c r="K15" t="s">
        <v>418</v>
      </c>
      <c r="L15" t="s">
        <v>175</v>
      </c>
      <c r="M15" t="s">
        <v>174</v>
      </c>
      <c r="N15" t="s">
        <v>173</v>
      </c>
      <c r="O15" t="s">
        <v>172</v>
      </c>
      <c r="P15">
        <v>79200</v>
      </c>
      <c r="Q15">
        <v>36</v>
      </c>
      <c r="R15">
        <v>0</v>
      </c>
    </row>
    <row r="16" spans="1:18">
      <c r="A16" t="s">
        <v>6</v>
      </c>
      <c r="B16" s="6">
        <v>43469</v>
      </c>
      <c r="C16" t="s">
        <v>184</v>
      </c>
      <c r="D16" t="s">
        <v>183</v>
      </c>
      <c r="E16" t="s">
        <v>228</v>
      </c>
      <c r="F16" t="s">
        <v>7</v>
      </c>
      <c r="G16" t="s">
        <v>227</v>
      </c>
      <c r="H16" t="s">
        <v>239</v>
      </c>
      <c r="I16" t="s">
        <v>248</v>
      </c>
      <c r="J16" t="s">
        <v>247</v>
      </c>
      <c r="K16" t="s">
        <v>130</v>
      </c>
      <c r="L16" t="s">
        <v>186</v>
      </c>
      <c r="M16" t="s">
        <v>185</v>
      </c>
      <c r="N16" t="s">
        <v>173</v>
      </c>
      <c r="O16" t="s">
        <v>172</v>
      </c>
      <c r="P16">
        <v>79200</v>
      </c>
      <c r="Q16">
        <v>36</v>
      </c>
      <c r="R16">
        <v>0</v>
      </c>
    </row>
    <row r="17" spans="1:18">
      <c r="A17" t="s">
        <v>6</v>
      </c>
      <c r="B17" s="6">
        <v>43469</v>
      </c>
      <c r="C17" t="s">
        <v>184</v>
      </c>
      <c r="D17" t="s">
        <v>183</v>
      </c>
      <c r="E17" t="s">
        <v>228</v>
      </c>
      <c r="F17" t="s">
        <v>7</v>
      </c>
      <c r="G17" t="s">
        <v>227</v>
      </c>
      <c r="H17" t="s">
        <v>239</v>
      </c>
      <c r="I17" t="s">
        <v>399</v>
      </c>
      <c r="J17" t="s">
        <v>398</v>
      </c>
      <c r="K17" t="s">
        <v>109</v>
      </c>
      <c r="L17" t="s">
        <v>186</v>
      </c>
      <c r="M17" t="s">
        <v>185</v>
      </c>
      <c r="N17" t="s">
        <v>173</v>
      </c>
      <c r="O17" t="s">
        <v>172</v>
      </c>
      <c r="P17">
        <v>396000</v>
      </c>
      <c r="Q17">
        <v>180</v>
      </c>
      <c r="R17">
        <v>0</v>
      </c>
    </row>
    <row r="18" spans="1:18">
      <c r="A18" t="s">
        <v>6</v>
      </c>
      <c r="B18" s="6">
        <v>43469</v>
      </c>
      <c r="C18" t="s">
        <v>184</v>
      </c>
      <c r="D18" t="s">
        <v>183</v>
      </c>
      <c r="E18" t="s">
        <v>228</v>
      </c>
      <c r="F18" t="s">
        <v>7</v>
      </c>
      <c r="G18" t="s">
        <v>227</v>
      </c>
      <c r="H18" t="s">
        <v>179</v>
      </c>
      <c r="I18" t="s">
        <v>417</v>
      </c>
      <c r="J18" t="s">
        <v>416</v>
      </c>
      <c r="K18" t="s">
        <v>41</v>
      </c>
      <c r="L18" t="s">
        <v>175</v>
      </c>
      <c r="M18" t="s">
        <v>174</v>
      </c>
      <c r="N18" t="s">
        <v>173</v>
      </c>
      <c r="O18" t="s">
        <v>172</v>
      </c>
      <c r="P18">
        <v>15840000</v>
      </c>
      <c r="Q18">
        <v>7200</v>
      </c>
      <c r="R18">
        <v>0</v>
      </c>
    </row>
    <row r="19" spans="1:18">
      <c r="A19" t="s">
        <v>6</v>
      </c>
      <c r="B19" s="6">
        <v>43469</v>
      </c>
      <c r="C19" t="s">
        <v>184</v>
      </c>
      <c r="D19" t="s">
        <v>183</v>
      </c>
      <c r="E19" t="s">
        <v>228</v>
      </c>
      <c r="F19" t="s">
        <v>7</v>
      </c>
      <c r="G19" t="s">
        <v>227</v>
      </c>
      <c r="H19" t="s">
        <v>179</v>
      </c>
      <c r="I19" t="s">
        <v>415</v>
      </c>
      <c r="J19" t="s">
        <v>414</v>
      </c>
      <c r="K19" t="s">
        <v>413</v>
      </c>
      <c r="L19" t="s">
        <v>175</v>
      </c>
      <c r="M19" t="s">
        <v>174</v>
      </c>
      <c r="N19" t="s">
        <v>173</v>
      </c>
      <c r="O19" t="s">
        <v>172</v>
      </c>
      <c r="P19">
        <v>7920000</v>
      </c>
      <c r="Q19">
        <v>3600</v>
      </c>
      <c r="R19">
        <v>0</v>
      </c>
    </row>
    <row r="20" spans="1:18">
      <c r="A20" t="s">
        <v>6</v>
      </c>
      <c r="B20" s="6">
        <v>43469</v>
      </c>
      <c r="C20" t="s">
        <v>184</v>
      </c>
      <c r="D20" t="s">
        <v>183</v>
      </c>
      <c r="E20" t="s">
        <v>182</v>
      </c>
      <c r="F20" t="s">
        <v>204</v>
      </c>
      <c r="G20" t="s">
        <v>203</v>
      </c>
      <c r="H20" t="s">
        <v>211</v>
      </c>
      <c r="I20" t="s">
        <v>412</v>
      </c>
      <c r="J20" t="s">
        <v>411</v>
      </c>
      <c r="K20" t="s">
        <v>105</v>
      </c>
      <c r="L20" t="s">
        <v>175</v>
      </c>
      <c r="M20" t="s">
        <v>174</v>
      </c>
      <c r="N20" t="s">
        <v>173</v>
      </c>
      <c r="O20" t="s">
        <v>172</v>
      </c>
      <c r="P20">
        <v>3762000</v>
      </c>
      <c r="Q20">
        <v>360</v>
      </c>
      <c r="R20">
        <v>0</v>
      </c>
    </row>
    <row r="21" spans="1:18">
      <c r="A21" t="s">
        <v>6</v>
      </c>
      <c r="B21" s="6">
        <v>43469</v>
      </c>
      <c r="C21" t="s">
        <v>184</v>
      </c>
      <c r="D21" t="s">
        <v>183</v>
      </c>
      <c r="E21" t="s">
        <v>182</v>
      </c>
      <c r="F21" t="s">
        <v>204</v>
      </c>
      <c r="G21" t="s">
        <v>203</v>
      </c>
      <c r="H21" t="s">
        <v>211</v>
      </c>
      <c r="I21" t="s">
        <v>410</v>
      </c>
      <c r="J21" t="s">
        <v>409</v>
      </c>
      <c r="K21" t="s">
        <v>88</v>
      </c>
      <c r="L21" t="s">
        <v>175</v>
      </c>
      <c r="M21" t="s">
        <v>174</v>
      </c>
      <c r="N21" t="s">
        <v>173</v>
      </c>
      <c r="O21" t="s">
        <v>172</v>
      </c>
      <c r="P21">
        <v>6270000</v>
      </c>
      <c r="Q21">
        <v>600</v>
      </c>
      <c r="R21">
        <v>0</v>
      </c>
    </row>
    <row r="22" spans="1:18">
      <c r="A22" t="s">
        <v>6</v>
      </c>
      <c r="B22" s="6">
        <v>43469</v>
      </c>
      <c r="C22" t="s">
        <v>184</v>
      </c>
      <c r="D22" t="s">
        <v>183</v>
      </c>
      <c r="E22" t="s">
        <v>182</v>
      </c>
      <c r="F22" t="s">
        <v>204</v>
      </c>
      <c r="G22" t="s">
        <v>203</v>
      </c>
      <c r="H22" t="s">
        <v>211</v>
      </c>
      <c r="I22" t="s">
        <v>408</v>
      </c>
      <c r="J22" t="s">
        <v>407</v>
      </c>
      <c r="K22" t="s">
        <v>51</v>
      </c>
      <c r="L22" t="s">
        <v>186</v>
      </c>
      <c r="M22" t="s">
        <v>185</v>
      </c>
      <c r="N22" t="s">
        <v>173</v>
      </c>
      <c r="O22" t="s">
        <v>172</v>
      </c>
      <c r="P22">
        <v>627000</v>
      </c>
      <c r="Q22">
        <v>60</v>
      </c>
      <c r="R22">
        <v>0</v>
      </c>
    </row>
    <row r="23" spans="1:18">
      <c r="A23" t="s">
        <v>6</v>
      </c>
      <c r="B23" s="6">
        <v>43469</v>
      </c>
      <c r="C23" t="s">
        <v>184</v>
      </c>
      <c r="D23" t="s">
        <v>183</v>
      </c>
      <c r="E23" t="s">
        <v>182</v>
      </c>
      <c r="F23" t="s">
        <v>204</v>
      </c>
      <c r="G23" t="s">
        <v>203</v>
      </c>
      <c r="H23" t="s">
        <v>207</v>
      </c>
      <c r="I23" t="s">
        <v>406</v>
      </c>
      <c r="J23" t="s">
        <v>405</v>
      </c>
      <c r="K23" t="s">
        <v>24</v>
      </c>
      <c r="L23" t="s">
        <v>186</v>
      </c>
      <c r="M23" t="s">
        <v>185</v>
      </c>
      <c r="N23" t="s">
        <v>173</v>
      </c>
      <c r="O23" t="s">
        <v>172</v>
      </c>
      <c r="P23">
        <v>313500</v>
      </c>
      <c r="Q23">
        <v>30</v>
      </c>
      <c r="R23">
        <v>0</v>
      </c>
    </row>
    <row r="24" spans="1:18">
      <c r="A24" t="s">
        <v>6</v>
      </c>
      <c r="B24" s="6">
        <v>43469</v>
      </c>
      <c r="C24" t="s">
        <v>184</v>
      </c>
      <c r="D24" t="s">
        <v>183</v>
      </c>
      <c r="E24" t="s">
        <v>182</v>
      </c>
      <c r="F24" t="s">
        <v>204</v>
      </c>
      <c r="G24" t="s">
        <v>203</v>
      </c>
      <c r="H24" t="s">
        <v>239</v>
      </c>
      <c r="I24" t="s">
        <v>217</v>
      </c>
      <c r="J24" t="s">
        <v>216</v>
      </c>
      <c r="K24" t="s">
        <v>156</v>
      </c>
      <c r="L24" t="s">
        <v>186</v>
      </c>
      <c r="M24" t="s">
        <v>185</v>
      </c>
      <c r="N24" t="s">
        <v>173</v>
      </c>
      <c r="O24" t="s">
        <v>172</v>
      </c>
      <c r="P24">
        <v>62700</v>
      </c>
      <c r="Q24">
        <v>6</v>
      </c>
      <c r="R24">
        <v>0</v>
      </c>
    </row>
    <row r="25" spans="1:18">
      <c r="A25" t="s">
        <v>6</v>
      </c>
      <c r="B25" s="6">
        <v>43469</v>
      </c>
      <c r="C25" t="s">
        <v>184</v>
      </c>
      <c r="D25" t="s">
        <v>183</v>
      </c>
      <c r="E25" t="s">
        <v>182</v>
      </c>
      <c r="F25" t="s">
        <v>191</v>
      </c>
      <c r="G25" t="s">
        <v>190</v>
      </c>
      <c r="H25" t="s">
        <v>211</v>
      </c>
      <c r="I25" t="s">
        <v>408</v>
      </c>
      <c r="J25" t="s">
        <v>407</v>
      </c>
      <c r="K25" t="s">
        <v>51</v>
      </c>
      <c r="L25" t="s">
        <v>186</v>
      </c>
      <c r="M25" t="s">
        <v>185</v>
      </c>
      <c r="N25" t="s">
        <v>173</v>
      </c>
      <c r="O25" t="s">
        <v>172</v>
      </c>
      <c r="P25">
        <v>297000</v>
      </c>
      <c r="Q25">
        <v>30</v>
      </c>
      <c r="R25">
        <v>0</v>
      </c>
    </row>
    <row r="26" spans="1:18">
      <c r="A26" t="s">
        <v>6</v>
      </c>
      <c r="B26" s="6">
        <v>43469</v>
      </c>
      <c r="C26" t="s">
        <v>184</v>
      </c>
      <c r="D26" t="s">
        <v>183</v>
      </c>
      <c r="E26" t="s">
        <v>182</v>
      </c>
      <c r="F26" t="s">
        <v>191</v>
      </c>
      <c r="G26" t="s">
        <v>190</v>
      </c>
      <c r="H26" t="s">
        <v>207</v>
      </c>
      <c r="I26" t="s">
        <v>406</v>
      </c>
      <c r="J26" t="s">
        <v>405</v>
      </c>
      <c r="K26" t="s">
        <v>24</v>
      </c>
      <c r="L26" t="s">
        <v>186</v>
      </c>
      <c r="M26" t="s">
        <v>185</v>
      </c>
      <c r="N26" t="s">
        <v>173</v>
      </c>
      <c r="O26" t="s">
        <v>172</v>
      </c>
      <c r="P26">
        <v>297000</v>
      </c>
      <c r="Q26">
        <v>30</v>
      </c>
      <c r="R26">
        <v>0</v>
      </c>
    </row>
    <row r="27" spans="1:18">
      <c r="A27" t="s">
        <v>6</v>
      </c>
      <c r="B27" s="6">
        <v>43469</v>
      </c>
      <c r="C27" t="s">
        <v>184</v>
      </c>
      <c r="D27" t="s">
        <v>183</v>
      </c>
      <c r="E27" t="s">
        <v>182</v>
      </c>
      <c r="F27" t="s">
        <v>191</v>
      </c>
      <c r="G27" t="s">
        <v>190</v>
      </c>
      <c r="H27" t="s">
        <v>239</v>
      </c>
      <c r="I27" t="s">
        <v>399</v>
      </c>
      <c r="J27" t="s">
        <v>398</v>
      </c>
      <c r="K27" t="s">
        <v>109</v>
      </c>
      <c r="L27" t="s">
        <v>186</v>
      </c>
      <c r="M27" t="s">
        <v>185</v>
      </c>
      <c r="N27" t="s">
        <v>173</v>
      </c>
      <c r="O27" t="s">
        <v>172</v>
      </c>
      <c r="P27">
        <v>118800</v>
      </c>
      <c r="Q27">
        <v>12</v>
      </c>
      <c r="R27">
        <v>0</v>
      </c>
    </row>
    <row r="28" spans="1:18">
      <c r="A28" t="s">
        <v>6</v>
      </c>
      <c r="B28" s="6">
        <v>43469</v>
      </c>
      <c r="C28" t="s">
        <v>184</v>
      </c>
      <c r="D28" t="s">
        <v>183</v>
      </c>
      <c r="E28" t="s">
        <v>182</v>
      </c>
      <c r="F28" t="s">
        <v>181</v>
      </c>
      <c r="G28" t="s">
        <v>180</v>
      </c>
      <c r="H28" t="s">
        <v>207</v>
      </c>
      <c r="I28" t="s">
        <v>406</v>
      </c>
      <c r="J28" t="s">
        <v>405</v>
      </c>
      <c r="K28" t="s">
        <v>24</v>
      </c>
      <c r="L28" t="s">
        <v>186</v>
      </c>
      <c r="M28" t="s">
        <v>185</v>
      </c>
      <c r="N28" t="s">
        <v>173</v>
      </c>
      <c r="O28" t="s">
        <v>172</v>
      </c>
      <c r="P28">
        <v>198000</v>
      </c>
      <c r="Q28">
        <v>72</v>
      </c>
      <c r="R28">
        <v>0</v>
      </c>
    </row>
    <row r="29" spans="1:18">
      <c r="A29" t="s">
        <v>6</v>
      </c>
      <c r="B29" s="6">
        <v>43469</v>
      </c>
      <c r="C29" t="s">
        <v>184</v>
      </c>
      <c r="D29" t="s">
        <v>183</v>
      </c>
      <c r="E29" t="s">
        <v>182</v>
      </c>
      <c r="F29" t="s">
        <v>181</v>
      </c>
      <c r="G29" t="s">
        <v>180</v>
      </c>
      <c r="H29" t="s">
        <v>239</v>
      </c>
      <c r="I29" t="s">
        <v>404</v>
      </c>
      <c r="J29" t="s">
        <v>403</v>
      </c>
      <c r="K29" t="s">
        <v>146</v>
      </c>
      <c r="L29" t="s">
        <v>186</v>
      </c>
      <c r="M29" t="s">
        <v>185</v>
      </c>
      <c r="N29" t="s">
        <v>173</v>
      </c>
      <c r="O29" t="s">
        <v>172</v>
      </c>
      <c r="P29">
        <v>66000</v>
      </c>
      <c r="Q29">
        <v>24</v>
      </c>
      <c r="R29">
        <v>0</v>
      </c>
    </row>
    <row r="30" spans="1:18">
      <c r="A30" t="s">
        <v>6</v>
      </c>
      <c r="B30" s="6">
        <v>43469</v>
      </c>
      <c r="C30" t="s">
        <v>184</v>
      </c>
      <c r="D30" t="s">
        <v>183</v>
      </c>
      <c r="E30" t="s">
        <v>182</v>
      </c>
      <c r="F30" t="s">
        <v>181</v>
      </c>
      <c r="G30" t="s">
        <v>180</v>
      </c>
      <c r="H30" t="s">
        <v>239</v>
      </c>
      <c r="I30" t="s">
        <v>402</v>
      </c>
      <c r="J30" t="s">
        <v>401</v>
      </c>
      <c r="K30" t="s">
        <v>400</v>
      </c>
      <c r="L30" t="s">
        <v>186</v>
      </c>
      <c r="M30" t="s">
        <v>185</v>
      </c>
      <c r="N30" t="s">
        <v>173</v>
      </c>
      <c r="O30" t="s">
        <v>172</v>
      </c>
      <c r="P30">
        <v>8250</v>
      </c>
      <c r="Q30">
        <v>3</v>
      </c>
      <c r="R30">
        <v>0</v>
      </c>
    </row>
    <row r="31" spans="1:18">
      <c r="A31" t="s">
        <v>6</v>
      </c>
      <c r="B31" s="6">
        <v>43469</v>
      </c>
      <c r="C31" t="s">
        <v>184</v>
      </c>
      <c r="D31" t="s">
        <v>183</v>
      </c>
      <c r="E31" t="s">
        <v>182</v>
      </c>
      <c r="F31" t="s">
        <v>181</v>
      </c>
      <c r="G31" t="s">
        <v>180</v>
      </c>
      <c r="H31" t="s">
        <v>239</v>
      </c>
      <c r="I31" t="s">
        <v>399</v>
      </c>
      <c r="J31" t="s">
        <v>398</v>
      </c>
      <c r="K31" t="s">
        <v>109</v>
      </c>
      <c r="L31" t="s">
        <v>186</v>
      </c>
      <c r="M31" t="s">
        <v>185</v>
      </c>
      <c r="N31" t="s">
        <v>173</v>
      </c>
      <c r="O31" t="s">
        <v>172</v>
      </c>
      <c r="P31">
        <v>66000</v>
      </c>
      <c r="Q31">
        <v>24</v>
      </c>
      <c r="R31">
        <v>0</v>
      </c>
    </row>
    <row r="32" spans="1:18">
      <c r="A32" t="s">
        <v>6</v>
      </c>
      <c r="B32" s="6">
        <v>43470</v>
      </c>
      <c r="C32" t="s">
        <v>184</v>
      </c>
      <c r="D32" t="s">
        <v>183</v>
      </c>
      <c r="E32" t="s">
        <v>228</v>
      </c>
      <c r="F32" t="s">
        <v>397</v>
      </c>
      <c r="G32" t="s">
        <v>396</v>
      </c>
      <c r="H32" t="s">
        <v>207</v>
      </c>
      <c r="I32" t="s">
        <v>395</v>
      </c>
      <c r="J32" t="s">
        <v>394</v>
      </c>
      <c r="K32" t="s">
        <v>97</v>
      </c>
      <c r="L32" t="s">
        <v>175</v>
      </c>
      <c r="M32" t="s">
        <v>174</v>
      </c>
      <c r="N32" t="s">
        <v>173</v>
      </c>
      <c r="O32" t="s">
        <v>172</v>
      </c>
      <c r="P32">
        <v>1512000</v>
      </c>
      <c r="Q32">
        <v>240</v>
      </c>
      <c r="R32">
        <v>0</v>
      </c>
    </row>
    <row r="33" spans="1:18">
      <c r="A33" t="s">
        <v>6</v>
      </c>
      <c r="B33" s="6">
        <v>43470</v>
      </c>
      <c r="C33" t="s">
        <v>184</v>
      </c>
      <c r="D33" t="s">
        <v>183</v>
      </c>
      <c r="E33" t="s">
        <v>228</v>
      </c>
      <c r="F33" t="s">
        <v>7</v>
      </c>
      <c r="G33" t="s">
        <v>227</v>
      </c>
      <c r="H33" t="s">
        <v>211</v>
      </c>
      <c r="I33" t="s">
        <v>393</v>
      </c>
      <c r="J33" t="s">
        <v>392</v>
      </c>
      <c r="K33" t="s">
        <v>58</v>
      </c>
      <c r="L33" t="s">
        <v>175</v>
      </c>
      <c r="M33" t="s">
        <v>174</v>
      </c>
      <c r="N33" t="s">
        <v>173</v>
      </c>
      <c r="O33" t="s">
        <v>172</v>
      </c>
      <c r="P33">
        <v>11880000</v>
      </c>
      <c r="Q33">
        <v>5400</v>
      </c>
      <c r="R33">
        <v>0</v>
      </c>
    </row>
    <row r="34" spans="1:18">
      <c r="A34" t="s">
        <v>6</v>
      </c>
      <c r="B34" s="6">
        <v>43470</v>
      </c>
      <c r="C34" t="s">
        <v>184</v>
      </c>
      <c r="D34" t="s">
        <v>183</v>
      </c>
      <c r="E34" t="s">
        <v>228</v>
      </c>
      <c r="F34" t="s">
        <v>7</v>
      </c>
      <c r="G34" t="s">
        <v>227</v>
      </c>
      <c r="H34" t="s">
        <v>179</v>
      </c>
      <c r="I34" t="s">
        <v>278</v>
      </c>
      <c r="J34" t="s">
        <v>277</v>
      </c>
      <c r="K34" t="s">
        <v>276</v>
      </c>
      <c r="L34" t="s">
        <v>175</v>
      </c>
      <c r="M34" t="s">
        <v>174</v>
      </c>
      <c r="N34" t="s">
        <v>173</v>
      </c>
      <c r="O34" t="s">
        <v>172</v>
      </c>
      <c r="P34">
        <v>3960000</v>
      </c>
      <c r="Q34">
        <v>1800</v>
      </c>
      <c r="R34">
        <v>0</v>
      </c>
    </row>
    <row r="35" spans="1:18">
      <c r="A35" t="s">
        <v>6</v>
      </c>
      <c r="B35" s="6">
        <v>43472</v>
      </c>
      <c r="C35" t="s">
        <v>184</v>
      </c>
      <c r="D35" t="s">
        <v>183</v>
      </c>
      <c r="E35" t="s">
        <v>228</v>
      </c>
      <c r="F35" t="s">
        <v>7</v>
      </c>
      <c r="G35" t="s">
        <v>227</v>
      </c>
      <c r="H35" t="s">
        <v>211</v>
      </c>
      <c r="I35" t="s">
        <v>391</v>
      </c>
      <c r="J35" t="s">
        <v>390</v>
      </c>
      <c r="K35" t="s">
        <v>107</v>
      </c>
      <c r="L35" t="s">
        <v>175</v>
      </c>
      <c r="M35" t="s">
        <v>174</v>
      </c>
      <c r="N35" t="s">
        <v>173</v>
      </c>
      <c r="O35" t="s">
        <v>172</v>
      </c>
      <c r="P35">
        <v>792000</v>
      </c>
      <c r="Q35">
        <v>360</v>
      </c>
      <c r="R35">
        <v>0</v>
      </c>
    </row>
    <row r="36" spans="1:18">
      <c r="A36" t="s">
        <v>6</v>
      </c>
      <c r="B36" s="6">
        <v>43472</v>
      </c>
      <c r="C36" t="s">
        <v>184</v>
      </c>
      <c r="D36" t="s">
        <v>183</v>
      </c>
      <c r="E36" t="s">
        <v>228</v>
      </c>
      <c r="F36" t="s">
        <v>7</v>
      </c>
      <c r="G36" t="s">
        <v>227</v>
      </c>
      <c r="H36" t="s">
        <v>211</v>
      </c>
      <c r="I36" t="s">
        <v>389</v>
      </c>
      <c r="J36" t="s">
        <v>388</v>
      </c>
      <c r="K36" t="s">
        <v>143</v>
      </c>
      <c r="L36" t="s">
        <v>175</v>
      </c>
      <c r="M36" t="s">
        <v>174</v>
      </c>
      <c r="N36" t="s">
        <v>173</v>
      </c>
      <c r="O36" t="s">
        <v>172</v>
      </c>
      <c r="P36">
        <v>158400</v>
      </c>
      <c r="Q36">
        <v>72</v>
      </c>
      <c r="R36">
        <v>0</v>
      </c>
    </row>
    <row r="37" spans="1:18">
      <c r="A37" t="s">
        <v>6</v>
      </c>
      <c r="B37" s="6">
        <v>43472</v>
      </c>
      <c r="C37" t="s">
        <v>184</v>
      </c>
      <c r="D37" t="s">
        <v>183</v>
      </c>
      <c r="E37" t="s">
        <v>228</v>
      </c>
      <c r="F37" t="s">
        <v>7</v>
      </c>
      <c r="G37" t="s">
        <v>227</v>
      </c>
      <c r="H37" t="s">
        <v>211</v>
      </c>
      <c r="I37" t="s">
        <v>387</v>
      </c>
      <c r="J37" t="s">
        <v>386</v>
      </c>
      <c r="K37" t="s">
        <v>90</v>
      </c>
      <c r="L37" t="s">
        <v>175</v>
      </c>
      <c r="M37" t="s">
        <v>174</v>
      </c>
      <c r="N37" t="s">
        <v>173</v>
      </c>
      <c r="O37" t="s">
        <v>172</v>
      </c>
      <c r="P37">
        <v>3960000</v>
      </c>
      <c r="Q37">
        <v>1800</v>
      </c>
      <c r="R37">
        <v>0</v>
      </c>
    </row>
    <row r="38" spans="1:18">
      <c r="A38" t="s">
        <v>6</v>
      </c>
      <c r="B38" s="6">
        <v>43472</v>
      </c>
      <c r="C38" t="s">
        <v>184</v>
      </c>
      <c r="D38" t="s">
        <v>183</v>
      </c>
      <c r="E38" t="s">
        <v>228</v>
      </c>
      <c r="F38" t="s">
        <v>7</v>
      </c>
      <c r="G38" t="s">
        <v>227</v>
      </c>
      <c r="H38" t="s">
        <v>211</v>
      </c>
      <c r="I38" t="s">
        <v>385</v>
      </c>
      <c r="J38" t="s">
        <v>384</v>
      </c>
      <c r="K38" t="s">
        <v>84</v>
      </c>
      <c r="L38" t="s">
        <v>175</v>
      </c>
      <c r="M38" t="s">
        <v>174</v>
      </c>
      <c r="N38" t="s">
        <v>173</v>
      </c>
      <c r="O38" t="s">
        <v>172</v>
      </c>
      <c r="P38">
        <v>3960000</v>
      </c>
      <c r="Q38">
        <v>1800</v>
      </c>
      <c r="R38">
        <v>0</v>
      </c>
    </row>
    <row r="39" spans="1:18">
      <c r="A39" t="s">
        <v>6</v>
      </c>
      <c r="B39" s="6">
        <v>43472</v>
      </c>
      <c r="C39" t="s">
        <v>184</v>
      </c>
      <c r="D39" t="s">
        <v>183</v>
      </c>
      <c r="E39" t="s">
        <v>228</v>
      </c>
      <c r="F39" t="s">
        <v>7</v>
      </c>
      <c r="G39" t="s">
        <v>227</v>
      </c>
      <c r="H39" t="s">
        <v>211</v>
      </c>
      <c r="I39" t="s">
        <v>383</v>
      </c>
      <c r="J39" t="s">
        <v>382</v>
      </c>
      <c r="K39" t="s">
        <v>62</v>
      </c>
      <c r="L39" t="s">
        <v>175</v>
      </c>
      <c r="M39" t="s">
        <v>174</v>
      </c>
      <c r="N39" t="s">
        <v>173</v>
      </c>
      <c r="O39" t="s">
        <v>172</v>
      </c>
      <c r="P39">
        <v>7920000</v>
      </c>
      <c r="Q39">
        <v>3600</v>
      </c>
      <c r="R39">
        <v>0</v>
      </c>
    </row>
    <row r="40" spans="1:18">
      <c r="A40" t="s">
        <v>6</v>
      </c>
      <c r="B40" s="6">
        <v>43472</v>
      </c>
      <c r="C40" t="s">
        <v>184</v>
      </c>
      <c r="D40" t="s">
        <v>183</v>
      </c>
      <c r="E40" t="s">
        <v>228</v>
      </c>
      <c r="F40" t="s">
        <v>7</v>
      </c>
      <c r="G40" t="s">
        <v>227</v>
      </c>
      <c r="H40" t="s">
        <v>211</v>
      </c>
      <c r="I40" t="s">
        <v>381</v>
      </c>
      <c r="J40" t="s">
        <v>380</v>
      </c>
      <c r="K40" t="s">
        <v>94</v>
      </c>
      <c r="L40" t="s">
        <v>175</v>
      </c>
      <c r="M40" t="s">
        <v>174</v>
      </c>
      <c r="N40" t="s">
        <v>173</v>
      </c>
      <c r="O40" t="s">
        <v>172</v>
      </c>
      <c r="P40">
        <v>3960000</v>
      </c>
      <c r="Q40">
        <v>1800</v>
      </c>
      <c r="R40">
        <v>0</v>
      </c>
    </row>
    <row r="41" spans="1:18">
      <c r="A41" t="s">
        <v>6</v>
      </c>
      <c r="B41" s="6">
        <v>43472</v>
      </c>
      <c r="C41" t="s">
        <v>184</v>
      </c>
      <c r="D41" t="s">
        <v>183</v>
      </c>
      <c r="E41" t="s">
        <v>228</v>
      </c>
      <c r="F41" t="s">
        <v>7</v>
      </c>
      <c r="G41" t="s">
        <v>227</v>
      </c>
      <c r="H41" t="s">
        <v>211</v>
      </c>
      <c r="I41" t="s">
        <v>379</v>
      </c>
      <c r="J41" t="s">
        <v>378</v>
      </c>
      <c r="K41" t="s">
        <v>96</v>
      </c>
      <c r="L41" t="s">
        <v>175</v>
      </c>
      <c r="M41" t="s">
        <v>174</v>
      </c>
      <c r="N41" t="s">
        <v>173</v>
      </c>
      <c r="O41" t="s">
        <v>172</v>
      </c>
      <c r="P41">
        <v>3960000</v>
      </c>
      <c r="Q41">
        <v>1800</v>
      </c>
      <c r="R41">
        <v>0</v>
      </c>
    </row>
    <row r="42" spans="1:18">
      <c r="A42" t="s">
        <v>6</v>
      </c>
      <c r="B42" s="6">
        <v>43472</v>
      </c>
      <c r="C42" t="s">
        <v>184</v>
      </c>
      <c r="D42" t="s">
        <v>183</v>
      </c>
      <c r="E42" t="s">
        <v>228</v>
      </c>
      <c r="F42" t="s">
        <v>7</v>
      </c>
      <c r="G42" t="s">
        <v>227</v>
      </c>
      <c r="H42" t="s">
        <v>179</v>
      </c>
      <c r="I42" t="s">
        <v>377</v>
      </c>
      <c r="J42" t="s">
        <v>376</v>
      </c>
      <c r="K42" t="s">
        <v>168</v>
      </c>
      <c r="L42" t="s">
        <v>175</v>
      </c>
      <c r="M42" t="s">
        <v>174</v>
      </c>
      <c r="N42" t="s">
        <v>173</v>
      </c>
      <c r="O42" t="s">
        <v>172</v>
      </c>
      <c r="P42">
        <v>79200</v>
      </c>
      <c r="Q42">
        <v>36</v>
      </c>
      <c r="R42">
        <v>0</v>
      </c>
    </row>
    <row r="43" spans="1:18">
      <c r="A43" t="s">
        <v>6</v>
      </c>
      <c r="B43" s="6">
        <v>43472</v>
      </c>
      <c r="C43" t="s">
        <v>184</v>
      </c>
      <c r="D43" t="s">
        <v>183</v>
      </c>
      <c r="E43" t="s">
        <v>228</v>
      </c>
      <c r="F43" t="s">
        <v>7</v>
      </c>
      <c r="G43" t="s">
        <v>227</v>
      </c>
      <c r="H43" t="s">
        <v>179</v>
      </c>
      <c r="I43" t="s">
        <v>375</v>
      </c>
      <c r="J43" t="s">
        <v>374</v>
      </c>
      <c r="K43" t="s">
        <v>126</v>
      </c>
      <c r="L43" t="s">
        <v>175</v>
      </c>
      <c r="M43" t="s">
        <v>174</v>
      </c>
      <c r="N43" t="s">
        <v>173</v>
      </c>
      <c r="O43" t="s">
        <v>172</v>
      </c>
      <c r="P43">
        <v>79200</v>
      </c>
      <c r="Q43">
        <v>36</v>
      </c>
      <c r="R43">
        <v>0</v>
      </c>
    </row>
    <row r="44" spans="1:18">
      <c r="A44" t="s">
        <v>6</v>
      </c>
      <c r="B44" s="6">
        <v>43472</v>
      </c>
      <c r="C44" t="s">
        <v>184</v>
      </c>
      <c r="D44" t="s">
        <v>183</v>
      </c>
      <c r="E44" t="s">
        <v>228</v>
      </c>
      <c r="F44" t="s">
        <v>7</v>
      </c>
      <c r="G44" t="s">
        <v>227</v>
      </c>
      <c r="H44" t="s">
        <v>179</v>
      </c>
      <c r="I44" t="s">
        <v>373</v>
      </c>
      <c r="J44" t="s">
        <v>372</v>
      </c>
      <c r="K44" t="s">
        <v>100</v>
      </c>
      <c r="L44" t="s">
        <v>175</v>
      </c>
      <c r="M44" t="s">
        <v>174</v>
      </c>
      <c r="N44" t="s">
        <v>173</v>
      </c>
      <c r="O44" t="s">
        <v>172</v>
      </c>
      <c r="P44">
        <v>3960000</v>
      </c>
      <c r="Q44">
        <v>1800</v>
      </c>
      <c r="R44">
        <v>0</v>
      </c>
    </row>
    <row r="45" spans="1:18">
      <c r="A45" t="s">
        <v>6</v>
      </c>
      <c r="B45" s="6">
        <v>43472</v>
      </c>
      <c r="C45" t="s">
        <v>184</v>
      </c>
      <c r="D45" t="s">
        <v>183</v>
      </c>
      <c r="E45" t="s">
        <v>182</v>
      </c>
      <c r="F45" t="s">
        <v>204</v>
      </c>
      <c r="G45" t="s">
        <v>203</v>
      </c>
      <c r="H45" t="s">
        <v>202</v>
      </c>
      <c r="I45" t="s">
        <v>371</v>
      </c>
      <c r="J45" t="s">
        <v>370</v>
      </c>
      <c r="K45" t="s">
        <v>369</v>
      </c>
      <c r="L45" t="s">
        <v>186</v>
      </c>
      <c r="M45" t="s">
        <v>185</v>
      </c>
      <c r="N45" t="s">
        <v>173</v>
      </c>
      <c r="O45" t="s">
        <v>172</v>
      </c>
      <c r="P45">
        <v>1254000</v>
      </c>
      <c r="Q45">
        <v>120</v>
      </c>
      <c r="R45">
        <v>0</v>
      </c>
    </row>
    <row r="46" spans="1:18">
      <c r="A46" t="s">
        <v>6</v>
      </c>
      <c r="B46" s="6">
        <v>43472</v>
      </c>
      <c r="C46" t="s">
        <v>184</v>
      </c>
      <c r="D46" t="s">
        <v>183</v>
      </c>
      <c r="E46" t="s">
        <v>182</v>
      </c>
      <c r="F46" t="s">
        <v>204</v>
      </c>
      <c r="G46" t="s">
        <v>203</v>
      </c>
      <c r="H46" t="s">
        <v>202</v>
      </c>
      <c r="I46" t="s">
        <v>280</v>
      </c>
      <c r="J46" t="s">
        <v>279</v>
      </c>
      <c r="K46" t="s">
        <v>161</v>
      </c>
      <c r="L46" t="s">
        <v>186</v>
      </c>
      <c r="M46" t="s">
        <v>185</v>
      </c>
      <c r="N46" t="s">
        <v>173</v>
      </c>
      <c r="O46" t="s">
        <v>172</v>
      </c>
      <c r="P46">
        <v>62700</v>
      </c>
      <c r="Q46">
        <v>6</v>
      </c>
      <c r="R46">
        <v>0</v>
      </c>
    </row>
    <row r="47" spans="1:18">
      <c r="A47" t="s">
        <v>6</v>
      </c>
      <c r="B47" s="6">
        <v>43472</v>
      </c>
      <c r="C47" t="s">
        <v>184</v>
      </c>
      <c r="D47" t="s">
        <v>183</v>
      </c>
      <c r="E47" t="s">
        <v>182</v>
      </c>
      <c r="F47" t="s">
        <v>204</v>
      </c>
      <c r="G47" t="s">
        <v>203</v>
      </c>
      <c r="H47" t="s">
        <v>211</v>
      </c>
      <c r="I47" t="s">
        <v>270</v>
      </c>
      <c r="J47" t="s">
        <v>269</v>
      </c>
      <c r="K47" t="s">
        <v>268</v>
      </c>
      <c r="L47" t="s">
        <v>175</v>
      </c>
      <c r="M47" t="s">
        <v>174</v>
      </c>
      <c r="N47" t="s">
        <v>173</v>
      </c>
      <c r="O47" t="s">
        <v>172</v>
      </c>
      <c r="P47">
        <v>4702500</v>
      </c>
      <c r="Q47">
        <v>450</v>
      </c>
      <c r="R47">
        <v>0</v>
      </c>
    </row>
    <row r="48" spans="1:18">
      <c r="A48" t="s">
        <v>6</v>
      </c>
      <c r="B48" s="6">
        <v>43472</v>
      </c>
      <c r="C48" t="s">
        <v>184</v>
      </c>
      <c r="D48" t="s">
        <v>183</v>
      </c>
      <c r="E48" t="s">
        <v>182</v>
      </c>
      <c r="F48" t="s">
        <v>204</v>
      </c>
      <c r="G48" t="s">
        <v>203</v>
      </c>
      <c r="H48" t="s">
        <v>207</v>
      </c>
      <c r="I48" t="s">
        <v>338</v>
      </c>
      <c r="J48" t="s">
        <v>337</v>
      </c>
      <c r="K48" t="s">
        <v>336</v>
      </c>
      <c r="L48" t="s">
        <v>335</v>
      </c>
      <c r="M48" t="s">
        <v>334</v>
      </c>
      <c r="N48" t="s">
        <v>173</v>
      </c>
      <c r="O48" t="s">
        <v>172</v>
      </c>
      <c r="P48">
        <v>4389000</v>
      </c>
      <c r="Q48">
        <v>420</v>
      </c>
      <c r="R48">
        <v>0</v>
      </c>
    </row>
    <row r="49" spans="1:18">
      <c r="A49" t="s">
        <v>6</v>
      </c>
      <c r="B49" s="6">
        <v>43472</v>
      </c>
      <c r="C49" t="s">
        <v>184</v>
      </c>
      <c r="D49" t="s">
        <v>183</v>
      </c>
      <c r="E49" t="s">
        <v>182</v>
      </c>
      <c r="F49" t="s">
        <v>191</v>
      </c>
      <c r="G49" t="s">
        <v>190</v>
      </c>
      <c r="H49" t="s">
        <v>202</v>
      </c>
      <c r="I49" t="s">
        <v>371</v>
      </c>
      <c r="J49" t="s">
        <v>370</v>
      </c>
      <c r="K49" t="s">
        <v>369</v>
      </c>
      <c r="L49" t="s">
        <v>186</v>
      </c>
      <c r="M49" t="s">
        <v>185</v>
      </c>
      <c r="N49" t="s">
        <v>173</v>
      </c>
      <c r="O49" t="s">
        <v>172</v>
      </c>
      <c r="P49">
        <v>1188000</v>
      </c>
      <c r="Q49">
        <v>120</v>
      </c>
      <c r="R49">
        <v>0</v>
      </c>
    </row>
    <row r="50" spans="1:18">
      <c r="A50" t="s">
        <v>6</v>
      </c>
      <c r="B50" s="6">
        <v>43472</v>
      </c>
      <c r="C50" t="s">
        <v>184</v>
      </c>
      <c r="D50" t="s">
        <v>183</v>
      </c>
      <c r="E50" t="s">
        <v>182</v>
      </c>
      <c r="F50" t="s">
        <v>181</v>
      </c>
      <c r="G50" t="s">
        <v>180</v>
      </c>
      <c r="H50" t="s">
        <v>211</v>
      </c>
      <c r="I50" t="s">
        <v>270</v>
      </c>
      <c r="J50" t="s">
        <v>269</v>
      </c>
      <c r="K50" t="s">
        <v>268</v>
      </c>
      <c r="L50" t="s">
        <v>175</v>
      </c>
      <c r="M50" t="s">
        <v>174</v>
      </c>
      <c r="N50" t="s">
        <v>173</v>
      </c>
      <c r="O50" t="s">
        <v>172</v>
      </c>
      <c r="P50">
        <v>2340250</v>
      </c>
      <c r="Q50">
        <v>851</v>
      </c>
      <c r="R50">
        <v>0</v>
      </c>
    </row>
    <row r="51" spans="1:18">
      <c r="A51" t="s">
        <v>6</v>
      </c>
      <c r="B51" s="6">
        <v>43472</v>
      </c>
      <c r="C51" t="s">
        <v>184</v>
      </c>
      <c r="D51" t="s">
        <v>183</v>
      </c>
      <c r="E51" t="s">
        <v>182</v>
      </c>
      <c r="F51" t="s">
        <v>181</v>
      </c>
      <c r="G51" t="s">
        <v>180</v>
      </c>
      <c r="H51" t="s">
        <v>211</v>
      </c>
      <c r="I51" t="s">
        <v>368</v>
      </c>
      <c r="J51" t="s">
        <v>367</v>
      </c>
      <c r="K51" t="s">
        <v>366</v>
      </c>
      <c r="L51" t="s">
        <v>175</v>
      </c>
      <c r="M51" t="s">
        <v>174</v>
      </c>
      <c r="N51" t="s">
        <v>173</v>
      </c>
      <c r="O51" t="s">
        <v>172</v>
      </c>
      <c r="P51">
        <v>330000</v>
      </c>
      <c r="Q51">
        <v>120</v>
      </c>
      <c r="R51">
        <v>0</v>
      </c>
    </row>
    <row r="52" spans="1:18">
      <c r="A52" t="s">
        <v>6</v>
      </c>
      <c r="B52" s="6">
        <v>43472</v>
      </c>
      <c r="C52" t="s">
        <v>184</v>
      </c>
      <c r="D52" t="s">
        <v>183</v>
      </c>
      <c r="E52" t="s">
        <v>182</v>
      </c>
      <c r="F52" t="s">
        <v>181</v>
      </c>
      <c r="G52" t="s">
        <v>180</v>
      </c>
      <c r="H52" t="s">
        <v>207</v>
      </c>
      <c r="I52" t="s">
        <v>338</v>
      </c>
      <c r="J52" t="s">
        <v>337</v>
      </c>
      <c r="K52" t="s">
        <v>336</v>
      </c>
      <c r="L52" t="s">
        <v>335</v>
      </c>
      <c r="M52" t="s">
        <v>334</v>
      </c>
      <c r="N52" t="s">
        <v>173</v>
      </c>
      <c r="O52" t="s">
        <v>172</v>
      </c>
      <c r="P52">
        <v>2904000</v>
      </c>
      <c r="Q52">
        <v>1056</v>
      </c>
      <c r="R52">
        <v>0</v>
      </c>
    </row>
    <row r="53" spans="1:18">
      <c r="A53" t="s">
        <v>6</v>
      </c>
      <c r="B53" s="6">
        <v>43473</v>
      </c>
      <c r="C53" t="s">
        <v>184</v>
      </c>
      <c r="D53" t="s">
        <v>183</v>
      </c>
      <c r="E53" t="s">
        <v>228</v>
      </c>
      <c r="F53" t="s">
        <v>363</v>
      </c>
      <c r="G53" t="s">
        <v>362</v>
      </c>
      <c r="H53" t="s">
        <v>207</v>
      </c>
      <c r="I53" t="s">
        <v>275</v>
      </c>
      <c r="J53" t="s">
        <v>274</v>
      </c>
      <c r="K53" t="s">
        <v>273</v>
      </c>
      <c r="L53" t="s">
        <v>186</v>
      </c>
      <c r="M53" t="s">
        <v>185</v>
      </c>
      <c r="N53" t="s">
        <v>173</v>
      </c>
      <c r="O53" t="s">
        <v>172</v>
      </c>
      <c r="P53">
        <v>140000</v>
      </c>
      <c r="Q53">
        <v>20</v>
      </c>
      <c r="R53">
        <v>0</v>
      </c>
    </row>
    <row r="54" spans="1:18">
      <c r="A54" t="s">
        <v>6</v>
      </c>
      <c r="B54" s="6">
        <v>43473</v>
      </c>
      <c r="C54" t="s">
        <v>184</v>
      </c>
      <c r="D54" t="s">
        <v>183</v>
      </c>
      <c r="E54" t="s">
        <v>228</v>
      </c>
      <c r="F54" t="s">
        <v>363</v>
      </c>
      <c r="G54" t="s">
        <v>362</v>
      </c>
      <c r="H54" t="s">
        <v>179</v>
      </c>
      <c r="I54" t="s">
        <v>365</v>
      </c>
      <c r="J54" t="s">
        <v>364</v>
      </c>
      <c r="K54" t="s">
        <v>110</v>
      </c>
      <c r="L54" t="s">
        <v>186</v>
      </c>
      <c r="M54" t="s">
        <v>185</v>
      </c>
      <c r="N54" t="s">
        <v>173</v>
      </c>
      <c r="O54" t="s">
        <v>172</v>
      </c>
      <c r="P54">
        <v>42000</v>
      </c>
      <c r="Q54">
        <v>6</v>
      </c>
      <c r="R54">
        <v>0</v>
      </c>
    </row>
    <row r="55" spans="1:18">
      <c r="A55" t="s">
        <v>6</v>
      </c>
      <c r="B55" s="6">
        <v>43473</v>
      </c>
      <c r="C55" t="s">
        <v>184</v>
      </c>
      <c r="D55" t="s">
        <v>183</v>
      </c>
      <c r="E55" t="s">
        <v>228</v>
      </c>
      <c r="F55" t="s">
        <v>363</v>
      </c>
      <c r="G55" t="s">
        <v>362</v>
      </c>
      <c r="H55" t="s">
        <v>179</v>
      </c>
      <c r="I55" t="s">
        <v>361</v>
      </c>
      <c r="J55" t="s">
        <v>360</v>
      </c>
      <c r="K55" t="s">
        <v>359</v>
      </c>
      <c r="L55" t="s">
        <v>186</v>
      </c>
      <c r="M55" t="s">
        <v>185</v>
      </c>
      <c r="N55" t="s">
        <v>173</v>
      </c>
      <c r="O55" t="s">
        <v>172</v>
      </c>
      <c r="P55">
        <v>70000</v>
      </c>
      <c r="Q55">
        <v>10</v>
      </c>
      <c r="R55">
        <v>0</v>
      </c>
    </row>
    <row r="56" spans="1:18">
      <c r="A56" t="s">
        <v>6</v>
      </c>
      <c r="B56" s="6">
        <v>43473</v>
      </c>
      <c r="C56" t="s">
        <v>184</v>
      </c>
      <c r="D56" t="s">
        <v>183</v>
      </c>
      <c r="E56" t="s">
        <v>228</v>
      </c>
      <c r="F56" t="s">
        <v>7</v>
      </c>
      <c r="G56" t="s">
        <v>227</v>
      </c>
      <c r="H56" t="s">
        <v>290</v>
      </c>
      <c r="I56" t="s">
        <v>250</v>
      </c>
      <c r="J56" t="s">
        <v>249</v>
      </c>
      <c r="K56" t="s">
        <v>151</v>
      </c>
      <c r="L56" t="s">
        <v>186</v>
      </c>
      <c r="M56" t="s">
        <v>185</v>
      </c>
      <c r="N56" t="s">
        <v>173</v>
      </c>
      <c r="O56" t="s">
        <v>172</v>
      </c>
      <c r="P56">
        <v>79200</v>
      </c>
      <c r="Q56">
        <v>36</v>
      </c>
      <c r="R56">
        <v>0</v>
      </c>
    </row>
    <row r="57" spans="1:18">
      <c r="A57" t="s">
        <v>6</v>
      </c>
      <c r="B57" s="6">
        <v>43473</v>
      </c>
      <c r="C57" t="s">
        <v>184</v>
      </c>
      <c r="D57" t="s">
        <v>183</v>
      </c>
      <c r="E57" t="s">
        <v>228</v>
      </c>
      <c r="F57" t="s">
        <v>7</v>
      </c>
      <c r="G57" t="s">
        <v>227</v>
      </c>
      <c r="H57" t="s">
        <v>202</v>
      </c>
      <c r="I57" t="s">
        <v>294</v>
      </c>
      <c r="J57" t="s">
        <v>293</v>
      </c>
      <c r="K57" t="s">
        <v>124</v>
      </c>
      <c r="L57" t="s">
        <v>186</v>
      </c>
      <c r="M57" t="s">
        <v>185</v>
      </c>
      <c r="N57" t="s">
        <v>173</v>
      </c>
      <c r="O57" t="s">
        <v>172</v>
      </c>
      <c r="P57">
        <v>158400</v>
      </c>
      <c r="Q57">
        <v>72</v>
      </c>
      <c r="R57">
        <v>0</v>
      </c>
    </row>
    <row r="58" spans="1:18">
      <c r="A58" t="s">
        <v>6</v>
      </c>
      <c r="B58" s="6">
        <v>43473</v>
      </c>
      <c r="C58" t="s">
        <v>184</v>
      </c>
      <c r="D58" t="s">
        <v>183</v>
      </c>
      <c r="E58" t="s">
        <v>228</v>
      </c>
      <c r="F58" t="s">
        <v>7</v>
      </c>
      <c r="G58" t="s">
        <v>227</v>
      </c>
      <c r="H58" t="s">
        <v>211</v>
      </c>
      <c r="I58" t="s">
        <v>270</v>
      </c>
      <c r="J58" t="s">
        <v>269</v>
      </c>
      <c r="K58" t="s">
        <v>268</v>
      </c>
      <c r="L58" t="s">
        <v>175</v>
      </c>
      <c r="M58" t="s">
        <v>174</v>
      </c>
      <c r="N58" t="s">
        <v>173</v>
      </c>
      <c r="O58" t="s">
        <v>172</v>
      </c>
      <c r="P58">
        <v>-151800</v>
      </c>
      <c r="Q58">
        <v>-69</v>
      </c>
      <c r="R58">
        <v>0</v>
      </c>
    </row>
    <row r="59" spans="1:18">
      <c r="A59" t="s">
        <v>6</v>
      </c>
      <c r="B59" s="6">
        <v>43473</v>
      </c>
      <c r="C59" t="s">
        <v>184</v>
      </c>
      <c r="D59" t="s">
        <v>183</v>
      </c>
      <c r="E59" t="s">
        <v>228</v>
      </c>
      <c r="F59" t="s">
        <v>7</v>
      </c>
      <c r="G59" t="s">
        <v>227</v>
      </c>
      <c r="H59" t="s">
        <v>211</v>
      </c>
      <c r="I59" t="s">
        <v>358</v>
      </c>
      <c r="J59" t="s">
        <v>357</v>
      </c>
      <c r="K59" t="s">
        <v>63</v>
      </c>
      <c r="L59" t="s">
        <v>175</v>
      </c>
      <c r="M59" t="s">
        <v>174</v>
      </c>
      <c r="N59" t="s">
        <v>173</v>
      </c>
      <c r="O59" t="s">
        <v>172</v>
      </c>
      <c r="P59">
        <v>-94600</v>
      </c>
      <c r="Q59">
        <v>-43</v>
      </c>
      <c r="R59">
        <v>0</v>
      </c>
    </row>
    <row r="60" spans="1:18">
      <c r="A60" t="s">
        <v>6</v>
      </c>
      <c r="B60" s="6">
        <v>43473</v>
      </c>
      <c r="C60" t="s">
        <v>184</v>
      </c>
      <c r="D60" t="s">
        <v>183</v>
      </c>
      <c r="E60" t="s">
        <v>228</v>
      </c>
      <c r="F60" t="s">
        <v>7</v>
      </c>
      <c r="G60" t="s">
        <v>227</v>
      </c>
      <c r="H60" t="s">
        <v>211</v>
      </c>
      <c r="I60" t="s">
        <v>356</v>
      </c>
      <c r="J60" t="s">
        <v>355</v>
      </c>
      <c r="K60" t="s">
        <v>75</v>
      </c>
      <c r="L60" t="s">
        <v>175</v>
      </c>
      <c r="M60" t="s">
        <v>174</v>
      </c>
      <c r="N60" t="s">
        <v>173</v>
      </c>
      <c r="O60" t="s">
        <v>172</v>
      </c>
      <c r="P60">
        <v>7920000</v>
      </c>
      <c r="Q60">
        <v>3600</v>
      </c>
      <c r="R60">
        <v>0</v>
      </c>
    </row>
    <row r="61" spans="1:18">
      <c r="A61" t="s">
        <v>6</v>
      </c>
      <c r="B61" s="6">
        <v>43473</v>
      </c>
      <c r="C61" t="s">
        <v>184</v>
      </c>
      <c r="D61" t="s">
        <v>183</v>
      </c>
      <c r="E61" t="s">
        <v>228</v>
      </c>
      <c r="F61" t="s">
        <v>7</v>
      </c>
      <c r="G61" t="s">
        <v>227</v>
      </c>
      <c r="H61" t="s">
        <v>211</v>
      </c>
      <c r="I61" t="s">
        <v>354</v>
      </c>
      <c r="J61" t="s">
        <v>249</v>
      </c>
      <c r="K61" t="s">
        <v>102</v>
      </c>
      <c r="L61" t="s">
        <v>186</v>
      </c>
      <c r="M61" t="s">
        <v>185</v>
      </c>
      <c r="N61" t="s">
        <v>173</v>
      </c>
      <c r="O61" t="s">
        <v>172</v>
      </c>
      <c r="P61">
        <v>-15400</v>
      </c>
      <c r="Q61">
        <v>-7</v>
      </c>
      <c r="R61">
        <v>0</v>
      </c>
    </row>
    <row r="62" spans="1:18">
      <c r="A62" t="s">
        <v>6</v>
      </c>
      <c r="B62" s="6">
        <v>43473</v>
      </c>
      <c r="C62" t="s">
        <v>184</v>
      </c>
      <c r="D62" t="s">
        <v>183</v>
      </c>
      <c r="E62" t="s">
        <v>228</v>
      </c>
      <c r="F62" t="s">
        <v>7</v>
      </c>
      <c r="G62" t="s">
        <v>227</v>
      </c>
      <c r="H62" t="s">
        <v>211</v>
      </c>
      <c r="I62" t="s">
        <v>297</v>
      </c>
      <c r="J62" t="s">
        <v>296</v>
      </c>
      <c r="K62" t="s">
        <v>295</v>
      </c>
      <c r="L62" t="s">
        <v>175</v>
      </c>
      <c r="M62" t="s">
        <v>174</v>
      </c>
      <c r="N62" t="s">
        <v>173</v>
      </c>
      <c r="O62" t="s">
        <v>172</v>
      </c>
      <c r="P62">
        <v>3960000</v>
      </c>
      <c r="Q62">
        <v>1800</v>
      </c>
      <c r="R62">
        <v>0</v>
      </c>
    </row>
    <row r="63" spans="1:18">
      <c r="A63" t="s">
        <v>6</v>
      </c>
      <c r="B63" s="6">
        <v>43473</v>
      </c>
      <c r="C63" t="s">
        <v>184</v>
      </c>
      <c r="D63" t="s">
        <v>183</v>
      </c>
      <c r="E63" t="s">
        <v>228</v>
      </c>
      <c r="F63" t="s">
        <v>7</v>
      </c>
      <c r="G63" t="s">
        <v>227</v>
      </c>
      <c r="H63" t="s">
        <v>211</v>
      </c>
      <c r="I63" t="s">
        <v>353</v>
      </c>
      <c r="J63" t="s">
        <v>352</v>
      </c>
      <c r="K63" t="s">
        <v>82</v>
      </c>
      <c r="L63" t="s">
        <v>175</v>
      </c>
      <c r="M63" t="s">
        <v>174</v>
      </c>
      <c r="N63" t="s">
        <v>173</v>
      </c>
      <c r="O63" t="s">
        <v>172</v>
      </c>
      <c r="P63">
        <v>7920000</v>
      </c>
      <c r="Q63">
        <v>3600</v>
      </c>
      <c r="R63">
        <v>0</v>
      </c>
    </row>
    <row r="64" spans="1:18">
      <c r="A64" t="s">
        <v>6</v>
      </c>
      <c r="B64" s="6">
        <v>43473</v>
      </c>
      <c r="C64" t="s">
        <v>184</v>
      </c>
      <c r="D64" t="s">
        <v>183</v>
      </c>
      <c r="E64" t="s">
        <v>228</v>
      </c>
      <c r="F64" t="s">
        <v>7</v>
      </c>
      <c r="G64" t="s">
        <v>227</v>
      </c>
      <c r="H64" t="s">
        <v>211</v>
      </c>
      <c r="I64" t="s">
        <v>351</v>
      </c>
      <c r="J64" t="s">
        <v>350</v>
      </c>
      <c r="K64" t="s">
        <v>349</v>
      </c>
      <c r="L64" t="s">
        <v>175</v>
      </c>
      <c r="M64" t="s">
        <v>174</v>
      </c>
      <c r="N64" t="s">
        <v>173</v>
      </c>
      <c r="O64" t="s">
        <v>172</v>
      </c>
      <c r="P64">
        <v>158400</v>
      </c>
      <c r="Q64">
        <v>72</v>
      </c>
      <c r="R64">
        <v>0</v>
      </c>
    </row>
    <row r="65" spans="1:18">
      <c r="A65" t="s">
        <v>6</v>
      </c>
      <c r="B65" s="6">
        <v>43473</v>
      </c>
      <c r="C65" t="s">
        <v>184</v>
      </c>
      <c r="D65" t="s">
        <v>183</v>
      </c>
      <c r="E65" t="s">
        <v>228</v>
      </c>
      <c r="F65" t="s">
        <v>7</v>
      </c>
      <c r="G65" t="s">
        <v>227</v>
      </c>
      <c r="H65" t="s">
        <v>207</v>
      </c>
      <c r="I65" t="s">
        <v>348</v>
      </c>
      <c r="J65" t="s">
        <v>347</v>
      </c>
      <c r="K65" t="s">
        <v>68</v>
      </c>
      <c r="L65" t="s">
        <v>175</v>
      </c>
      <c r="M65" t="s">
        <v>174</v>
      </c>
      <c r="N65" t="s">
        <v>173</v>
      </c>
      <c r="O65" t="s">
        <v>172</v>
      </c>
      <c r="P65">
        <v>-158400</v>
      </c>
      <c r="Q65">
        <v>-72</v>
      </c>
      <c r="R65">
        <v>0</v>
      </c>
    </row>
    <row r="66" spans="1:18">
      <c r="A66" t="s">
        <v>6</v>
      </c>
      <c r="B66" s="6">
        <v>43473</v>
      </c>
      <c r="C66" t="s">
        <v>184</v>
      </c>
      <c r="D66" t="s">
        <v>183</v>
      </c>
      <c r="E66" t="s">
        <v>228</v>
      </c>
      <c r="F66" t="s">
        <v>7</v>
      </c>
      <c r="G66" t="s">
        <v>227</v>
      </c>
      <c r="H66" t="s">
        <v>207</v>
      </c>
      <c r="I66" t="s">
        <v>346</v>
      </c>
      <c r="J66" t="s">
        <v>345</v>
      </c>
      <c r="K66" t="s">
        <v>138</v>
      </c>
      <c r="L66" t="s">
        <v>175</v>
      </c>
      <c r="M66" t="s">
        <v>174</v>
      </c>
      <c r="N66" t="s">
        <v>173</v>
      </c>
      <c r="O66" t="s">
        <v>172</v>
      </c>
      <c r="P66">
        <v>158400</v>
      </c>
      <c r="Q66">
        <v>72</v>
      </c>
      <c r="R66">
        <v>0</v>
      </c>
    </row>
    <row r="67" spans="1:18">
      <c r="A67" t="s">
        <v>6</v>
      </c>
      <c r="B67" s="6">
        <v>43473</v>
      </c>
      <c r="C67" t="s">
        <v>184</v>
      </c>
      <c r="D67" t="s">
        <v>183</v>
      </c>
      <c r="E67" t="s">
        <v>228</v>
      </c>
      <c r="F67" t="s">
        <v>7</v>
      </c>
      <c r="G67" t="s">
        <v>227</v>
      </c>
      <c r="H67" t="s">
        <v>207</v>
      </c>
      <c r="I67" t="s">
        <v>284</v>
      </c>
      <c r="J67" t="s">
        <v>283</v>
      </c>
      <c r="K67" t="s">
        <v>70</v>
      </c>
      <c r="L67" t="s">
        <v>175</v>
      </c>
      <c r="M67" t="s">
        <v>174</v>
      </c>
      <c r="N67" t="s">
        <v>173</v>
      </c>
      <c r="O67" t="s">
        <v>172</v>
      </c>
      <c r="P67">
        <v>-158400</v>
      </c>
      <c r="Q67">
        <v>-72</v>
      </c>
      <c r="R67">
        <v>0</v>
      </c>
    </row>
    <row r="68" spans="1:18">
      <c r="A68" t="s">
        <v>6</v>
      </c>
      <c r="B68" s="6">
        <v>43473</v>
      </c>
      <c r="C68" t="s">
        <v>184</v>
      </c>
      <c r="D68" t="s">
        <v>183</v>
      </c>
      <c r="E68" t="s">
        <v>228</v>
      </c>
      <c r="F68" t="s">
        <v>7</v>
      </c>
      <c r="G68" t="s">
        <v>227</v>
      </c>
      <c r="H68" t="s">
        <v>207</v>
      </c>
      <c r="I68" t="s">
        <v>344</v>
      </c>
      <c r="J68" t="s">
        <v>343</v>
      </c>
      <c r="K68" t="s">
        <v>171</v>
      </c>
      <c r="L68" t="s">
        <v>175</v>
      </c>
      <c r="M68" t="s">
        <v>174</v>
      </c>
      <c r="N68" t="s">
        <v>173</v>
      </c>
      <c r="O68" t="s">
        <v>172</v>
      </c>
      <c r="P68">
        <v>3960000</v>
      </c>
      <c r="Q68">
        <v>1800</v>
      </c>
      <c r="R68">
        <v>0</v>
      </c>
    </row>
    <row r="69" spans="1:18">
      <c r="A69" t="s">
        <v>6</v>
      </c>
      <c r="B69" s="6">
        <v>43473</v>
      </c>
      <c r="C69" t="s">
        <v>184</v>
      </c>
      <c r="D69" t="s">
        <v>183</v>
      </c>
      <c r="E69" t="s">
        <v>228</v>
      </c>
      <c r="F69" t="s">
        <v>7</v>
      </c>
      <c r="G69" t="s">
        <v>227</v>
      </c>
      <c r="H69" t="s">
        <v>207</v>
      </c>
      <c r="I69" t="s">
        <v>342</v>
      </c>
      <c r="J69" t="s">
        <v>341</v>
      </c>
      <c r="K69" t="s">
        <v>137</v>
      </c>
      <c r="L69" t="s">
        <v>175</v>
      </c>
      <c r="M69" t="s">
        <v>174</v>
      </c>
      <c r="N69" t="s">
        <v>173</v>
      </c>
      <c r="O69" t="s">
        <v>172</v>
      </c>
      <c r="P69">
        <v>79200</v>
      </c>
      <c r="Q69">
        <v>36</v>
      </c>
      <c r="R69">
        <v>0</v>
      </c>
    </row>
    <row r="70" spans="1:18">
      <c r="A70" t="s">
        <v>6</v>
      </c>
      <c r="B70" s="6">
        <v>43473</v>
      </c>
      <c r="C70" t="s">
        <v>184</v>
      </c>
      <c r="D70" t="s">
        <v>183</v>
      </c>
      <c r="E70" t="s">
        <v>228</v>
      </c>
      <c r="F70" t="s">
        <v>7</v>
      </c>
      <c r="G70" t="s">
        <v>227</v>
      </c>
      <c r="H70" t="s">
        <v>207</v>
      </c>
      <c r="I70" t="s">
        <v>340</v>
      </c>
      <c r="J70" t="s">
        <v>339</v>
      </c>
      <c r="K70" t="s">
        <v>153</v>
      </c>
      <c r="L70" t="s">
        <v>175</v>
      </c>
      <c r="M70" t="s">
        <v>174</v>
      </c>
      <c r="N70" t="s">
        <v>173</v>
      </c>
      <c r="O70" t="s">
        <v>172</v>
      </c>
      <c r="P70">
        <v>158400</v>
      </c>
      <c r="Q70">
        <v>72</v>
      </c>
      <c r="R70">
        <v>0</v>
      </c>
    </row>
    <row r="71" spans="1:18">
      <c r="A71" t="s">
        <v>6</v>
      </c>
      <c r="B71" s="6">
        <v>43473</v>
      </c>
      <c r="C71" t="s">
        <v>184</v>
      </c>
      <c r="D71" t="s">
        <v>183</v>
      </c>
      <c r="E71" t="s">
        <v>228</v>
      </c>
      <c r="F71" t="s">
        <v>7</v>
      </c>
      <c r="G71" t="s">
        <v>227</v>
      </c>
      <c r="H71" t="s">
        <v>207</v>
      </c>
      <c r="I71" t="s">
        <v>338</v>
      </c>
      <c r="J71" t="s">
        <v>337</v>
      </c>
      <c r="K71" t="s">
        <v>336</v>
      </c>
      <c r="L71" t="s">
        <v>335</v>
      </c>
      <c r="M71" t="s">
        <v>334</v>
      </c>
      <c r="N71" t="s">
        <v>173</v>
      </c>
      <c r="O71" t="s">
        <v>172</v>
      </c>
      <c r="P71">
        <v>3168000</v>
      </c>
      <c r="Q71">
        <v>1440</v>
      </c>
      <c r="R71">
        <v>0</v>
      </c>
    </row>
    <row r="72" spans="1:18">
      <c r="A72" t="s">
        <v>6</v>
      </c>
      <c r="B72" s="6">
        <v>43473</v>
      </c>
      <c r="C72" t="s">
        <v>184</v>
      </c>
      <c r="D72" t="s">
        <v>183</v>
      </c>
      <c r="E72" t="s">
        <v>228</v>
      </c>
      <c r="F72" t="s">
        <v>7</v>
      </c>
      <c r="G72" t="s">
        <v>227</v>
      </c>
      <c r="H72" t="s">
        <v>207</v>
      </c>
      <c r="I72" t="s">
        <v>333</v>
      </c>
      <c r="J72" t="s">
        <v>332</v>
      </c>
      <c r="K72" t="s">
        <v>331</v>
      </c>
      <c r="L72" t="s">
        <v>175</v>
      </c>
      <c r="M72" t="s">
        <v>174</v>
      </c>
      <c r="N72" t="s">
        <v>173</v>
      </c>
      <c r="O72" t="s">
        <v>172</v>
      </c>
      <c r="P72">
        <v>79200</v>
      </c>
      <c r="Q72">
        <v>36</v>
      </c>
      <c r="R72">
        <v>0</v>
      </c>
    </row>
    <row r="73" spans="1:18">
      <c r="A73" t="s">
        <v>6</v>
      </c>
      <c r="B73" s="6">
        <v>43473</v>
      </c>
      <c r="C73" t="s">
        <v>184</v>
      </c>
      <c r="D73" t="s">
        <v>183</v>
      </c>
      <c r="E73" t="s">
        <v>228</v>
      </c>
      <c r="F73" t="s">
        <v>7</v>
      </c>
      <c r="G73" t="s">
        <v>227</v>
      </c>
      <c r="H73" t="s">
        <v>207</v>
      </c>
      <c r="I73" t="s">
        <v>330</v>
      </c>
      <c r="J73" t="s">
        <v>329</v>
      </c>
      <c r="K73" t="s">
        <v>328</v>
      </c>
      <c r="L73" t="s">
        <v>175</v>
      </c>
      <c r="M73" t="s">
        <v>174</v>
      </c>
      <c r="N73" t="s">
        <v>173</v>
      </c>
      <c r="O73" t="s">
        <v>172</v>
      </c>
      <c r="P73">
        <v>79200</v>
      </c>
      <c r="Q73">
        <v>36</v>
      </c>
      <c r="R73">
        <v>0</v>
      </c>
    </row>
    <row r="74" spans="1:18">
      <c r="A74" t="s">
        <v>6</v>
      </c>
      <c r="B74" s="6">
        <v>43473</v>
      </c>
      <c r="C74" t="s">
        <v>184</v>
      </c>
      <c r="D74" t="s">
        <v>183</v>
      </c>
      <c r="E74" t="s">
        <v>228</v>
      </c>
      <c r="F74" t="s">
        <v>7</v>
      </c>
      <c r="G74" t="s">
        <v>227</v>
      </c>
      <c r="H74" t="s">
        <v>207</v>
      </c>
      <c r="I74" t="s">
        <v>275</v>
      </c>
      <c r="J74" t="s">
        <v>274</v>
      </c>
      <c r="K74" t="s">
        <v>273</v>
      </c>
      <c r="L74" t="s">
        <v>186</v>
      </c>
      <c r="M74" t="s">
        <v>185</v>
      </c>
      <c r="N74" t="s">
        <v>173</v>
      </c>
      <c r="O74" t="s">
        <v>172</v>
      </c>
      <c r="P74">
        <v>3960000</v>
      </c>
      <c r="Q74">
        <v>1800</v>
      </c>
      <c r="R74">
        <v>0</v>
      </c>
    </row>
    <row r="75" spans="1:18">
      <c r="A75" t="s">
        <v>6</v>
      </c>
      <c r="B75" s="6">
        <v>43473</v>
      </c>
      <c r="C75" t="s">
        <v>184</v>
      </c>
      <c r="D75" t="s">
        <v>183</v>
      </c>
      <c r="E75" t="s">
        <v>228</v>
      </c>
      <c r="F75" t="s">
        <v>7</v>
      </c>
      <c r="G75" t="s">
        <v>227</v>
      </c>
      <c r="H75" t="s">
        <v>239</v>
      </c>
      <c r="I75" t="s">
        <v>327</v>
      </c>
      <c r="J75" t="s">
        <v>326</v>
      </c>
      <c r="K75" t="s">
        <v>325</v>
      </c>
      <c r="L75" t="s">
        <v>186</v>
      </c>
      <c r="M75" t="s">
        <v>185</v>
      </c>
      <c r="N75" t="s">
        <v>173</v>
      </c>
      <c r="O75" t="s">
        <v>172</v>
      </c>
      <c r="P75">
        <v>79200</v>
      </c>
      <c r="Q75">
        <v>36</v>
      </c>
      <c r="R75">
        <v>0</v>
      </c>
    </row>
    <row r="76" spans="1:18">
      <c r="A76" t="s">
        <v>6</v>
      </c>
      <c r="B76" s="6">
        <v>43473</v>
      </c>
      <c r="C76" t="s">
        <v>184</v>
      </c>
      <c r="D76" t="s">
        <v>183</v>
      </c>
      <c r="E76" t="s">
        <v>228</v>
      </c>
      <c r="F76" t="s">
        <v>7</v>
      </c>
      <c r="G76" t="s">
        <v>227</v>
      </c>
      <c r="H76" t="s">
        <v>179</v>
      </c>
      <c r="I76" t="s">
        <v>324</v>
      </c>
      <c r="J76" t="s">
        <v>323</v>
      </c>
      <c r="K76" t="s">
        <v>118</v>
      </c>
      <c r="L76" t="s">
        <v>186</v>
      </c>
      <c r="M76" t="s">
        <v>185</v>
      </c>
      <c r="N76" t="s">
        <v>173</v>
      </c>
      <c r="O76" t="s">
        <v>172</v>
      </c>
      <c r="P76">
        <v>-79200</v>
      </c>
      <c r="Q76">
        <v>-36</v>
      </c>
      <c r="R76">
        <v>0</v>
      </c>
    </row>
    <row r="77" spans="1:18">
      <c r="A77" t="s">
        <v>6</v>
      </c>
      <c r="B77" s="6">
        <v>43473</v>
      </c>
      <c r="C77" t="s">
        <v>184</v>
      </c>
      <c r="D77" t="s">
        <v>183</v>
      </c>
      <c r="E77" t="s">
        <v>228</v>
      </c>
      <c r="F77" t="s">
        <v>7</v>
      </c>
      <c r="G77" t="s">
        <v>227</v>
      </c>
      <c r="H77" t="s">
        <v>179</v>
      </c>
      <c r="I77" t="s">
        <v>322</v>
      </c>
      <c r="J77" t="s">
        <v>321</v>
      </c>
      <c r="K77" t="s">
        <v>39</v>
      </c>
      <c r="L77" t="s">
        <v>175</v>
      </c>
      <c r="M77" t="s">
        <v>174</v>
      </c>
      <c r="N77" t="s">
        <v>173</v>
      </c>
      <c r="O77" t="s">
        <v>172</v>
      </c>
      <c r="P77">
        <v>-554400</v>
      </c>
      <c r="Q77">
        <v>-252</v>
      </c>
      <c r="R77">
        <v>0</v>
      </c>
    </row>
    <row r="78" spans="1:18">
      <c r="A78" t="s">
        <v>6</v>
      </c>
      <c r="B78" s="6">
        <v>43473</v>
      </c>
      <c r="C78" t="s">
        <v>184</v>
      </c>
      <c r="D78" t="s">
        <v>183</v>
      </c>
      <c r="E78" t="s">
        <v>228</v>
      </c>
      <c r="F78" t="s">
        <v>7</v>
      </c>
      <c r="G78" t="s">
        <v>227</v>
      </c>
      <c r="H78" t="s">
        <v>179</v>
      </c>
      <c r="I78" t="s">
        <v>320</v>
      </c>
      <c r="J78" t="s">
        <v>319</v>
      </c>
      <c r="K78" t="s">
        <v>65</v>
      </c>
      <c r="L78" t="s">
        <v>175</v>
      </c>
      <c r="M78" t="s">
        <v>174</v>
      </c>
      <c r="N78" t="s">
        <v>173</v>
      </c>
      <c r="O78" t="s">
        <v>172</v>
      </c>
      <c r="P78">
        <v>-79200</v>
      </c>
      <c r="Q78">
        <v>-36</v>
      </c>
      <c r="R78">
        <v>0</v>
      </c>
    </row>
    <row r="79" spans="1:18">
      <c r="A79" t="s">
        <v>6</v>
      </c>
      <c r="B79" s="6">
        <v>43473</v>
      </c>
      <c r="C79" t="s">
        <v>184</v>
      </c>
      <c r="D79" t="s">
        <v>183</v>
      </c>
      <c r="E79" t="s">
        <v>228</v>
      </c>
      <c r="F79" t="s">
        <v>7</v>
      </c>
      <c r="G79" t="s">
        <v>227</v>
      </c>
      <c r="H79" t="s">
        <v>179</v>
      </c>
      <c r="I79" t="s">
        <v>318</v>
      </c>
      <c r="J79" t="s">
        <v>317</v>
      </c>
      <c r="K79" t="s">
        <v>50</v>
      </c>
      <c r="L79" t="s">
        <v>175</v>
      </c>
      <c r="M79" t="s">
        <v>174</v>
      </c>
      <c r="N79" t="s">
        <v>173</v>
      </c>
      <c r="O79" t="s">
        <v>172</v>
      </c>
      <c r="P79">
        <v>-79200</v>
      </c>
      <c r="Q79">
        <v>-36</v>
      </c>
      <c r="R79">
        <v>0</v>
      </c>
    </row>
    <row r="80" spans="1:18">
      <c r="A80" t="s">
        <v>6</v>
      </c>
      <c r="B80" s="6">
        <v>43473</v>
      </c>
      <c r="C80" t="s">
        <v>184</v>
      </c>
      <c r="D80" t="s">
        <v>183</v>
      </c>
      <c r="E80" t="s">
        <v>228</v>
      </c>
      <c r="F80" t="s">
        <v>7</v>
      </c>
      <c r="G80" t="s">
        <v>227</v>
      </c>
      <c r="H80" t="s">
        <v>179</v>
      </c>
      <c r="I80" t="s">
        <v>316</v>
      </c>
      <c r="J80" t="s">
        <v>315</v>
      </c>
      <c r="K80" t="s">
        <v>77</v>
      </c>
      <c r="L80" t="s">
        <v>175</v>
      </c>
      <c r="M80" t="s">
        <v>174</v>
      </c>
      <c r="N80" t="s">
        <v>173</v>
      </c>
      <c r="O80" t="s">
        <v>172</v>
      </c>
      <c r="P80">
        <v>3960000</v>
      </c>
      <c r="Q80">
        <v>1800</v>
      </c>
      <c r="R80">
        <v>0</v>
      </c>
    </row>
    <row r="81" spans="1:18">
      <c r="A81" t="s">
        <v>6</v>
      </c>
      <c r="B81" s="6">
        <v>43473</v>
      </c>
      <c r="C81" t="s">
        <v>184</v>
      </c>
      <c r="D81" t="s">
        <v>183</v>
      </c>
      <c r="E81" t="s">
        <v>228</v>
      </c>
      <c r="F81" t="s">
        <v>7</v>
      </c>
      <c r="G81" t="s">
        <v>227</v>
      </c>
      <c r="H81" t="s">
        <v>179</v>
      </c>
      <c r="I81" t="s">
        <v>233</v>
      </c>
      <c r="J81" t="s">
        <v>232</v>
      </c>
      <c r="K81" t="s">
        <v>32</v>
      </c>
      <c r="L81" t="s">
        <v>175</v>
      </c>
      <c r="M81" t="s">
        <v>174</v>
      </c>
      <c r="N81" t="s">
        <v>173</v>
      </c>
      <c r="O81" t="s">
        <v>172</v>
      </c>
      <c r="P81">
        <v>-158400</v>
      </c>
      <c r="Q81">
        <v>-72</v>
      </c>
      <c r="R81">
        <v>0</v>
      </c>
    </row>
    <row r="82" spans="1:18">
      <c r="A82" t="s">
        <v>6</v>
      </c>
      <c r="B82" s="6">
        <v>43473</v>
      </c>
      <c r="C82" t="s">
        <v>184</v>
      </c>
      <c r="D82" t="s">
        <v>183</v>
      </c>
      <c r="E82" t="s">
        <v>228</v>
      </c>
      <c r="F82" t="s">
        <v>7</v>
      </c>
      <c r="G82" t="s">
        <v>227</v>
      </c>
      <c r="H82" t="s">
        <v>179</v>
      </c>
      <c r="I82" t="s">
        <v>314</v>
      </c>
      <c r="J82" t="s">
        <v>313</v>
      </c>
      <c r="K82" t="s">
        <v>60</v>
      </c>
      <c r="L82" t="s">
        <v>175</v>
      </c>
      <c r="M82" t="s">
        <v>174</v>
      </c>
      <c r="N82" t="s">
        <v>173</v>
      </c>
      <c r="O82" t="s">
        <v>172</v>
      </c>
      <c r="P82">
        <v>7920000</v>
      </c>
      <c r="Q82">
        <v>3600</v>
      </c>
      <c r="R82">
        <v>0</v>
      </c>
    </row>
    <row r="83" spans="1:18">
      <c r="A83" t="s">
        <v>6</v>
      </c>
      <c r="B83" s="6">
        <v>43473</v>
      </c>
      <c r="C83" t="s">
        <v>184</v>
      </c>
      <c r="D83" t="s">
        <v>183</v>
      </c>
      <c r="E83" t="s">
        <v>228</v>
      </c>
      <c r="F83" t="s">
        <v>7</v>
      </c>
      <c r="G83" t="s">
        <v>227</v>
      </c>
      <c r="H83" t="s">
        <v>179</v>
      </c>
      <c r="I83" t="s">
        <v>312</v>
      </c>
      <c r="J83" t="s">
        <v>311</v>
      </c>
      <c r="K83" t="s">
        <v>163</v>
      </c>
      <c r="L83" t="s">
        <v>175</v>
      </c>
      <c r="M83" t="s">
        <v>174</v>
      </c>
      <c r="N83" t="s">
        <v>173</v>
      </c>
      <c r="O83" t="s">
        <v>172</v>
      </c>
      <c r="P83">
        <v>-316800</v>
      </c>
      <c r="Q83">
        <v>-144</v>
      </c>
      <c r="R83">
        <v>0</v>
      </c>
    </row>
    <row r="84" spans="1:18">
      <c r="A84" t="s">
        <v>6</v>
      </c>
      <c r="B84" s="6">
        <v>43473</v>
      </c>
      <c r="C84" t="s">
        <v>184</v>
      </c>
      <c r="D84" t="s">
        <v>183</v>
      </c>
      <c r="E84" t="s">
        <v>228</v>
      </c>
      <c r="F84" t="s">
        <v>7</v>
      </c>
      <c r="G84" t="s">
        <v>227</v>
      </c>
      <c r="H84" t="s">
        <v>179</v>
      </c>
      <c r="I84" t="s">
        <v>310</v>
      </c>
      <c r="J84" t="s">
        <v>309</v>
      </c>
      <c r="K84" t="s">
        <v>14</v>
      </c>
      <c r="L84" t="s">
        <v>175</v>
      </c>
      <c r="M84" t="s">
        <v>174</v>
      </c>
      <c r="N84" t="s">
        <v>173</v>
      </c>
      <c r="O84" t="s">
        <v>172</v>
      </c>
      <c r="P84">
        <v>-158400</v>
      </c>
      <c r="Q84">
        <v>-72</v>
      </c>
      <c r="R84">
        <v>0</v>
      </c>
    </row>
    <row r="85" spans="1:18">
      <c r="A85" t="s">
        <v>6</v>
      </c>
      <c r="B85" s="6">
        <v>43473</v>
      </c>
      <c r="C85" t="s">
        <v>184</v>
      </c>
      <c r="D85" t="s">
        <v>183</v>
      </c>
      <c r="E85" t="s">
        <v>228</v>
      </c>
      <c r="F85" t="s">
        <v>7</v>
      </c>
      <c r="G85" t="s">
        <v>227</v>
      </c>
      <c r="H85" t="s">
        <v>179</v>
      </c>
      <c r="I85" t="s">
        <v>308</v>
      </c>
      <c r="J85" t="s">
        <v>307</v>
      </c>
      <c r="K85" t="s">
        <v>79</v>
      </c>
      <c r="L85" t="s">
        <v>175</v>
      </c>
      <c r="M85" t="s">
        <v>174</v>
      </c>
      <c r="N85" t="s">
        <v>173</v>
      </c>
      <c r="O85" t="s">
        <v>172</v>
      </c>
      <c r="P85">
        <v>-158400</v>
      </c>
      <c r="Q85">
        <v>-72</v>
      </c>
      <c r="R85">
        <v>0</v>
      </c>
    </row>
    <row r="86" spans="1:18">
      <c r="A86" t="s">
        <v>6</v>
      </c>
      <c r="B86" s="6">
        <v>43473</v>
      </c>
      <c r="C86" t="s">
        <v>184</v>
      </c>
      <c r="D86" t="s">
        <v>183</v>
      </c>
      <c r="E86" t="s">
        <v>228</v>
      </c>
      <c r="F86" t="s">
        <v>7</v>
      </c>
      <c r="G86" t="s">
        <v>227</v>
      </c>
      <c r="H86" t="s">
        <v>179</v>
      </c>
      <c r="I86" t="s">
        <v>306</v>
      </c>
      <c r="J86" t="s">
        <v>305</v>
      </c>
      <c r="K86" t="s">
        <v>112</v>
      </c>
      <c r="L86" t="s">
        <v>186</v>
      </c>
      <c r="M86" t="s">
        <v>185</v>
      </c>
      <c r="N86" t="s">
        <v>173</v>
      </c>
      <c r="O86" t="s">
        <v>172</v>
      </c>
      <c r="P86">
        <v>158400</v>
      </c>
      <c r="Q86">
        <v>72</v>
      </c>
      <c r="R86">
        <v>0</v>
      </c>
    </row>
    <row r="87" spans="1:18">
      <c r="A87" t="s">
        <v>6</v>
      </c>
      <c r="B87" s="6">
        <v>43473</v>
      </c>
      <c r="C87" t="s">
        <v>184</v>
      </c>
      <c r="D87" t="s">
        <v>183</v>
      </c>
      <c r="E87" t="s">
        <v>228</v>
      </c>
      <c r="F87" t="s">
        <v>7</v>
      </c>
      <c r="G87" t="s">
        <v>227</v>
      </c>
      <c r="H87" t="s">
        <v>179</v>
      </c>
      <c r="I87" t="s">
        <v>304</v>
      </c>
      <c r="J87" t="s">
        <v>303</v>
      </c>
      <c r="K87" t="s">
        <v>302</v>
      </c>
      <c r="L87" t="s">
        <v>175</v>
      </c>
      <c r="M87" t="s">
        <v>174</v>
      </c>
      <c r="N87" t="s">
        <v>173</v>
      </c>
      <c r="O87" t="s">
        <v>172</v>
      </c>
      <c r="P87">
        <v>-158400</v>
      </c>
      <c r="Q87">
        <v>-72</v>
      </c>
      <c r="R87">
        <v>0</v>
      </c>
    </row>
    <row r="88" spans="1:18">
      <c r="A88" t="s">
        <v>6</v>
      </c>
      <c r="B88" s="6">
        <v>43473</v>
      </c>
      <c r="C88" t="s">
        <v>184</v>
      </c>
      <c r="D88" t="s">
        <v>183</v>
      </c>
      <c r="E88" t="s">
        <v>228</v>
      </c>
      <c r="F88" t="s">
        <v>7</v>
      </c>
      <c r="G88" t="s">
        <v>227</v>
      </c>
      <c r="H88" t="s">
        <v>301</v>
      </c>
      <c r="I88" t="s">
        <v>300</v>
      </c>
      <c r="J88" t="s">
        <v>299</v>
      </c>
      <c r="K88" t="s">
        <v>298</v>
      </c>
      <c r="L88" t="s">
        <v>186</v>
      </c>
      <c r="M88" t="s">
        <v>185</v>
      </c>
      <c r="N88" t="s">
        <v>173</v>
      </c>
      <c r="O88" t="s">
        <v>172</v>
      </c>
      <c r="P88">
        <v>110000</v>
      </c>
      <c r="Q88">
        <v>50</v>
      </c>
      <c r="R88">
        <v>0</v>
      </c>
    </row>
    <row r="89" spans="1:18">
      <c r="A89" t="s">
        <v>6</v>
      </c>
      <c r="B89" s="6">
        <v>43473</v>
      </c>
      <c r="C89" t="s">
        <v>184</v>
      </c>
      <c r="D89" t="s">
        <v>183</v>
      </c>
      <c r="E89" t="s">
        <v>226</v>
      </c>
      <c r="F89" t="s">
        <v>225</v>
      </c>
      <c r="G89" t="s">
        <v>224</v>
      </c>
      <c r="H89" t="s">
        <v>211</v>
      </c>
      <c r="I89" t="s">
        <v>297</v>
      </c>
      <c r="J89" t="s">
        <v>296</v>
      </c>
      <c r="K89" t="s">
        <v>295</v>
      </c>
      <c r="L89" t="s">
        <v>175</v>
      </c>
      <c r="M89" t="s">
        <v>174</v>
      </c>
      <c r="N89" t="s">
        <v>173</v>
      </c>
      <c r="O89" t="s">
        <v>172</v>
      </c>
      <c r="P89">
        <v>270000</v>
      </c>
      <c r="Q89">
        <v>180</v>
      </c>
      <c r="R89">
        <v>0</v>
      </c>
    </row>
    <row r="90" spans="1:18">
      <c r="A90" t="s">
        <v>6</v>
      </c>
      <c r="B90" s="6">
        <v>43473</v>
      </c>
      <c r="C90" t="s">
        <v>184</v>
      </c>
      <c r="D90" t="s">
        <v>183</v>
      </c>
      <c r="E90" t="s">
        <v>226</v>
      </c>
      <c r="F90" t="s">
        <v>225</v>
      </c>
      <c r="G90" t="s">
        <v>224</v>
      </c>
      <c r="H90" t="s">
        <v>207</v>
      </c>
      <c r="I90" t="s">
        <v>294</v>
      </c>
      <c r="J90" t="s">
        <v>293</v>
      </c>
      <c r="K90" t="s">
        <v>124</v>
      </c>
      <c r="L90" t="s">
        <v>186</v>
      </c>
      <c r="M90" t="s">
        <v>185</v>
      </c>
      <c r="N90" t="s">
        <v>173</v>
      </c>
      <c r="O90" t="s">
        <v>172</v>
      </c>
      <c r="P90">
        <v>90000</v>
      </c>
      <c r="Q90">
        <v>60</v>
      </c>
      <c r="R90">
        <v>0</v>
      </c>
    </row>
    <row r="91" spans="1:18">
      <c r="A91" t="s">
        <v>6</v>
      </c>
      <c r="B91" s="6">
        <v>43473</v>
      </c>
      <c r="C91" t="s">
        <v>184</v>
      </c>
      <c r="D91" t="s">
        <v>183</v>
      </c>
      <c r="E91" t="s">
        <v>182</v>
      </c>
      <c r="F91" t="s">
        <v>215</v>
      </c>
      <c r="G91" t="s">
        <v>214</v>
      </c>
      <c r="H91" t="s">
        <v>290</v>
      </c>
      <c r="I91" t="s">
        <v>289</v>
      </c>
      <c r="J91" t="s">
        <v>288</v>
      </c>
      <c r="K91" t="s">
        <v>287</v>
      </c>
      <c r="L91" t="s">
        <v>186</v>
      </c>
      <c r="M91" t="s">
        <v>185</v>
      </c>
      <c r="N91" t="s">
        <v>173</v>
      </c>
      <c r="O91" t="s">
        <v>172</v>
      </c>
      <c r="P91">
        <v>55440</v>
      </c>
      <c r="Q91">
        <v>12</v>
      </c>
      <c r="R91">
        <v>0</v>
      </c>
    </row>
    <row r="92" spans="1:18">
      <c r="A92" t="s">
        <v>6</v>
      </c>
      <c r="B92" s="6">
        <v>43473</v>
      </c>
      <c r="C92" t="s">
        <v>184</v>
      </c>
      <c r="D92" t="s">
        <v>183</v>
      </c>
      <c r="E92" t="s">
        <v>182</v>
      </c>
      <c r="F92" t="s">
        <v>215</v>
      </c>
      <c r="G92" t="s">
        <v>214</v>
      </c>
      <c r="H92" t="s">
        <v>202</v>
      </c>
      <c r="I92" t="s">
        <v>292</v>
      </c>
      <c r="J92" t="s">
        <v>291</v>
      </c>
      <c r="K92" t="s">
        <v>155</v>
      </c>
      <c r="L92" t="s">
        <v>186</v>
      </c>
      <c r="M92" t="s">
        <v>185</v>
      </c>
      <c r="N92" t="s">
        <v>173</v>
      </c>
      <c r="O92" t="s">
        <v>172</v>
      </c>
      <c r="P92">
        <v>13860</v>
      </c>
      <c r="Q92">
        <v>3</v>
      </c>
      <c r="R92">
        <v>0</v>
      </c>
    </row>
    <row r="93" spans="1:18">
      <c r="A93" t="s">
        <v>6</v>
      </c>
      <c r="B93" s="6">
        <v>43473</v>
      </c>
      <c r="C93" t="s">
        <v>184</v>
      </c>
      <c r="D93" t="s">
        <v>183</v>
      </c>
      <c r="E93" t="s">
        <v>182</v>
      </c>
      <c r="F93" t="s">
        <v>215</v>
      </c>
      <c r="G93" t="s">
        <v>214</v>
      </c>
      <c r="H93" t="s">
        <v>211</v>
      </c>
      <c r="I93" t="s">
        <v>286</v>
      </c>
      <c r="J93" t="s">
        <v>285</v>
      </c>
      <c r="K93" t="s">
        <v>132</v>
      </c>
      <c r="L93" t="s">
        <v>186</v>
      </c>
      <c r="M93" t="s">
        <v>185</v>
      </c>
      <c r="N93" t="s">
        <v>173</v>
      </c>
      <c r="O93" t="s">
        <v>172</v>
      </c>
      <c r="P93">
        <v>55440</v>
      </c>
      <c r="Q93">
        <v>12</v>
      </c>
      <c r="R93">
        <v>0</v>
      </c>
    </row>
    <row r="94" spans="1:18">
      <c r="A94" t="s">
        <v>6</v>
      </c>
      <c r="B94" s="6">
        <v>43473</v>
      </c>
      <c r="C94" t="s">
        <v>184</v>
      </c>
      <c r="D94" t="s">
        <v>183</v>
      </c>
      <c r="E94" t="s">
        <v>182</v>
      </c>
      <c r="F94" t="s">
        <v>204</v>
      </c>
      <c r="G94" t="s">
        <v>203</v>
      </c>
      <c r="H94" t="s">
        <v>290</v>
      </c>
      <c r="I94" t="s">
        <v>289</v>
      </c>
      <c r="J94" t="s">
        <v>288</v>
      </c>
      <c r="K94" t="s">
        <v>287</v>
      </c>
      <c r="L94" t="s">
        <v>186</v>
      </c>
      <c r="M94" t="s">
        <v>185</v>
      </c>
      <c r="N94" t="s">
        <v>173</v>
      </c>
      <c r="O94" t="s">
        <v>172</v>
      </c>
      <c r="P94">
        <v>62700</v>
      </c>
      <c r="Q94">
        <v>6</v>
      </c>
      <c r="R94">
        <v>0</v>
      </c>
    </row>
    <row r="95" spans="1:18">
      <c r="A95" t="s">
        <v>6</v>
      </c>
      <c r="B95" s="6">
        <v>43473</v>
      </c>
      <c r="C95" t="s">
        <v>184</v>
      </c>
      <c r="D95" t="s">
        <v>183</v>
      </c>
      <c r="E95" t="s">
        <v>182</v>
      </c>
      <c r="F95" t="s">
        <v>204</v>
      </c>
      <c r="G95" t="s">
        <v>203</v>
      </c>
      <c r="H95" t="s">
        <v>211</v>
      </c>
      <c r="I95" t="s">
        <v>270</v>
      </c>
      <c r="J95" t="s">
        <v>269</v>
      </c>
      <c r="K95" t="s">
        <v>268</v>
      </c>
      <c r="L95" t="s">
        <v>175</v>
      </c>
      <c r="M95" t="s">
        <v>174</v>
      </c>
      <c r="N95" t="s">
        <v>173</v>
      </c>
      <c r="O95" t="s">
        <v>172</v>
      </c>
      <c r="P95">
        <v>-10450</v>
      </c>
      <c r="Q95">
        <v>-1</v>
      </c>
      <c r="R95">
        <v>0</v>
      </c>
    </row>
    <row r="96" spans="1:18">
      <c r="A96" t="s">
        <v>6</v>
      </c>
      <c r="B96" s="6">
        <v>43473</v>
      </c>
      <c r="C96" t="s">
        <v>184</v>
      </c>
      <c r="D96" t="s">
        <v>183</v>
      </c>
      <c r="E96" t="s">
        <v>182</v>
      </c>
      <c r="F96" t="s">
        <v>204</v>
      </c>
      <c r="G96" t="s">
        <v>203</v>
      </c>
      <c r="H96" t="s">
        <v>211</v>
      </c>
      <c r="I96" t="s">
        <v>286</v>
      </c>
      <c r="J96" t="s">
        <v>285</v>
      </c>
      <c r="K96" t="s">
        <v>132</v>
      </c>
      <c r="L96" t="s">
        <v>186</v>
      </c>
      <c r="M96" t="s">
        <v>185</v>
      </c>
      <c r="N96" t="s">
        <v>173</v>
      </c>
      <c r="O96" t="s">
        <v>172</v>
      </c>
      <c r="P96">
        <v>62700</v>
      </c>
      <c r="Q96">
        <v>6</v>
      </c>
      <c r="R96">
        <v>0</v>
      </c>
    </row>
    <row r="97" spans="1:18">
      <c r="A97" t="s">
        <v>6</v>
      </c>
      <c r="B97" s="6">
        <v>43473</v>
      </c>
      <c r="C97" t="s">
        <v>184</v>
      </c>
      <c r="D97" t="s">
        <v>183</v>
      </c>
      <c r="E97" t="s">
        <v>182</v>
      </c>
      <c r="F97" t="s">
        <v>204</v>
      </c>
      <c r="G97" t="s">
        <v>203</v>
      </c>
      <c r="H97" t="s">
        <v>207</v>
      </c>
      <c r="I97" t="s">
        <v>284</v>
      </c>
      <c r="J97" t="s">
        <v>283</v>
      </c>
      <c r="K97" t="s">
        <v>70</v>
      </c>
      <c r="L97" t="s">
        <v>175</v>
      </c>
      <c r="M97" t="s">
        <v>174</v>
      </c>
      <c r="N97" t="s">
        <v>173</v>
      </c>
      <c r="O97" t="s">
        <v>172</v>
      </c>
      <c r="P97">
        <v>627000</v>
      </c>
      <c r="Q97">
        <v>60</v>
      </c>
      <c r="R97">
        <v>0</v>
      </c>
    </row>
    <row r="98" spans="1:18">
      <c r="A98" t="s">
        <v>6</v>
      </c>
      <c r="B98" s="6">
        <v>43473</v>
      </c>
      <c r="C98" t="s">
        <v>184</v>
      </c>
      <c r="D98" t="s">
        <v>183</v>
      </c>
      <c r="E98" t="s">
        <v>182</v>
      </c>
      <c r="F98" t="s">
        <v>204</v>
      </c>
      <c r="G98" t="s">
        <v>203</v>
      </c>
      <c r="H98" t="s">
        <v>207</v>
      </c>
      <c r="I98" t="s">
        <v>282</v>
      </c>
      <c r="J98" t="s">
        <v>281</v>
      </c>
      <c r="K98" t="s">
        <v>66</v>
      </c>
      <c r="L98" t="s">
        <v>175</v>
      </c>
      <c r="M98" t="s">
        <v>174</v>
      </c>
      <c r="N98" t="s">
        <v>173</v>
      </c>
      <c r="O98" t="s">
        <v>172</v>
      </c>
      <c r="P98">
        <v>-125400</v>
      </c>
      <c r="Q98">
        <v>-12</v>
      </c>
      <c r="R98">
        <v>0</v>
      </c>
    </row>
    <row r="99" spans="1:18">
      <c r="A99" t="s">
        <v>6</v>
      </c>
      <c r="B99" s="6">
        <v>43473</v>
      </c>
      <c r="C99" t="s">
        <v>184</v>
      </c>
      <c r="D99" t="s">
        <v>183</v>
      </c>
      <c r="E99" t="s">
        <v>182</v>
      </c>
      <c r="F99" t="s">
        <v>204</v>
      </c>
      <c r="G99" t="s">
        <v>203</v>
      </c>
      <c r="H99" t="s">
        <v>207</v>
      </c>
      <c r="I99" t="s">
        <v>280</v>
      </c>
      <c r="J99" t="s">
        <v>279</v>
      </c>
      <c r="K99" t="s">
        <v>161</v>
      </c>
      <c r="L99" t="s">
        <v>186</v>
      </c>
      <c r="M99" t="s">
        <v>185</v>
      </c>
      <c r="N99" t="s">
        <v>173</v>
      </c>
      <c r="O99" t="s">
        <v>172</v>
      </c>
      <c r="P99">
        <v>62700</v>
      </c>
      <c r="Q99">
        <v>6</v>
      </c>
      <c r="R99">
        <v>0</v>
      </c>
    </row>
    <row r="100" spans="1:18">
      <c r="A100" t="s">
        <v>6</v>
      </c>
      <c r="B100" s="6">
        <v>43473</v>
      </c>
      <c r="C100" t="s">
        <v>184</v>
      </c>
      <c r="D100" t="s">
        <v>183</v>
      </c>
      <c r="E100" t="s">
        <v>182</v>
      </c>
      <c r="F100" t="s">
        <v>204</v>
      </c>
      <c r="G100" t="s">
        <v>203</v>
      </c>
      <c r="H100" t="s">
        <v>207</v>
      </c>
      <c r="I100" t="s">
        <v>275</v>
      </c>
      <c r="J100" t="s">
        <v>274</v>
      </c>
      <c r="K100" t="s">
        <v>273</v>
      </c>
      <c r="L100" t="s">
        <v>186</v>
      </c>
      <c r="M100" t="s">
        <v>185</v>
      </c>
      <c r="N100" t="s">
        <v>173</v>
      </c>
      <c r="O100" t="s">
        <v>172</v>
      </c>
      <c r="P100">
        <v>627000</v>
      </c>
      <c r="Q100">
        <v>60</v>
      </c>
      <c r="R100">
        <v>0</v>
      </c>
    </row>
    <row r="101" spans="1:18">
      <c r="A101" t="s">
        <v>6</v>
      </c>
      <c r="B101" s="6">
        <v>43473</v>
      </c>
      <c r="C101" t="s">
        <v>184</v>
      </c>
      <c r="D101" t="s">
        <v>183</v>
      </c>
      <c r="E101" t="s">
        <v>182</v>
      </c>
      <c r="F101" t="s">
        <v>204</v>
      </c>
      <c r="G101" t="s">
        <v>203</v>
      </c>
      <c r="H101" t="s">
        <v>179</v>
      </c>
      <c r="I101" t="s">
        <v>278</v>
      </c>
      <c r="J101" t="s">
        <v>277</v>
      </c>
      <c r="K101" t="s">
        <v>276</v>
      </c>
      <c r="L101" t="s">
        <v>175</v>
      </c>
      <c r="M101" t="s">
        <v>174</v>
      </c>
      <c r="N101" t="s">
        <v>173</v>
      </c>
      <c r="O101" t="s">
        <v>172</v>
      </c>
      <c r="P101">
        <v>940500</v>
      </c>
      <c r="Q101">
        <v>90</v>
      </c>
      <c r="R101">
        <v>0</v>
      </c>
    </row>
    <row r="102" spans="1:18">
      <c r="A102" t="s">
        <v>6</v>
      </c>
      <c r="B102" s="6">
        <v>43473</v>
      </c>
      <c r="C102" t="s">
        <v>184</v>
      </c>
      <c r="D102" t="s">
        <v>183</v>
      </c>
      <c r="E102" t="s">
        <v>182</v>
      </c>
      <c r="F102" t="s">
        <v>191</v>
      </c>
      <c r="G102" t="s">
        <v>190</v>
      </c>
      <c r="H102" t="s">
        <v>207</v>
      </c>
      <c r="I102" t="s">
        <v>275</v>
      </c>
      <c r="J102" t="s">
        <v>274</v>
      </c>
      <c r="K102" t="s">
        <v>273</v>
      </c>
      <c r="L102" t="s">
        <v>186</v>
      </c>
      <c r="M102" t="s">
        <v>185</v>
      </c>
      <c r="N102" t="s">
        <v>173</v>
      </c>
      <c r="O102" t="s">
        <v>172</v>
      </c>
      <c r="P102">
        <v>594000</v>
      </c>
      <c r="Q102">
        <v>60</v>
      </c>
      <c r="R102">
        <v>0</v>
      </c>
    </row>
    <row r="103" spans="1:18">
      <c r="A103" t="s">
        <v>6</v>
      </c>
      <c r="B103" s="6">
        <v>43473</v>
      </c>
      <c r="C103" t="s">
        <v>184</v>
      </c>
      <c r="D103" t="s">
        <v>183</v>
      </c>
      <c r="E103" t="s">
        <v>182</v>
      </c>
      <c r="F103" t="s">
        <v>191</v>
      </c>
      <c r="G103" t="s">
        <v>190</v>
      </c>
      <c r="H103" t="s">
        <v>179</v>
      </c>
      <c r="I103" t="s">
        <v>272</v>
      </c>
      <c r="J103" t="s">
        <v>271</v>
      </c>
      <c r="K103" t="s">
        <v>72</v>
      </c>
      <c r="L103" t="s">
        <v>175</v>
      </c>
      <c r="M103" t="s">
        <v>174</v>
      </c>
      <c r="N103" t="s">
        <v>173</v>
      </c>
      <c r="O103" t="s">
        <v>172</v>
      </c>
      <c r="P103">
        <v>-9900</v>
      </c>
      <c r="Q103">
        <v>-1</v>
      </c>
      <c r="R103">
        <v>0</v>
      </c>
    </row>
    <row r="104" spans="1:18">
      <c r="A104" t="s">
        <v>6</v>
      </c>
      <c r="B104" s="6">
        <v>43473</v>
      </c>
      <c r="C104" t="s">
        <v>184</v>
      </c>
      <c r="D104" t="s">
        <v>183</v>
      </c>
      <c r="E104" t="s">
        <v>182</v>
      </c>
      <c r="F104" t="s">
        <v>181</v>
      </c>
      <c r="G104" t="s">
        <v>180</v>
      </c>
      <c r="H104" t="s">
        <v>211</v>
      </c>
      <c r="I104" t="s">
        <v>270</v>
      </c>
      <c r="J104" t="s">
        <v>269</v>
      </c>
      <c r="K104" t="s">
        <v>268</v>
      </c>
      <c r="L104" t="s">
        <v>175</v>
      </c>
      <c r="M104" t="s">
        <v>174</v>
      </c>
      <c r="N104" t="s">
        <v>173</v>
      </c>
      <c r="O104" t="s">
        <v>172</v>
      </c>
      <c r="P104">
        <v>-66000</v>
      </c>
      <c r="Q104">
        <v>-24</v>
      </c>
      <c r="R104">
        <v>0</v>
      </c>
    </row>
    <row r="105" spans="1:18">
      <c r="A105" t="s">
        <v>6</v>
      </c>
      <c r="B105" s="6">
        <v>43474</v>
      </c>
      <c r="C105" t="s">
        <v>184</v>
      </c>
      <c r="D105" t="s">
        <v>183</v>
      </c>
      <c r="E105" t="s">
        <v>228</v>
      </c>
      <c r="F105" t="s">
        <v>267</v>
      </c>
      <c r="G105" t="s">
        <v>266</v>
      </c>
      <c r="H105" t="s">
        <v>202</v>
      </c>
      <c r="I105" t="s">
        <v>219</v>
      </c>
      <c r="J105" t="s">
        <v>218</v>
      </c>
      <c r="K105" t="s">
        <v>114</v>
      </c>
      <c r="L105" t="s">
        <v>186</v>
      </c>
      <c r="M105" t="s">
        <v>185</v>
      </c>
      <c r="N105" t="s">
        <v>173</v>
      </c>
      <c r="O105" t="s">
        <v>172</v>
      </c>
      <c r="P105">
        <v>1080000</v>
      </c>
      <c r="Q105">
        <v>36</v>
      </c>
      <c r="R105">
        <v>0</v>
      </c>
    </row>
    <row r="106" spans="1:18">
      <c r="A106" t="s">
        <v>6</v>
      </c>
      <c r="B106" s="6">
        <v>43474</v>
      </c>
      <c r="C106" t="s">
        <v>184</v>
      </c>
      <c r="D106" t="s">
        <v>183</v>
      </c>
      <c r="E106" t="s">
        <v>228</v>
      </c>
      <c r="F106" t="s">
        <v>265</v>
      </c>
      <c r="G106" t="s">
        <v>264</v>
      </c>
      <c r="H106" t="s">
        <v>202</v>
      </c>
      <c r="I106" t="s">
        <v>219</v>
      </c>
      <c r="J106" t="s">
        <v>218</v>
      </c>
      <c r="K106" t="s">
        <v>114</v>
      </c>
      <c r="L106" t="s">
        <v>186</v>
      </c>
      <c r="M106" t="s">
        <v>185</v>
      </c>
      <c r="N106" t="s">
        <v>173</v>
      </c>
      <c r="O106" t="s">
        <v>172</v>
      </c>
      <c r="P106">
        <v>972000</v>
      </c>
      <c r="Q106">
        <v>36</v>
      </c>
      <c r="R106">
        <v>0</v>
      </c>
    </row>
    <row r="107" spans="1:18">
      <c r="A107" t="s">
        <v>6</v>
      </c>
      <c r="B107" s="6">
        <v>43474</v>
      </c>
      <c r="C107" t="s">
        <v>184</v>
      </c>
      <c r="D107" t="s">
        <v>183</v>
      </c>
      <c r="E107" t="s">
        <v>228</v>
      </c>
      <c r="F107" t="s">
        <v>265</v>
      </c>
      <c r="G107" t="s">
        <v>264</v>
      </c>
      <c r="H107" t="s">
        <v>202</v>
      </c>
      <c r="I107" t="s">
        <v>201</v>
      </c>
      <c r="J107" t="s">
        <v>200</v>
      </c>
      <c r="K107" t="s">
        <v>199</v>
      </c>
      <c r="L107" t="s">
        <v>186</v>
      </c>
      <c r="M107" t="s">
        <v>185</v>
      </c>
      <c r="N107" t="s">
        <v>173</v>
      </c>
      <c r="O107" t="s">
        <v>172</v>
      </c>
      <c r="P107">
        <v>972000</v>
      </c>
      <c r="Q107">
        <v>36</v>
      </c>
      <c r="R107">
        <v>0</v>
      </c>
    </row>
    <row r="108" spans="1:18">
      <c r="A108" t="s">
        <v>6</v>
      </c>
      <c r="B108" s="6">
        <v>43474</v>
      </c>
      <c r="C108" t="s">
        <v>184</v>
      </c>
      <c r="D108" t="s">
        <v>183</v>
      </c>
      <c r="E108" t="s">
        <v>228</v>
      </c>
      <c r="F108" t="s">
        <v>7</v>
      </c>
      <c r="G108" t="s">
        <v>227</v>
      </c>
      <c r="H108" t="s">
        <v>202</v>
      </c>
      <c r="I108" t="s">
        <v>263</v>
      </c>
      <c r="J108" t="s">
        <v>262</v>
      </c>
      <c r="K108" t="s">
        <v>166</v>
      </c>
      <c r="L108" t="s">
        <v>186</v>
      </c>
      <c r="M108" t="s">
        <v>185</v>
      </c>
      <c r="N108" t="s">
        <v>173</v>
      </c>
      <c r="O108" t="s">
        <v>172</v>
      </c>
      <c r="P108">
        <v>79200</v>
      </c>
      <c r="Q108">
        <v>36</v>
      </c>
      <c r="R108">
        <v>0</v>
      </c>
    </row>
    <row r="109" spans="1:18">
      <c r="A109" t="s">
        <v>6</v>
      </c>
      <c r="B109" s="6">
        <v>43474</v>
      </c>
      <c r="C109" t="s">
        <v>184</v>
      </c>
      <c r="D109" t="s">
        <v>183</v>
      </c>
      <c r="E109" t="s">
        <v>228</v>
      </c>
      <c r="F109" t="s">
        <v>7</v>
      </c>
      <c r="G109" t="s">
        <v>227</v>
      </c>
      <c r="H109" t="s">
        <v>202</v>
      </c>
      <c r="I109" t="s">
        <v>261</v>
      </c>
      <c r="J109" t="s">
        <v>260</v>
      </c>
      <c r="K109" t="s">
        <v>149</v>
      </c>
      <c r="L109" t="s">
        <v>186</v>
      </c>
      <c r="M109" t="s">
        <v>185</v>
      </c>
      <c r="N109" t="s">
        <v>173</v>
      </c>
      <c r="O109" t="s">
        <v>172</v>
      </c>
      <c r="P109">
        <v>158400</v>
      </c>
      <c r="Q109">
        <v>72</v>
      </c>
      <c r="R109">
        <v>0</v>
      </c>
    </row>
    <row r="110" spans="1:18">
      <c r="A110" t="s">
        <v>6</v>
      </c>
      <c r="B110" s="6">
        <v>43474</v>
      </c>
      <c r="C110" t="s">
        <v>184</v>
      </c>
      <c r="D110" t="s">
        <v>183</v>
      </c>
      <c r="E110" t="s">
        <v>228</v>
      </c>
      <c r="F110" t="s">
        <v>7</v>
      </c>
      <c r="G110" t="s">
        <v>227</v>
      </c>
      <c r="H110" t="s">
        <v>202</v>
      </c>
      <c r="I110" t="s">
        <v>219</v>
      </c>
      <c r="J110" t="s">
        <v>218</v>
      </c>
      <c r="K110" t="s">
        <v>114</v>
      </c>
      <c r="L110" t="s">
        <v>186</v>
      </c>
      <c r="M110" t="s">
        <v>185</v>
      </c>
      <c r="N110" t="s">
        <v>173</v>
      </c>
      <c r="O110" t="s">
        <v>172</v>
      </c>
      <c r="P110">
        <v>237600</v>
      </c>
      <c r="Q110">
        <v>108</v>
      </c>
      <c r="R110">
        <v>0</v>
      </c>
    </row>
    <row r="111" spans="1:18">
      <c r="A111" t="s">
        <v>6</v>
      </c>
      <c r="B111" s="6">
        <v>43474</v>
      </c>
      <c r="C111" t="s">
        <v>184</v>
      </c>
      <c r="D111" t="s">
        <v>183</v>
      </c>
      <c r="E111" t="s">
        <v>228</v>
      </c>
      <c r="F111" t="s">
        <v>7</v>
      </c>
      <c r="G111" t="s">
        <v>227</v>
      </c>
      <c r="H111" t="s">
        <v>202</v>
      </c>
      <c r="I111" t="s">
        <v>201</v>
      </c>
      <c r="J111" t="s">
        <v>200</v>
      </c>
      <c r="K111" t="s">
        <v>199</v>
      </c>
      <c r="L111" t="s">
        <v>186</v>
      </c>
      <c r="M111" t="s">
        <v>185</v>
      </c>
      <c r="N111" t="s">
        <v>173</v>
      </c>
      <c r="O111" t="s">
        <v>172</v>
      </c>
      <c r="P111">
        <v>237600</v>
      </c>
      <c r="Q111">
        <v>108</v>
      </c>
      <c r="R111">
        <v>0</v>
      </c>
    </row>
    <row r="112" spans="1:18">
      <c r="A112" t="s">
        <v>6</v>
      </c>
      <c r="B112" s="6">
        <v>43474</v>
      </c>
      <c r="C112" t="s">
        <v>184</v>
      </c>
      <c r="D112" t="s">
        <v>183</v>
      </c>
      <c r="E112" t="s">
        <v>228</v>
      </c>
      <c r="F112" t="s">
        <v>7</v>
      </c>
      <c r="G112" t="s">
        <v>227</v>
      </c>
      <c r="H112" t="s">
        <v>202</v>
      </c>
      <c r="I112" t="s">
        <v>259</v>
      </c>
      <c r="J112" t="s">
        <v>258</v>
      </c>
      <c r="K112" t="s">
        <v>257</v>
      </c>
      <c r="L112" t="s">
        <v>186</v>
      </c>
      <c r="M112" t="s">
        <v>185</v>
      </c>
      <c r="N112" t="s">
        <v>173</v>
      </c>
      <c r="O112" t="s">
        <v>172</v>
      </c>
      <c r="P112">
        <v>158400</v>
      </c>
      <c r="Q112">
        <v>72</v>
      </c>
      <c r="R112">
        <v>0</v>
      </c>
    </row>
    <row r="113" spans="1:18">
      <c r="A113" t="s">
        <v>6</v>
      </c>
      <c r="B113" s="6">
        <v>43474</v>
      </c>
      <c r="C113" t="s">
        <v>184</v>
      </c>
      <c r="D113" t="s">
        <v>183</v>
      </c>
      <c r="E113" t="s">
        <v>228</v>
      </c>
      <c r="F113" t="s">
        <v>7</v>
      </c>
      <c r="G113" t="s">
        <v>227</v>
      </c>
      <c r="H113" t="s">
        <v>211</v>
      </c>
      <c r="I113" t="s">
        <v>256</v>
      </c>
      <c r="J113" t="s">
        <v>255</v>
      </c>
      <c r="K113" t="s">
        <v>164</v>
      </c>
      <c r="L113" t="s">
        <v>186</v>
      </c>
      <c r="M113" t="s">
        <v>185</v>
      </c>
      <c r="N113" t="s">
        <v>173</v>
      </c>
      <c r="O113" t="s">
        <v>172</v>
      </c>
      <c r="P113">
        <v>79200</v>
      </c>
      <c r="Q113">
        <v>36</v>
      </c>
      <c r="R113">
        <v>0</v>
      </c>
    </row>
    <row r="114" spans="1:18">
      <c r="A114" t="s">
        <v>6</v>
      </c>
      <c r="B114" s="6">
        <v>43474</v>
      </c>
      <c r="C114" t="s">
        <v>184</v>
      </c>
      <c r="D114" t="s">
        <v>183</v>
      </c>
      <c r="E114" t="s">
        <v>228</v>
      </c>
      <c r="F114" t="s">
        <v>7</v>
      </c>
      <c r="G114" t="s">
        <v>227</v>
      </c>
      <c r="H114" t="s">
        <v>211</v>
      </c>
      <c r="I114" t="s">
        <v>254</v>
      </c>
      <c r="J114" t="s">
        <v>253</v>
      </c>
      <c r="K114" t="s">
        <v>10</v>
      </c>
      <c r="L114" t="s">
        <v>175</v>
      </c>
      <c r="M114" t="s">
        <v>174</v>
      </c>
      <c r="N114" t="s">
        <v>173</v>
      </c>
      <c r="O114" t="s">
        <v>172</v>
      </c>
      <c r="P114">
        <v>39600000</v>
      </c>
      <c r="Q114">
        <v>18000</v>
      </c>
      <c r="R114">
        <v>0</v>
      </c>
    </row>
    <row r="115" spans="1:18">
      <c r="A115" t="s">
        <v>6</v>
      </c>
      <c r="B115" s="6">
        <v>43474</v>
      </c>
      <c r="C115" t="s">
        <v>184</v>
      </c>
      <c r="D115" t="s">
        <v>183</v>
      </c>
      <c r="E115" t="s">
        <v>228</v>
      </c>
      <c r="F115" t="s">
        <v>7</v>
      </c>
      <c r="G115" t="s">
        <v>227</v>
      </c>
      <c r="H115" t="s">
        <v>211</v>
      </c>
      <c r="I115" t="s">
        <v>252</v>
      </c>
      <c r="J115" t="s">
        <v>251</v>
      </c>
      <c r="K115" t="s">
        <v>29</v>
      </c>
      <c r="L115" t="s">
        <v>175</v>
      </c>
      <c r="M115" t="s">
        <v>174</v>
      </c>
      <c r="N115" t="s">
        <v>173</v>
      </c>
      <c r="O115" t="s">
        <v>172</v>
      </c>
      <c r="P115">
        <v>11880000</v>
      </c>
      <c r="Q115">
        <v>5400</v>
      </c>
      <c r="R115">
        <v>0</v>
      </c>
    </row>
    <row r="116" spans="1:18">
      <c r="A116" t="s">
        <v>6</v>
      </c>
      <c r="B116" s="6">
        <v>43474</v>
      </c>
      <c r="C116" t="s">
        <v>184</v>
      </c>
      <c r="D116" t="s">
        <v>183</v>
      </c>
      <c r="E116" t="s">
        <v>228</v>
      </c>
      <c r="F116" t="s">
        <v>7</v>
      </c>
      <c r="G116" t="s">
        <v>227</v>
      </c>
      <c r="H116" t="s">
        <v>211</v>
      </c>
      <c r="I116" t="s">
        <v>250</v>
      </c>
      <c r="J116" t="s">
        <v>249</v>
      </c>
      <c r="K116" t="s">
        <v>151</v>
      </c>
      <c r="L116" t="s">
        <v>186</v>
      </c>
      <c r="M116" t="s">
        <v>185</v>
      </c>
      <c r="N116" t="s">
        <v>173</v>
      </c>
      <c r="O116" t="s">
        <v>172</v>
      </c>
      <c r="P116">
        <v>79200</v>
      </c>
      <c r="Q116">
        <v>36</v>
      </c>
      <c r="R116">
        <v>0</v>
      </c>
    </row>
    <row r="117" spans="1:18">
      <c r="A117" t="s">
        <v>6</v>
      </c>
      <c r="B117" s="6">
        <v>43474</v>
      </c>
      <c r="C117" t="s">
        <v>184</v>
      </c>
      <c r="D117" t="s">
        <v>183</v>
      </c>
      <c r="E117" t="s">
        <v>228</v>
      </c>
      <c r="F117" t="s">
        <v>7</v>
      </c>
      <c r="G117" t="s">
        <v>227</v>
      </c>
      <c r="H117" t="s">
        <v>207</v>
      </c>
      <c r="I117" t="s">
        <v>210</v>
      </c>
      <c r="J117" t="s">
        <v>209</v>
      </c>
      <c r="K117" t="s">
        <v>208</v>
      </c>
      <c r="L117" t="s">
        <v>175</v>
      </c>
      <c r="M117" t="s">
        <v>174</v>
      </c>
      <c r="N117" t="s">
        <v>173</v>
      </c>
      <c r="O117" t="s">
        <v>172</v>
      </c>
      <c r="P117">
        <v>39600000</v>
      </c>
      <c r="Q117">
        <v>18000</v>
      </c>
      <c r="R117">
        <v>0</v>
      </c>
    </row>
    <row r="118" spans="1:18">
      <c r="A118" t="s">
        <v>6</v>
      </c>
      <c r="B118" s="6">
        <v>43474</v>
      </c>
      <c r="C118" t="s">
        <v>184</v>
      </c>
      <c r="D118" t="s">
        <v>183</v>
      </c>
      <c r="E118" t="s">
        <v>228</v>
      </c>
      <c r="F118" t="s">
        <v>7</v>
      </c>
      <c r="G118" t="s">
        <v>227</v>
      </c>
      <c r="H118" t="s">
        <v>207</v>
      </c>
      <c r="I118" t="s">
        <v>248</v>
      </c>
      <c r="J118" t="s">
        <v>247</v>
      </c>
      <c r="K118" t="s">
        <v>130</v>
      </c>
      <c r="L118" t="s">
        <v>186</v>
      </c>
      <c r="M118" t="s">
        <v>185</v>
      </c>
      <c r="N118" t="s">
        <v>173</v>
      </c>
      <c r="O118" t="s">
        <v>172</v>
      </c>
      <c r="P118">
        <v>158400</v>
      </c>
      <c r="Q118">
        <v>72</v>
      </c>
      <c r="R118">
        <v>0</v>
      </c>
    </row>
    <row r="119" spans="1:18">
      <c r="A119" t="s">
        <v>6</v>
      </c>
      <c r="B119" s="6">
        <v>43474</v>
      </c>
      <c r="C119" t="s">
        <v>184</v>
      </c>
      <c r="D119" t="s">
        <v>183</v>
      </c>
      <c r="E119" t="s">
        <v>228</v>
      </c>
      <c r="F119" t="s">
        <v>7</v>
      </c>
      <c r="G119" t="s">
        <v>227</v>
      </c>
      <c r="H119" t="s">
        <v>207</v>
      </c>
      <c r="I119" t="s">
        <v>246</v>
      </c>
      <c r="J119" t="s">
        <v>245</v>
      </c>
      <c r="K119" t="s">
        <v>116</v>
      </c>
      <c r="L119" t="s">
        <v>175</v>
      </c>
      <c r="M119" t="s">
        <v>174</v>
      </c>
      <c r="N119" t="s">
        <v>173</v>
      </c>
      <c r="O119" t="s">
        <v>172</v>
      </c>
      <c r="P119">
        <v>158400</v>
      </c>
      <c r="Q119">
        <v>72</v>
      </c>
      <c r="R119">
        <v>0</v>
      </c>
    </row>
    <row r="120" spans="1:18">
      <c r="A120" t="s">
        <v>6</v>
      </c>
      <c r="B120" s="6">
        <v>43474</v>
      </c>
      <c r="C120" t="s">
        <v>184</v>
      </c>
      <c r="D120" t="s">
        <v>183</v>
      </c>
      <c r="E120" t="s">
        <v>228</v>
      </c>
      <c r="F120" t="s">
        <v>7</v>
      </c>
      <c r="G120" t="s">
        <v>227</v>
      </c>
      <c r="H120" t="s">
        <v>207</v>
      </c>
      <c r="I120" t="s">
        <v>244</v>
      </c>
      <c r="J120" t="s">
        <v>243</v>
      </c>
      <c r="K120" t="s">
        <v>242</v>
      </c>
      <c r="L120" t="s">
        <v>175</v>
      </c>
      <c r="M120" t="s">
        <v>174</v>
      </c>
      <c r="N120" t="s">
        <v>173</v>
      </c>
      <c r="O120" t="s">
        <v>172</v>
      </c>
      <c r="P120">
        <v>158400</v>
      </c>
      <c r="Q120">
        <v>72</v>
      </c>
      <c r="R120">
        <v>0</v>
      </c>
    </row>
    <row r="121" spans="1:18">
      <c r="A121" t="s">
        <v>6</v>
      </c>
      <c r="B121" s="6">
        <v>43474</v>
      </c>
      <c r="C121" t="s">
        <v>184</v>
      </c>
      <c r="D121" t="s">
        <v>183</v>
      </c>
      <c r="E121" t="s">
        <v>228</v>
      </c>
      <c r="F121" t="s">
        <v>7</v>
      </c>
      <c r="G121" t="s">
        <v>227</v>
      </c>
      <c r="H121" t="s">
        <v>239</v>
      </c>
      <c r="I121" t="s">
        <v>241</v>
      </c>
      <c r="J121" t="s">
        <v>240</v>
      </c>
      <c r="K121" t="s">
        <v>141</v>
      </c>
      <c r="L121" t="s">
        <v>186</v>
      </c>
      <c r="M121" t="s">
        <v>185</v>
      </c>
      <c r="N121" t="s">
        <v>173</v>
      </c>
      <c r="O121" t="s">
        <v>172</v>
      </c>
      <c r="P121">
        <v>79200</v>
      </c>
      <c r="Q121">
        <v>36</v>
      </c>
      <c r="R121">
        <v>0</v>
      </c>
    </row>
    <row r="122" spans="1:18">
      <c r="A122" t="s">
        <v>6</v>
      </c>
      <c r="B122" s="6">
        <v>43474</v>
      </c>
      <c r="C122" t="s">
        <v>184</v>
      </c>
      <c r="D122" t="s">
        <v>183</v>
      </c>
      <c r="E122" t="s">
        <v>228</v>
      </c>
      <c r="F122" t="s">
        <v>7</v>
      </c>
      <c r="G122" t="s">
        <v>227</v>
      </c>
      <c r="H122" t="s">
        <v>239</v>
      </c>
      <c r="I122" t="s">
        <v>238</v>
      </c>
      <c r="J122" t="s">
        <v>237</v>
      </c>
      <c r="K122" t="s">
        <v>236</v>
      </c>
      <c r="L122" t="s">
        <v>186</v>
      </c>
      <c r="M122" t="s">
        <v>185</v>
      </c>
      <c r="N122" t="s">
        <v>173</v>
      </c>
      <c r="O122" t="s">
        <v>172</v>
      </c>
      <c r="P122">
        <v>79200</v>
      </c>
      <c r="Q122">
        <v>36</v>
      </c>
      <c r="R122">
        <v>0</v>
      </c>
    </row>
    <row r="123" spans="1:18">
      <c r="A123" t="s">
        <v>6</v>
      </c>
      <c r="B123" s="6">
        <v>43474</v>
      </c>
      <c r="C123" t="s">
        <v>184</v>
      </c>
      <c r="D123" t="s">
        <v>183</v>
      </c>
      <c r="E123" t="s">
        <v>228</v>
      </c>
      <c r="F123" t="s">
        <v>7</v>
      </c>
      <c r="G123" t="s">
        <v>227</v>
      </c>
      <c r="H123" t="s">
        <v>179</v>
      </c>
      <c r="I123" t="s">
        <v>235</v>
      </c>
      <c r="J123" t="s">
        <v>234</v>
      </c>
      <c r="K123" t="s">
        <v>160</v>
      </c>
      <c r="L123" t="s">
        <v>175</v>
      </c>
      <c r="M123" t="s">
        <v>174</v>
      </c>
      <c r="N123" t="s">
        <v>173</v>
      </c>
      <c r="O123" t="s">
        <v>172</v>
      </c>
      <c r="P123">
        <v>-79200</v>
      </c>
      <c r="Q123">
        <v>-36</v>
      </c>
      <c r="R123">
        <v>0</v>
      </c>
    </row>
    <row r="124" spans="1:18">
      <c r="A124" t="s">
        <v>6</v>
      </c>
      <c r="B124" s="6">
        <v>43474</v>
      </c>
      <c r="C124" t="s">
        <v>184</v>
      </c>
      <c r="D124" t="s">
        <v>183</v>
      </c>
      <c r="E124" t="s">
        <v>228</v>
      </c>
      <c r="F124" t="s">
        <v>7</v>
      </c>
      <c r="G124" t="s">
        <v>227</v>
      </c>
      <c r="H124" t="s">
        <v>179</v>
      </c>
      <c r="I124" t="s">
        <v>233</v>
      </c>
      <c r="J124" t="s">
        <v>232</v>
      </c>
      <c r="K124" t="s">
        <v>32</v>
      </c>
      <c r="L124" t="s">
        <v>175</v>
      </c>
      <c r="M124" t="s">
        <v>174</v>
      </c>
      <c r="N124" t="s">
        <v>173</v>
      </c>
      <c r="O124" t="s">
        <v>172</v>
      </c>
      <c r="P124">
        <v>-237600</v>
      </c>
      <c r="Q124">
        <v>-108</v>
      </c>
      <c r="R124">
        <v>0</v>
      </c>
    </row>
    <row r="125" spans="1:18">
      <c r="A125" t="s">
        <v>6</v>
      </c>
      <c r="B125" s="6">
        <v>43474</v>
      </c>
      <c r="C125" t="s">
        <v>184</v>
      </c>
      <c r="D125" t="s">
        <v>183</v>
      </c>
      <c r="E125" t="s">
        <v>228</v>
      </c>
      <c r="F125" t="s">
        <v>7</v>
      </c>
      <c r="G125" t="s">
        <v>227</v>
      </c>
      <c r="H125" t="s">
        <v>179</v>
      </c>
      <c r="I125" t="s">
        <v>231</v>
      </c>
      <c r="J125" t="s">
        <v>230</v>
      </c>
      <c r="K125" t="s">
        <v>229</v>
      </c>
      <c r="L125" t="s">
        <v>186</v>
      </c>
      <c r="M125" t="s">
        <v>185</v>
      </c>
      <c r="N125" t="s">
        <v>173</v>
      </c>
      <c r="O125" t="s">
        <v>172</v>
      </c>
      <c r="P125">
        <v>-158400</v>
      </c>
      <c r="Q125">
        <v>-72</v>
      </c>
      <c r="R125">
        <v>0</v>
      </c>
    </row>
    <row r="126" spans="1:18">
      <c r="A126" t="s">
        <v>6</v>
      </c>
      <c r="B126" s="6">
        <v>43474</v>
      </c>
      <c r="C126" t="s">
        <v>184</v>
      </c>
      <c r="D126" t="s">
        <v>183</v>
      </c>
      <c r="E126" t="s">
        <v>228</v>
      </c>
      <c r="F126" t="s">
        <v>7</v>
      </c>
      <c r="G126" t="s">
        <v>227</v>
      </c>
      <c r="H126" t="s">
        <v>179</v>
      </c>
      <c r="I126" t="s">
        <v>189</v>
      </c>
      <c r="J126" t="s">
        <v>188</v>
      </c>
      <c r="K126" t="s">
        <v>187</v>
      </c>
      <c r="L126" t="s">
        <v>186</v>
      </c>
      <c r="M126" t="s">
        <v>185</v>
      </c>
      <c r="N126" t="s">
        <v>173</v>
      </c>
      <c r="O126" t="s">
        <v>172</v>
      </c>
      <c r="P126">
        <v>2376000</v>
      </c>
      <c r="Q126">
        <v>1080</v>
      </c>
      <c r="R126">
        <v>0</v>
      </c>
    </row>
    <row r="127" spans="1:18">
      <c r="A127" t="s">
        <v>6</v>
      </c>
      <c r="B127" s="6">
        <v>43474</v>
      </c>
      <c r="C127" t="s">
        <v>184</v>
      </c>
      <c r="D127" t="s">
        <v>183</v>
      </c>
      <c r="E127" t="s">
        <v>226</v>
      </c>
      <c r="F127" t="s">
        <v>225</v>
      </c>
      <c r="G127" t="s">
        <v>224</v>
      </c>
      <c r="H127" t="s">
        <v>211</v>
      </c>
      <c r="I127" t="s">
        <v>201</v>
      </c>
      <c r="J127" t="s">
        <v>200</v>
      </c>
      <c r="K127" t="s">
        <v>199</v>
      </c>
      <c r="L127" t="s">
        <v>186</v>
      </c>
      <c r="M127" t="s">
        <v>185</v>
      </c>
      <c r="N127" t="s">
        <v>173</v>
      </c>
      <c r="O127" t="s">
        <v>172</v>
      </c>
      <c r="P127">
        <v>15000</v>
      </c>
      <c r="Q127">
        <v>10</v>
      </c>
      <c r="R127">
        <v>0</v>
      </c>
    </row>
    <row r="128" spans="1:18">
      <c r="A128" t="s">
        <v>6</v>
      </c>
      <c r="B128" s="6">
        <v>43474</v>
      </c>
      <c r="C128" t="s">
        <v>184</v>
      </c>
      <c r="D128" t="s">
        <v>183</v>
      </c>
      <c r="E128" t="s">
        <v>182</v>
      </c>
      <c r="F128" t="s">
        <v>223</v>
      </c>
      <c r="G128" t="s">
        <v>222</v>
      </c>
      <c r="H128" t="s">
        <v>207</v>
      </c>
      <c r="I128" t="s">
        <v>221</v>
      </c>
      <c r="J128" t="s">
        <v>220</v>
      </c>
      <c r="K128" t="s">
        <v>145</v>
      </c>
      <c r="L128" t="s">
        <v>175</v>
      </c>
      <c r="M128" t="s">
        <v>174</v>
      </c>
      <c r="N128" t="s">
        <v>173</v>
      </c>
      <c r="O128" t="s">
        <v>172</v>
      </c>
      <c r="P128">
        <v>-87780</v>
      </c>
      <c r="Q128">
        <v>-19</v>
      </c>
      <c r="R128">
        <v>0</v>
      </c>
    </row>
    <row r="129" spans="1:18">
      <c r="A129" t="s">
        <v>6</v>
      </c>
      <c r="B129" s="6">
        <v>43474</v>
      </c>
      <c r="C129" t="s">
        <v>184</v>
      </c>
      <c r="D129" t="s">
        <v>183</v>
      </c>
      <c r="E129" t="s">
        <v>182</v>
      </c>
      <c r="F129" t="s">
        <v>215</v>
      </c>
      <c r="G129" t="s">
        <v>214</v>
      </c>
      <c r="H129" t="s">
        <v>202</v>
      </c>
      <c r="I129" t="s">
        <v>201</v>
      </c>
      <c r="J129" t="s">
        <v>200</v>
      </c>
      <c r="K129" t="s">
        <v>199</v>
      </c>
      <c r="L129" t="s">
        <v>186</v>
      </c>
      <c r="M129" t="s">
        <v>185</v>
      </c>
      <c r="N129" t="s">
        <v>173</v>
      </c>
      <c r="O129" t="s">
        <v>172</v>
      </c>
      <c r="P129">
        <v>166320</v>
      </c>
      <c r="Q129">
        <v>36</v>
      </c>
      <c r="R129">
        <v>0</v>
      </c>
    </row>
    <row r="130" spans="1:18">
      <c r="A130" t="s">
        <v>6</v>
      </c>
      <c r="B130" s="6">
        <v>43474</v>
      </c>
      <c r="C130" t="s">
        <v>184</v>
      </c>
      <c r="D130" t="s">
        <v>183</v>
      </c>
      <c r="E130" t="s">
        <v>182</v>
      </c>
      <c r="F130" t="s">
        <v>215</v>
      </c>
      <c r="G130" t="s">
        <v>214</v>
      </c>
      <c r="H130" t="s">
        <v>211</v>
      </c>
      <c r="I130" t="s">
        <v>219</v>
      </c>
      <c r="J130" t="s">
        <v>218</v>
      </c>
      <c r="K130" t="s">
        <v>114</v>
      </c>
      <c r="L130" t="s">
        <v>186</v>
      </c>
      <c r="M130" t="s">
        <v>185</v>
      </c>
      <c r="N130" t="s">
        <v>173</v>
      </c>
      <c r="O130" t="s">
        <v>172</v>
      </c>
      <c r="P130">
        <v>55440</v>
      </c>
      <c r="Q130">
        <v>12</v>
      </c>
      <c r="R130">
        <v>0</v>
      </c>
    </row>
    <row r="131" spans="1:18">
      <c r="A131" t="s">
        <v>6</v>
      </c>
      <c r="B131" s="6">
        <v>43474</v>
      </c>
      <c r="C131" t="s">
        <v>184</v>
      </c>
      <c r="D131" t="s">
        <v>183</v>
      </c>
      <c r="E131" t="s">
        <v>182</v>
      </c>
      <c r="F131" t="s">
        <v>215</v>
      </c>
      <c r="G131" t="s">
        <v>214</v>
      </c>
      <c r="H131" t="s">
        <v>207</v>
      </c>
      <c r="I131" t="s">
        <v>217</v>
      </c>
      <c r="J131" t="s">
        <v>216</v>
      </c>
      <c r="K131" t="s">
        <v>156</v>
      </c>
      <c r="L131" t="s">
        <v>175</v>
      </c>
      <c r="M131" t="s">
        <v>174</v>
      </c>
      <c r="N131" t="s">
        <v>173</v>
      </c>
      <c r="O131" t="s">
        <v>172</v>
      </c>
      <c r="P131">
        <v>55440</v>
      </c>
      <c r="Q131">
        <v>12</v>
      </c>
      <c r="R131">
        <v>0</v>
      </c>
    </row>
    <row r="132" spans="1:18">
      <c r="A132" t="s">
        <v>6</v>
      </c>
      <c r="B132" s="6">
        <v>43474</v>
      </c>
      <c r="C132" t="s">
        <v>184</v>
      </c>
      <c r="D132" t="s">
        <v>183</v>
      </c>
      <c r="E132" t="s">
        <v>182</v>
      </c>
      <c r="F132" t="s">
        <v>215</v>
      </c>
      <c r="G132" t="s">
        <v>214</v>
      </c>
      <c r="H132" t="s">
        <v>179</v>
      </c>
      <c r="I132" t="s">
        <v>194</v>
      </c>
      <c r="J132" t="s">
        <v>193</v>
      </c>
      <c r="K132" t="s">
        <v>192</v>
      </c>
      <c r="L132" t="s">
        <v>186</v>
      </c>
      <c r="M132" t="s">
        <v>185</v>
      </c>
      <c r="N132" t="s">
        <v>173</v>
      </c>
      <c r="O132" t="s">
        <v>172</v>
      </c>
      <c r="P132">
        <v>13860</v>
      </c>
      <c r="Q132">
        <v>3</v>
      </c>
      <c r="R132">
        <v>0</v>
      </c>
    </row>
    <row r="133" spans="1:18">
      <c r="A133" t="s">
        <v>6</v>
      </c>
      <c r="B133" s="6">
        <v>43474</v>
      </c>
      <c r="C133" t="s">
        <v>184</v>
      </c>
      <c r="D133" t="s">
        <v>183</v>
      </c>
      <c r="E133" t="s">
        <v>182</v>
      </c>
      <c r="F133" t="s">
        <v>204</v>
      </c>
      <c r="G133" t="s">
        <v>203</v>
      </c>
      <c r="H133" t="s">
        <v>211</v>
      </c>
      <c r="I133" t="s">
        <v>213</v>
      </c>
      <c r="J133" t="s">
        <v>212</v>
      </c>
      <c r="K133" t="s">
        <v>150</v>
      </c>
      <c r="L133" t="s">
        <v>186</v>
      </c>
      <c r="M133" t="s">
        <v>185</v>
      </c>
      <c r="N133" t="s">
        <v>173</v>
      </c>
      <c r="O133" t="s">
        <v>172</v>
      </c>
      <c r="P133">
        <v>62700</v>
      </c>
      <c r="Q133">
        <v>6</v>
      </c>
      <c r="R133">
        <v>0</v>
      </c>
    </row>
    <row r="134" spans="1:18">
      <c r="A134" t="s">
        <v>6</v>
      </c>
      <c r="B134" s="6">
        <v>43474</v>
      </c>
      <c r="C134" t="s">
        <v>184</v>
      </c>
      <c r="D134" t="s">
        <v>183</v>
      </c>
      <c r="E134" t="s">
        <v>182</v>
      </c>
      <c r="F134" t="s">
        <v>204</v>
      </c>
      <c r="G134" t="s">
        <v>203</v>
      </c>
      <c r="H134" t="s">
        <v>211</v>
      </c>
      <c r="I134" t="s">
        <v>201</v>
      </c>
      <c r="J134" t="s">
        <v>200</v>
      </c>
      <c r="K134" t="s">
        <v>199</v>
      </c>
      <c r="L134" t="s">
        <v>186</v>
      </c>
      <c r="M134" t="s">
        <v>185</v>
      </c>
      <c r="N134" t="s">
        <v>173</v>
      </c>
      <c r="O134" t="s">
        <v>172</v>
      </c>
      <c r="P134">
        <v>62700</v>
      </c>
      <c r="Q134">
        <v>6</v>
      </c>
      <c r="R134">
        <v>0</v>
      </c>
    </row>
    <row r="135" spans="1:18">
      <c r="A135" t="s">
        <v>6</v>
      </c>
      <c r="B135" s="6">
        <v>43474</v>
      </c>
      <c r="C135" t="s">
        <v>184</v>
      </c>
      <c r="D135" t="s">
        <v>183</v>
      </c>
      <c r="E135" t="s">
        <v>182</v>
      </c>
      <c r="F135" t="s">
        <v>204</v>
      </c>
      <c r="G135" t="s">
        <v>203</v>
      </c>
      <c r="H135" t="s">
        <v>207</v>
      </c>
      <c r="I135" t="s">
        <v>210</v>
      </c>
      <c r="J135" t="s">
        <v>209</v>
      </c>
      <c r="K135" t="s">
        <v>208</v>
      </c>
      <c r="L135" t="s">
        <v>175</v>
      </c>
      <c r="M135" t="s">
        <v>174</v>
      </c>
      <c r="N135" t="s">
        <v>173</v>
      </c>
      <c r="O135" t="s">
        <v>172</v>
      </c>
      <c r="P135">
        <v>1254000</v>
      </c>
      <c r="Q135">
        <v>120</v>
      </c>
      <c r="R135">
        <v>0</v>
      </c>
    </row>
    <row r="136" spans="1:18">
      <c r="A136" t="s">
        <v>6</v>
      </c>
      <c r="B136" s="6">
        <v>43474</v>
      </c>
      <c r="C136" t="s">
        <v>184</v>
      </c>
      <c r="D136" t="s">
        <v>183</v>
      </c>
      <c r="E136" t="s">
        <v>182</v>
      </c>
      <c r="F136" t="s">
        <v>204</v>
      </c>
      <c r="G136" t="s">
        <v>203</v>
      </c>
      <c r="H136" t="s">
        <v>207</v>
      </c>
      <c r="I136" t="s">
        <v>206</v>
      </c>
      <c r="J136" t="s">
        <v>205</v>
      </c>
      <c r="K136" t="s">
        <v>157</v>
      </c>
      <c r="L136" t="s">
        <v>186</v>
      </c>
      <c r="M136" t="s">
        <v>185</v>
      </c>
      <c r="N136" t="s">
        <v>173</v>
      </c>
      <c r="O136" t="s">
        <v>172</v>
      </c>
      <c r="P136">
        <v>62700</v>
      </c>
      <c r="Q136">
        <v>6</v>
      </c>
      <c r="R136">
        <v>0</v>
      </c>
    </row>
    <row r="137" spans="1:18">
      <c r="A137" t="s">
        <v>6</v>
      </c>
      <c r="B137" s="6">
        <v>43474</v>
      </c>
      <c r="C137" t="s">
        <v>184</v>
      </c>
      <c r="D137" t="s">
        <v>183</v>
      </c>
      <c r="E137" t="s">
        <v>182</v>
      </c>
      <c r="F137" t="s">
        <v>204</v>
      </c>
      <c r="G137" t="s">
        <v>203</v>
      </c>
      <c r="H137" t="s">
        <v>179</v>
      </c>
      <c r="I137" t="s">
        <v>196</v>
      </c>
      <c r="J137" t="s">
        <v>195</v>
      </c>
      <c r="K137" t="s">
        <v>56</v>
      </c>
      <c r="L137" t="s">
        <v>175</v>
      </c>
      <c r="M137" t="s">
        <v>174</v>
      </c>
      <c r="N137" t="s">
        <v>173</v>
      </c>
      <c r="O137" t="s">
        <v>172</v>
      </c>
      <c r="P137">
        <v>627000</v>
      </c>
      <c r="Q137">
        <v>60</v>
      </c>
      <c r="R137">
        <v>0</v>
      </c>
    </row>
    <row r="138" spans="1:18">
      <c r="A138" t="s">
        <v>6</v>
      </c>
      <c r="B138" s="6">
        <v>43474</v>
      </c>
      <c r="C138" t="s">
        <v>184</v>
      </c>
      <c r="D138" t="s">
        <v>183</v>
      </c>
      <c r="E138" t="s">
        <v>182</v>
      </c>
      <c r="F138" t="s">
        <v>204</v>
      </c>
      <c r="G138" t="s">
        <v>203</v>
      </c>
      <c r="H138" t="s">
        <v>179</v>
      </c>
      <c r="I138" t="s">
        <v>194</v>
      </c>
      <c r="J138" t="s">
        <v>193</v>
      </c>
      <c r="K138" t="s">
        <v>192</v>
      </c>
      <c r="L138" t="s">
        <v>186</v>
      </c>
      <c r="M138" t="s">
        <v>185</v>
      </c>
      <c r="N138" t="s">
        <v>173</v>
      </c>
      <c r="O138" t="s">
        <v>172</v>
      </c>
      <c r="P138">
        <v>31350</v>
      </c>
      <c r="Q138">
        <v>3</v>
      </c>
      <c r="R138">
        <v>0</v>
      </c>
    </row>
    <row r="139" spans="1:18">
      <c r="A139" t="s">
        <v>6</v>
      </c>
      <c r="B139" s="6">
        <v>43474</v>
      </c>
      <c r="C139" t="s">
        <v>184</v>
      </c>
      <c r="D139" t="s">
        <v>183</v>
      </c>
      <c r="E139" t="s">
        <v>182</v>
      </c>
      <c r="F139" t="s">
        <v>204</v>
      </c>
      <c r="G139" t="s">
        <v>203</v>
      </c>
      <c r="H139" t="s">
        <v>179</v>
      </c>
      <c r="I139" t="s">
        <v>189</v>
      </c>
      <c r="J139" t="s">
        <v>188</v>
      </c>
      <c r="K139" t="s">
        <v>187</v>
      </c>
      <c r="L139" t="s">
        <v>186</v>
      </c>
      <c r="M139" t="s">
        <v>185</v>
      </c>
      <c r="N139" t="s">
        <v>173</v>
      </c>
      <c r="O139" t="s">
        <v>172</v>
      </c>
      <c r="P139">
        <v>1128600</v>
      </c>
      <c r="Q139">
        <v>108</v>
      </c>
      <c r="R139">
        <v>0</v>
      </c>
    </row>
    <row r="140" spans="1:18">
      <c r="A140" t="s">
        <v>6</v>
      </c>
      <c r="B140" s="6">
        <v>43474</v>
      </c>
      <c r="C140" t="s">
        <v>184</v>
      </c>
      <c r="D140" t="s">
        <v>183</v>
      </c>
      <c r="E140" t="s">
        <v>182</v>
      </c>
      <c r="F140" t="s">
        <v>191</v>
      </c>
      <c r="G140" t="s">
        <v>190</v>
      </c>
      <c r="H140" t="s">
        <v>202</v>
      </c>
      <c r="I140" t="s">
        <v>201</v>
      </c>
      <c r="J140" t="s">
        <v>200</v>
      </c>
      <c r="K140" t="s">
        <v>199</v>
      </c>
      <c r="L140" t="s">
        <v>186</v>
      </c>
      <c r="M140" t="s">
        <v>185</v>
      </c>
      <c r="N140" t="s">
        <v>173</v>
      </c>
      <c r="O140" t="s">
        <v>172</v>
      </c>
      <c r="P140">
        <v>29700</v>
      </c>
      <c r="Q140">
        <v>3</v>
      </c>
      <c r="R140">
        <v>0</v>
      </c>
    </row>
    <row r="141" spans="1:18">
      <c r="A141" t="s">
        <v>6</v>
      </c>
      <c r="B141" s="6">
        <v>43474</v>
      </c>
      <c r="C141" t="s">
        <v>184</v>
      </c>
      <c r="D141" t="s">
        <v>183</v>
      </c>
      <c r="E141" t="s">
        <v>182</v>
      </c>
      <c r="F141" t="s">
        <v>191</v>
      </c>
      <c r="G141" t="s">
        <v>190</v>
      </c>
      <c r="H141" t="s">
        <v>179</v>
      </c>
      <c r="I141" t="s">
        <v>198</v>
      </c>
      <c r="J141" t="s">
        <v>197</v>
      </c>
      <c r="K141" t="s">
        <v>154</v>
      </c>
      <c r="L141" t="s">
        <v>175</v>
      </c>
      <c r="M141" t="s">
        <v>174</v>
      </c>
      <c r="N141" t="s">
        <v>173</v>
      </c>
      <c r="O141" t="s">
        <v>172</v>
      </c>
      <c r="P141">
        <v>-19800</v>
      </c>
      <c r="Q141">
        <v>-2</v>
      </c>
      <c r="R141">
        <v>0</v>
      </c>
    </row>
    <row r="142" spans="1:18">
      <c r="A142" t="s">
        <v>6</v>
      </c>
      <c r="B142" s="6">
        <v>43474</v>
      </c>
      <c r="C142" t="s">
        <v>184</v>
      </c>
      <c r="D142" t="s">
        <v>183</v>
      </c>
      <c r="E142" t="s">
        <v>182</v>
      </c>
      <c r="F142" t="s">
        <v>191</v>
      </c>
      <c r="G142" t="s">
        <v>190</v>
      </c>
      <c r="H142" t="s">
        <v>179</v>
      </c>
      <c r="I142" t="s">
        <v>196</v>
      </c>
      <c r="J142" t="s">
        <v>195</v>
      </c>
      <c r="K142" t="s">
        <v>56</v>
      </c>
      <c r="L142" t="s">
        <v>175</v>
      </c>
      <c r="M142" t="s">
        <v>174</v>
      </c>
      <c r="N142" t="s">
        <v>173</v>
      </c>
      <c r="O142" t="s">
        <v>172</v>
      </c>
      <c r="P142">
        <v>594000</v>
      </c>
      <c r="Q142">
        <v>60</v>
      </c>
      <c r="R142">
        <v>0</v>
      </c>
    </row>
    <row r="143" spans="1:18">
      <c r="A143" t="s">
        <v>6</v>
      </c>
      <c r="B143" s="6">
        <v>43474</v>
      </c>
      <c r="C143" t="s">
        <v>184</v>
      </c>
      <c r="D143" t="s">
        <v>183</v>
      </c>
      <c r="E143" t="s">
        <v>182</v>
      </c>
      <c r="F143" t="s">
        <v>191</v>
      </c>
      <c r="G143" t="s">
        <v>190</v>
      </c>
      <c r="H143" t="s">
        <v>179</v>
      </c>
      <c r="I143" t="s">
        <v>194</v>
      </c>
      <c r="J143" t="s">
        <v>193</v>
      </c>
      <c r="K143" t="s">
        <v>192</v>
      </c>
      <c r="L143" t="s">
        <v>186</v>
      </c>
      <c r="M143" t="s">
        <v>185</v>
      </c>
      <c r="N143" t="s">
        <v>173</v>
      </c>
      <c r="O143" t="s">
        <v>172</v>
      </c>
      <c r="P143">
        <v>29700</v>
      </c>
      <c r="Q143">
        <v>3</v>
      </c>
      <c r="R143">
        <v>0</v>
      </c>
    </row>
    <row r="144" spans="1:18">
      <c r="A144" t="s">
        <v>6</v>
      </c>
      <c r="B144" s="6">
        <v>43474</v>
      </c>
      <c r="C144" t="s">
        <v>184</v>
      </c>
      <c r="D144" t="s">
        <v>183</v>
      </c>
      <c r="E144" t="s">
        <v>182</v>
      </c>
      <c r="F144" t="s">
        <v>191</v>
      </c>
      <c r="G144" t="s">
        <v>190</v>
      </c>
      <c r="H144" t="s">
        <v>179</v>
      </c>
      <c r="I144" t="s">
        <v>189</v>
      </c>
      <c r="J144" t="s">
        <v>188</v>
      </c>
      <c r="K144" t="s">
        <v>187</v>
      </c>
      <c r="L144" t="s">
        <v>186</v>
      </c>
      <c r="M144" t="s">
        <v>185</v>
      </c>
      <c r="N144" t="s">
        <v>173</v>
      </c>
      <c r="O144" t="s">
        <v>172</v>
      </c>
      <c r="P144">
        <v>891000</v>
      </c>
      <c r="Q144">
        <v>90</v>
      </c>
      <c r="R144">
        <v>0</v>
      </c>
    </row>
    <row r="145" spans="1:18">
      <c r="A145" t="s">
        <v>6</v>
      </c>
      <c r="B145" s="6">
        <v>43474</v>
      </c>
      <c r="C145" t="s">
        <v>184</v>
      </c>
      <c r="D145" t="s">
        <v>183</v>
      </c>
      <c r="E145" t="s">
        <v>182</v>
      </c>
      <c r="F145" t="s">
        <v>181</v>
      </c>
      <c r="G145" t="s">
        <v>180</v>
      </c>
      <c r="H145" t="s">
        <v>179</v>
      </c>
      <c r="I145" t="s">
        <v>178</v>
      </c>
      <c r="J145" t="s">
        <v>177</v>
      </c>
      <c r="K145" t="s">
        <v>176</v>
      </c>
      <c r="L145" t="s">
        <v>175</v>
      </c>
      <c r="M145" t="s">
        <v>174</v>
      </c>
      <c r="N145" t="s">
        <v>173</v>
      </c>
      <c r="O145" t="s">
        <v>172</v>
      </c>
      <c r="P145">
        <v>-66000</v>
      </c>
      <c r="Q145">
        <v>-24</v>
      </c>
      <c r="R145">
        <v>0</v>
      </c>
    </row>
  </sheetData>
  <autoFilter ref="A1:R14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3:W23"/>
  <sheetViews>
    <sheetView tabSelected="1" topLeftCell="D1" workbookViewId="0">
      <pane xSplit="3" topLeftCell="N1" activePane="topRight" state="frozen"/>
      <selection activeCell="D1" sqref="D1"/>
      <selection pane="topRight" activeCell="U22" sqref="U22"/>
    </sheetView>
  </sheetViews>
  <sheetFormatPr defaultRowHeight="15"/>
  <cols>
    <col min="1" max="1" width="13.7109375" bestFit="1" customWidth="1"/>
    <col min="2" max="2" width="15.42578125" bestFit="1" customWidth="1"/>
    <col min="3" max="3" width="12" style="5" bestFit="1" customWidth="1"/>
    <col min="4" max="4" width="11.85546875" style="5" bestFit="1" customWidth="1"/>
    <col min="5" max="5" width="19.140625" bestFit="1" customWidth="1"/>
    <col min="6" max="6" width="53.28515625" customWidth="1"/>
    <col min="7" max="8" width="9.5703125" bestFit="1" customWidth="1"/>
    <col min="9" max="9" width="10" bestFit="1" customWidth="1"/>
    <col min="10" max="10" width="10" hidden="1" customWidth="1"/>
    <col min="11" max="11" width="9.42578125" style="9" bestFit="1" customWidth="1"/>
    <col min="12" max="12" width="11.28515625" bestFit="1" customWidth="1"/>
    <col min="13" max="13" width="15.5703125" bestFit="1" customWidth="1"/>
    <col min="14" max="14" width="10.140625" bestFit="1" customWidth="1"/>
    <col min="15" max="15" width="7.42578125" customWidth="1"/>
    <col min="16" max="16" width="10.5703125" bestFit="1" customWidth="1"/>
    <col min="17" max="20" width="9" bestFit="1" customWidth="1"/>
    <col min="21" max="22" width="8" bestFit="1" customWidth="1"/>
    <col min="23" max="23" width="10.5703125" bestFit="1" customWidth="1"/>
  </cols>
  <sheetData>
    <row r="3" spans="1:23" ht="44.25" customHeight="1">
      <c r="A3" s="10" t="s">
        <v>0</v>
      </c>
      <c r="B3" s="10" t="s">
        <v>1</v>
      </c>
      <c r="C3" s="10" t="s">
        <v>2</v>
      </c>
      <c r="D3" s="10" t="s">
        <v>462</v>
      </c>
      <c r="E3" s="10" t="s">
        <v>3</v>
      </c>
      <c r="F3" s="10" t="s">
        <v>4</v>
      </c>
      <c r="G3" s="10">
        <v>1118</v>
      </c>
      <c r="H3" s="10">
        <v>1218</v>
      </c>
      <c r="I3" s="10" t="s">
        <v>5</v>
      </c>
      <c r="J3" s="10"/>
      <c r="K3" s="17" t="s">
        <v>480</v>
      </c>
      <c r="L3" s="10" t="s">
        <v>465</v>
      </c>
      <c r="M3" s="10" t="s">
        <v>466</v>
      </c>
      <c r="N3" s="11" t="s">
        <v>467</v>
      </c>
      <c r="O3" s="11" t="s">
        <v>489</v>
      </c>
      <c r="P3" s="11" t="s">
        <v>472</v>
      </c>
      <c r="Q3" s="11" t="s">
        <v>475</v>
      </c>
      <c r="R3" s="11" t="s">
        <v>476</v>
      </c>
      <c r="S3" s="11" t="s">
        <v>477</v>
      </c>
      <c r="T3" s="11" t="s">
        <v>478</v>
      </c>
      <c r="U3" s="11" t="s">
        <v>479</v>
      </c>
      <c r="V3" s="12" t="s">
        <v>473</v>
      </c>
      <c r="W3" s="11" t="s">
        <v>474</v>
      </c>
    </row>
    <row r="4" spans="1:23">
      <c r="A4" s="1" t="s">
        <v>6</v>
      </c>
      <c r="B4" s="1" t="s">
        <v>7</v>
      </c>
      <c r="C4" s="4" t="s">
        <v>12</v>
      </c>
      <c r="D4" s="1" t="str">
        <f t="shared" ref="D4:D11" si="0">A4&amp;" "&amp;C4</f>
        <v>KDS 907594</v>
      </c>
      <c r="E4" s="1" t="s">
        <v>13</v>
      </c>
      <c r="F4" s="1" t="s">
        <v>14</v>
      </c>
      <c r="G4" s="2">
        <v>596</v>
      </c>
      <c r="H4" s="2">
        <v>646</v>
      </c>
      <c r="I4" s="3">
        <f t="shared" ref="I4:I11" si="1">G4+H4</f>
        <v>1242</v>
      </c>
      <c r="J4" s="3">
        <f>I4/2</f>
        <v>621</v>
      </c>
      <c r="K4" s="2">
        <f t="shared" ref="K4:K11" si="2">VLOOKUP(D4,cc,4,FALSE)</f>
        <v>-2</v>
      </c>
      <c r="L4" s="1" t="s">
        <v>471</v>
      </c>
      <c r="M4" s="1">
        <v>380</v>
      </c>
      <c r="N4" s="1" t="s">
        <v>469</v>
      </c>
      <c r="O4" s="13">
        <v>50</v>
      </c>
      <c r="P4" s="13">
        <v>5000</v>
      </c>
      <c r="Q4" s="13">
        <f>40000*3</f>
        <v>120000</v>
      </c>
      <c r="R4" s="13">
        <f>30000*5</f>
        <v>150000</v>
      </c>
      <c r="S4" s="13">
        <f>20000*7</f>
        <v>140000</v>
      </c>
      <c r="T4" s="13">
        <f>10000*10</f>
        <v>100000</v>
      </c>
      <c r="U4" s="13">
        <f>3000*25</f>
        <v>75000</v>
      </c>
      <c r="V4" s="14">
        <v>30000</v>
      </c>
      <c r="W4" s="20">
        <f>SUM(P4:V4)</f>
        <v>620000</v>
      </c>
    </row>
    <row r="5" spans="1:23">
      <c r="A5" s="1" t="s">
        <v>6</v>
      </c>
      <c r="B5" s="1" t="s">
        <v>7</v>
      </c>
      <c r="C5" s="4" t="s">
        <v>15</v>
      </c>
      <c r="D5" s="1" t="str">
        <f t="shared" si="0"/>
        <v>KDS 907570</v>
      </c>
      <c r="E5" s="1" t="s">
        <v>16</v>
      </c>
      <c r="F5" s="1" t="s">
        <v>17</v>
      </c>
      <c r="G5" s="2">
        <v>470</v>
      </c>
      <c r="H5" s="2">
        <v>522</v>
      </c>
      <c r="I5" s="3">
        <f t="shared" si="1"/>
        <v>992</v>
      </c>
      <c r="J5" s="3">
        <f t="shared" ref="J5:J14" si="3">I5/2</f>
        <v>496</v>
      </c>
      <c r="K5" s="2" t="e">
        <f t="shared" si="2"/>
        <v>#N/A</v>
      </c>
      <c r="L5" s="1" t="s">
        <v>471</v>
      </c>
      <c r="M5" s="1">
        <v>413</v>
      </c>
      <c r="N5" s="1" t="s">
        <v>469</v>
      </c>
      <c r="O5" s="13">
        <v>50</v>
      </c>
      <c r="P5" s="13">
        <v>5000</v>
      </c>
      <c r="Q5" s="13">
        <f t="shared" ref="Q5:Q14" si="4">40000*3</f>
        <v>120000</v>
      </c>
      <c r="R5" s="13">
        <f t="shared" ref="R5:R14" si="5">30000*5</f>
        <v>150000</v>
      </c>
      <c r="S5" s="13">
        <f t="shared" ref="S5:S14" si="6">20000*7</f>
        <v>140000</v>
      </c>
      <c r="T5" s="13">
        <f t="shared" ref="T5:T14" si="7">10000*10</f>
        <v>100000</v>
      </c>
      <c r="U5" s="13">
        <f t="shared" ref="U5:U14" si="8">3000*25</f>
        <v>75000</v>
      </c>
      <c r="V5" s="14">
        <v>30000</v>
      </c>
      <c r="W5" s="20">
        <f t="shared" ref="W5:W14" si="9">SUM(P5:V5)</f>
        <v>620000</v>
      </c>
    </row>
    <row r="6" spans="1:23" hidden="1">
      <c r="A6" s="1" t="s">
        <v>6</v>
      </c>
      <c r="B6" s="1" t="s">
        <v>7</v>
      </c>
      <c r="C6" s="4" t="s">
        <v>18</v>
      </c>
      <c r="D6" s="1" t="str">
        <f t="shared" si="0"/>
        <v>KDS 1026428</v>
      </c>
      <c r="E6" s="1" t="s">
        <v>19</v>
      </c>
      <c r="F6" s="1" t="s">
        <v>20</v>
      </c>
      <c r="G6" s="2">
        <v>500</v>
      </c>
      <c r="H6" s="2">
        <v>400</v>
      </c>
      <c r="I6" s="3">
        <f t="shared" si="1"/>
        <v>900</v>
      </c>
      <c r="J6" s="3">
        <f t="shared" si="3"/>
        <v>450</v>
      </c>
      <c r="K6" s="2" t="e">
        <f t="shared" si="2"/>
        <v>#N/A</v>
      </c>
      <c r="L6" s="1" t="s">
        <v>471</v>
      </c>
      <c r="M6" s="1">
        <v>150</v>
      </c>
      <c r="N6" s="1" t="s">
        <v>468</v>
      </c>
      <c r="O6" s="13">
        <v>50</v>
      </c>
      <c r="P6" s="13">
        <v>5000</v>
      </c>
      <c r="Q6" s="13">
        <f t="shared" si="4"/>
        <v>120000</v>
      </c>
      <c r="R6" s="13">
        <f t="shared" si="5"/>
        <v>150000</v>
      </c>
      <c r="S6" s="13">
        <f t="shared" si="6"/>
        <v>140000</v>
      </c>
      <c r="T6" s="13">
        <f t="shared" si="7"/>
        <v>100000</v>
      </c>
      <c r="U6" s="13">
        <f t="shared" si="8"/>
        <v>75000</v>
      </c>
      <c r="V6" s="14">
        <v>30000</v>
      </c>
      <c r="W6" s="15">
        <f t="shared" si="9"/>
        <v>620000</v>
      </c>
    </row>
    <row r="7" spans="1:23">
      <c r="A7" s="1" t="s">
        <v>6</v>
      </c>
      <c r="B7" s="1" t="s">
        <v>7</v>
      </c>
      <c r="C7" s="4" t="s">
        <v>21</v>
      </c>
      <c r="D7" s="1" t="str">
        <f t="shared" si="0"/>
        <v>KDS 907979</v>
      </c>
      <c r="E7" s="1" t="s">
        <v>22</v>
      </c>
      <c r="F7" s="1" t="s">
        <v>23</v>
      </c>
      <c r="G7" s="2">
        <v>350</v>
      </c>
      <c r="H7" s="2">
        <v>400</v>
      </c>
      <c r="I7" s="3">
        <f t="shared" si="1"/>
        <v>750</v>
      </c>
      <c r="J7" s="3">
        <f t="shared" si="3"/>
        <v>375</v>
      </c>
      <c r="K7" s="2" t="e">
        <f t="shared" si="2"/>
        <v>#N/A</v>
      </c>
      <c r="L7" s="1" t="s">
        <v>471</v>
      </c>
      <c r="M7" s="1">
        <v>300</v>
      </c>
      <c r="N7" s="1" t="s">
        <v>468</v>
      </c>
      <c r="O7" s="13">
        <v>50</v>
      </c>
      <c r="P7" s="13">
        <v>5000</v>
      </c>
      <c r="Q7" s="13">
        <f t="shared" si="4"/>
        <v>120000</v>
      </c>
      <c r="R7" s="13">
        <f t="shared" si="5"/>
        <v>150000</v>
      </c>
      <c r="S7" s="13">
        <f t="shared" si="6"/>
        <v>140000</v>
      </c>
      <c r="T7" s="13">
        <f t="shared" si="7"/>
        <v>100000</v>
      </c>
      <c r="U7" s="13">
        <f t="shared" si="8"/>
        <v>75000</v>
      </c>
      <c r="V7" s="14">
        <v>30000</v>
      </c>
      <c r="W7" s="20">
        <f t="shared" si="9"/>
        <v>620000</v>
      </c>
    </row>
    <row r="8" spans="1:23" hidden="1">
      <c r="A8" s="1" t="s">
        <v>6</v>
      </c>
      <c r="B8" s="1" t="s">
        <v>7</v>
      </c>
      <c r="C8" s="4" t="s">
        <v>25</v>
      </c>
      <c r="D8" s="1" t="str">
        <f t="shared" si="0"/>
        <v>KDS 939140</v>
      </c>
      <c r="E8" s="1" t="s">
        <v>26</v>
      </c>
      <c r="F8" s="1" t="s">
        <v>27</v>
      </c>
      <c r="G8" s="2">
        <v>300</v>
      </c>
      <c r="H8" s="2">
        <v>330</v>
      </c>
      <c r="I8" s="3">
        <f t="shared" si="1"/>
        <v>630</v>
      </c>
      <c r="J8" s="3">
        <f t="shared" si="3"/>
        <v>315</v>
      </c>
      <c r="K8" s="2" t="e">
        <f t="shared" si="2"/>
        <v>#N/A</v>
      </c>
      <c r="L8" s="1" t="s">
        <v>471</v>
      </c>
      <c r="M8" s="1">
        <v>170</v>
      </c>
      <c r="N8" s="1" t="s">
        <v>470</v>
      </c>
      <c r="O8" s="13">
        <v>50</v>
      </c>
      <c r="P8" s="13">
        <v>5000</v>
      </c>
      <c r="Q8" s="13">
        <f t="shared" si="4"/>
        <v>120000</v>
      </c>
      <c r="R8" s="13">
        <f t="shared" si="5"/>
        <v>150000</v>
      </c>
      <c r="S8" s="13">
        <f t="shared" si="6"/>
        <v>140000</v>
      </c>
      <c r="T8" s="13">
        <f t="shared" si="7"/>
        <v>100000</v>
      </c>
      <c r="U8" s="13">
        <f t="shared" si="8"/>
        <v>75000</v>
      </c>
      <c r="V8" s="14">
        <v>30000</v>
      </c>
      <c r="W8" s="15">
        <f t="shared" si="9"/>
        <v>620000</v>
      </c>
    </row>
    <row r="9" spans="1:23">
      <c r="A9" s="1" t="s">
        <v>6</v>
      </c>
      <c r="B9" s="1" t="s">
        <v>7</v>
      </c>
      <c r="C9" s="4" t="s">
        <v>30</v>
      </c>
      <c r="D9" s="1" t="str">
        <f t="shared" si="0"/>
        <v>KDS 907253</v>
      </c>
      <c r="E9" s="1" t="s">
        <v>31</v>
      </c>
      <c r="F9" s="1" t="s">
        <v>32</v>
      </c>
      <c r="G9" s="2">
        <v>246</v>
      </c>
      <c r="H9" s="2">
        <v>300</v>
      </c>
      <c r="I9" s="3">
        <f t="shared" si="1"/>
        <v>546</v>
      </c>
      <c r="J9" s="3">
        <f t="shared" si="3"/>
        <v>273</v>
      </c>
      <c r="K9" s="2">
        <f t="shared" si="2"/>
        <v>-5</v>
      </c>
      <c r="L9" s="1" t="s">
        <v>471</v>
      </c>
      <c r="M9" s="1">
        <v>225</v>
      </c>
      <c r="N9" s="1" t="s">
        <v>469</v>
      </c>
      <c r="O9" s="13">
        <v>50</v>
      </c>
      <c r="P9" s="13">
        <v>5000</v>
      </c>
      <c r="Q9" s="13">
        <f t="shared" si="4"/>
        <v>120000</v>
      </c>
      <c r="R9" s="13">
        <f t="shared" si="5"/>
        <v>150000</v>
      </c>
      <c r="S9" s="13">
        <f t="shared" si="6"/>
        <v>140000</v>
      </c>
      <c r="T9" s="13">
        <f t="shared" si="7"/>
        <v>100000</v>
      </c>
      <c r="U9" s="13">
        <f t="shared" si="8"/>
        <v>75000</v>
      </c>
      <c r="V9" s="14">
        <v>30000</v>
      </c>
      <c r="W9" s="20">
        <f t="shared" si="9"/>
        <v>620000</v>
      </c>
    </row>
    <row r="10" spans="1:23" hidden="1">
      <c r="A10" s="1" t="s">
        <v>6</v>
      </c>
      <c r="B10" s="1" t="s">
        <v>7</v>
      </c>
      <c r="C10" s="4" t="s">
        <v>35</v>
      </c>
      <c r="D10" s="1" t="str">
        <f t="shared" si="0"/>
        <v>KDS 907171</v>
      </c>
      <c r="E10" s="1" t="s">
        <v>36</v>
      </c>
      <c r="F10" s="1" t="s">
        <v>37</v>
      </c>
      <c r="G10" s="2">
        <v>250</v>
      </c>
      <c r="H10" s="2">
        <v>242</v>
      </c>
      <c r="I10" s="3">
        <f t="shared" si="1"/>
        <v>492</v>
      </c>
      <c r="J10" s="3">
        <f t="shared" si="3"/>
        <v>246</v>
      </c>
      <c r="K10" s="2" t="e">
        <f t="shared" si="2"/>
        <v>#N/A</v>
      </c>
      <c r="L10" s="1" t="s">
        <v>471</v>
      </c>
      <c r="M10" s="1">
        <v>160</v>
      </c>
      <c r="N10" s="1" t="s">
        <v>469</v>
      </c>
      <c r="O10" s="13">
        <v>50</v>
      </c>
      <c r="P10" s="13">
        <v>5000</v>
      </c>
      <c r="Q10" s="13">
        <f t="shared" si="4"/>
        <v>120000</v>
      </c>
      <c r="R10" s="13">
        <f t="shared" si="5"/>
        <v>150000</v>
      </c>
      <c r="S10" s="13">
        <f t="shared" si="6"/>
        <v>140000</v>
      </c>
      <c r="T10" s="13">
        <f t="shared" si="7"/>
        <v>100000</v>
      </c>
      <c r="U10" s="13">
        <f t="shared" si="8"/>
        <v>75000</v>
      </c>
      <c r="V10" s="14">
        <v>30000</v>
      </c>
      <c r="W10" s="15">
        <f t="shared" si="9"/>
        <v>620000</v>
      </c>
    </row>
    <row r="11" spans="1:23" hidden="1">
      <c r="A11" s="1" t="s">
        <v>6</v>
      </c>
      <c r="B11" s="1" t="s">
        <v>7</v>
      </c>
      <c r="C11" s="4" t="s">
        <v>42</v>
      </c>
      <c r="D11" s="1" t="str">
        <f t="shared" si="0"/>
        <v>KDS 908004</v>
      </c>
      <c r="E11" s="1" t="s">
        <v>43</v>
      </c>
      <c r="F11" s="1" t="s">
        <v>44</v>
      </c>
      <c r="G11" s="2">
        <v>160</v>
      </c>
      <c r="H11" s="2">
        <v>250</v>
      </c>
      <c r="I11" s="3">
        <f t="shared" si="1"/>
        <v>410</v>
      </c>
      <c r="J11" s="3">
        <f t="shared" si="3"/>
        <v>205</v>
      </c>
      <c r="K11" s="2" t="e">
        <f t="shared" si="2"/>
        <v>#N/A</v>
      </c>
      <c r="L11" s="1" t="s">
        <v>471</v>
      </c>
      <c r="M11" s="1">
        <v>150</v>
      </c>
      <c r="N11" s="1" t="s">
        <v>468</v>
      </c>
      <c r="O11" s="13">
        <v>50</v>
      </c>
      <c r="P11" s="13">
        <v>5000</v>
      </c>
      <c r="Q11" s="13">
        <f t="shared" si="4"/>
        <v>120000</v>
      </c>
      <c r="R11" s="13">
        <f t="shared" si="5"/>
        <v>150000</v>
      </c>
      <c r="S11" s="13">
        <f t="shared" si="6"/>
        <v>140000</v>
      </c>
      <c r="T11" s="13">
        <f t="shared" si="7"/>
        <v>100000</v>
      </c>
      <c r="U11" s="13">
        <f t="shared" si="8"/>
        <v>75000</v>
      </c>
      <c r="V11" s="14">
        <v>30000</v>
      </c>
      <c r="W11" s="15">
        <f t="shared" si="9"/>
        <v>620000</v>
      </c>
    </row>
    <row r="12" spans="1:23" hidden="1">
      <c r="A12" s="1" t="s">
        <v>6</v>
      </c>
      <c r="B12" s="1" t="s">
        <v>7</v>
      </c>
      <c r="C12" s="4" t="s">
        <v>45</v>
      </c>
      <c r="D12" s="1" t="str">
        <f t="shared" ref="D12:D14" si="10">A12&amp;" "&amp;C12</f>
        <v>KDS 968009</v>
      </c>
      <c r="E12" s="1" t="s">
        <v>46</v>
      </c>
      <c r="F12" s="1" t="s">
        <v>47</v>
      </c>
      <c r="G12" s="2">
        <v>200</v>
      </c>
      <c r="H12" s="2">
        <v>200</v>
      </c>
      <c r="I12" s="3">
        <f t="shared" ref="I12:I14" si="11">G12+H12</f>
        <v>400</v>
      </c>
      <c r="J12" s="3">
        <f t="shared" si="3"/>
        <v>200</v>
      </c>
      <c r="K12" s="2">
        <f t="shared" ref="K12:K14" si="12">VLOOKUP(D12,cc,4,FALSE)</f>
        <v>-2</v>
      </c>
      <c r="L12" s="1" t="s">
        <v>471</v>
      </c>
      <c r="M12" s="1">
        <v>169</v>
      </c>
      <c r="N12" s="1" t="s">
        <v>469</v>
      </c>
      <c r="O12" s="13">
        <v>50</v>
      </c>
      <c r="P12" s="13">
        <v>5000</v>
      </c>
      <c r="Q12" s="13">
        <f t="shared" si="4"/>
        <v>120000</v>
      </c>
      <c r="R12" s="13">
        <f t="shared" si="5"/>
        <v>150000</v>
      </c>
      <c r="S12" s="13">
        <f t="shared" si="6"/>
        <v>140000</v>
      </c>
      <c r="T12" s="13">
        <f t="shared" si="7"/>
        <v>100000</v>
      </c>
      <c r="U12" s="13">
        <f t="shared" si="8"/>
        <v>75000</v>
      </c>
      <c r="V12" s="14">
        <v>30000</v>
      </c>
      <c r="W12" s="15">
        <f t="shared" si="9"/>
        <v>620000</v>
      </c>
    </row>
    <row r="13" spans="1:23">
      <c r="A13" s="1" t="s">
        <v>6</v>
      </c>
      <c r="B13" s="1" t="s">
        <v>7</v>
      </c>
      <c r="C13" s="4" t="s">
        <v>48</v>
      </c>
      <c r="D13" s="1" t="str">
        <f t="shared" si="10"/>
        <v>KDS 907188</v>
      </c>
      <c r="E13" s="1" t="s">
        <v>49</v>
      </c>
      <c r="F13" s="1" t="s">
        <v>50</v>
      </c>
      <c r="G13" s="2">
        <v>200</v>
      </c>
      <c r="H13" s="2">
        <v>200</v>
      </c>
      <c r="I13" s="3">
        <f t="shared" si="11"/>
        <v>400</v>
      </c>
      <c r="J13" s="3">
        <f t="shared" si="3"/>
        <v>200</v>
      </c>
      <c r="K13" s="2">
        <f t="shared" si="12"/>
        <v>-1</v>
      </c>
      <c r="L13" s="1" t="s">
        <v>471</v>
      </c>
      <c r="M13" s="1">
        <v>215</v>
      </c>
      <c r="N13" s="1" t="s">
        <v>469</v>
      </c>
      <c r="O13" s="13">
        <v>50</v>
      </c>
      <c r="P13" s="13">
        <v>5000</v>
      </c>
      <c r="Q13" s="13">
        <f t="shared" si="4"/>
        <v>120000</v>
      </c>
      <c r="R13" s="13">
        <f t="shared" si="5"/>
        <v>150000</v>
      </c>
      <c r="S13" s="13">
        <f t="shared" si="6"/>
        <v>140000</v>
      </c>
      <c r="T13" s="13">
        <f t="shared" si="7"/>
        <v>100000</v>
      </c>
      <c r="U13" s="13">
        <f t="shared" si="8"/>
        <v>75000</v>
      </c>
      <c r="V13" s="14">
        <v>30000</v>
      </c>
      <c r="W13" s="20">
        <f t="shared" si="9"/>
        <v>620000</v>
      </c>
    </row>
    <row r="14" spans="1:23">
      <c r="A14" s="1" t="s">
        <v>6</v>
      </c>
      <c r="B14" s="1" t="s">
        <v>7</v>
      </c>
      <c r="C14" s="4" t="s">
        <v>52</v>
      </c>
      <c r="D14" s="1" t="str">
        <f t="shared" si="10"/>
        <v>KDS 988075</v>
      </c>
      <c r="E14" s="1" t="s">
        <v>53</v>
      </c>
      <c r="F14" s="1" t="s">
        <v>54</v>
      </c>
      <c r="G14" s="2">
        <v>140</v>
      </c>
      <c r="H14" s="2">
        <v>240</v>
      </c>
      <c r="I14" s="3">
        <f t="shared" si="11"/>
        <v>380</v>
      </c>
      <c r="J14" s="3">
        <f t="shared" si="3"/>
        <v>190</v>
      </c>
      <c r="K14" s="2" t="e">
        <f t="shared" si="12"/>
        <v>#N/A</v>
      </c>
      <c r="L14" s="1" t="s">
        <v>471</v>
      </c>
      <c r="M14" s="1">
        <v>190</v>
      </c>
      <c r="N14" s="1" t="s">
        <v>469</v>
      </c>
      <c r="O14" s="13">
        <v>50</v>
      </c>
      <c r="P14" s="13">
        <v>5000</v>
      </c>
      <c r="Q14" s="13">
        <f t="shared" si="4"/>
        <v>120000</v>
      </c>
      <c r="R14" s="13">
        <f t="shared" si="5"/>
        <v>150000</v>
      </c>
      <c r="S14" s="13">
        <f t="shared" si="6"/>
        <v>140000</v>
      </c>
      <c r="T14" s="13">
        <f t="shared" si="7"/>
        <v>100000</v>
      </c>
      <c r="U14" s="13">
        <f t="shared" si="8"/>
        <v>75000</v>
      </c>
      <c r="V14" s="14">
        <v>30000</v>
      </c>
      <c r="W14" s="20">
        <f t="shared" si="9"/>
        <v>620000</v>
      </c>
    </row>
    <row r="15" spans="1:23" hidden="1">
      <c r="O15" s="16"/>
      <c r="P15" s="16"/>
      <c r="Q15" s="16"/>
      <c r="R15" s="16"/>
      <c r="S15" s="16"/>
      <c r="T15" s="16"/>
      <c r="U15" s="16"/>
      <c r="V15" s="16"/>
      <c r="W15" s="15">
        <f>SUM(W4:W14)</f>
        <v>6820000</v>
      </c>
    </row>
    <row r="16" spans="1:23">
      <c r="W16" s="21">
        <v>3720000</v>
      </c>
    </row>
    <row r="18" spans="4:6">
      <c r="D18" s="18" t="s">
        <v>488</v>
      </c>
      <c r="E18" s="18" t="s">
        <v>486</v>
      </c>
      <c r="F18" s="18" t="s">
        <v>487</v>
      </c>
    </row>
    <row r="19" spans="4:6">
      <c r="D19" s="18">
        <v>1</v>
      </c>
      <c r="E19" s="19">
        <v>3</v>
      </c>
      <c r="F19" s="18" t="s">
        <v>481</v>
      </c>
    </row>
    <row r="20" spans="4:6">
      <c r="D20" s="18">
        <v>2</v>
      </c>
      <c r="E20" s="19">
        <v>5</v>
      </c>
      <c r="F20" s="18" t="s">
        <v>482</v>
      </c>
    </row>
    <row r="21" spans="4:6">
      <c r="D21" s="18">
        <v>3</v>
      </c>
      <c r="E21" s="19">
        <v>7</v>
      </c>
      <c r="F21" s="18" t="s">
        <v>483</v>
      </c>
    </row>
    <row r="22" spans="4:6">
      <c r="D22" s="18">
        <v>4</v>
      </c>
      <c r="E22" s="19">
        <v>10</v>
      </c>
      <c r="F22" s="18" t="s">
        <v>484</v>
      </c>
    </row>
    <row r="23" spans="4:6">
      <c r="D23" s="18">
        <v>5</v>
      </c>
      <c r="E23" s="19">
        <v>25</v>
      </c>
      <c r="F23" s="18" t="s">
        <v>485</v>
      </c>
    </row>
  </sheetData>
  <autoFilter ref="A3:N15">
    <filterColumn colId="9"/>
    <filterColumn colId="12">
      <filters>
        <filter val="190"/>
        <filter val="215"/>
        <filter val="225"/>
        <filter val="300"/>
        <filter val="380"/>
        <filter val="413"/>
      </filters>
    </filterColumn>
  </autoFilter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0119</vt:lpstr>
      <vt:lpstr>PDU KARA</vt:lpstr>
      <vt:lpstr>usulan</vt:lpstr>
      <vt:lpstr>a</vt:lpstr>
      <vt:lpstr>b</vt:lpstr>
      <vt:lpstr>cc</vt:lpstr>
      <vt:lpstr>usulan!Print_Area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ASMSMG</cp:lastModifiedBy>
  <dcterms:created xsi:type="dcterms:W3CDTF">2019-01-10T03:49:42Z</dcterms:created>
  <dcterms:modified xsi:type="dcterms:W3CDTF">2019-01-11T10:50:16Z</dcterms:modified>
</cp:coreProperties>
</file>