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GRA SELL OUT TCA JAN19\"/>
    </mc:Choice>
  </mc:AlternateContent>
  <bookViews>
    <workbookView xWindow="0" yWindow="0" windowWidth="20490" windowHeight="7755" activeTab="1"/>
  </bookViews>
  <sheets>
    <sheet name="OUTLET" sheetId="1" r:id="rId1"/>
    <sheet name="BIAYA" sheetId="2" r:id="rId2"/>
  </sheets>
  <definedNames>
    <definedName name="_xlnm._FilterDatabase" localSheetId="0" hidden="1">OUTLET!$C$3:$J$29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7" i="2"/>
  <c r="E11" i="2"/>
  <c r="E12" i="2"/>
  <c r="E13" i="2"/>
  <c r="E14" i="2"/>
  <c r="E10" i="2"/>
  <c r="E5" i="2"/>
  <c r="E6" i="2"/>
  <c r="E7" i="2"/>
  <c r="E8" i="2"/>
  <c r="E4" i="2"/>
  <c r="E9" i="2" s="1"/>
  <c r="F9" i="2" s="1"/>
  <c r="F19" i="2" l="1"/>
  <c r="E15" i="2"/>
  <c r="F15" i="2" s="1"/>
  <c r="H26" i="1"/>
  <c r="H14" i="1"/>
  <c r="H29" i="1"/>
  <c r="H21" i="1"/>
  <c r="H5" i="1"/>
  <c r="H7" i="1"/>
  <c r="H19" i="1"/>
  <c r="H23" i="1"/>
  <c r="H13" i="1"/>
  <c r="H10" i="1"/>
  <c r="H4" i="1"/>
  <c r="H25" i="1"/>
  <c r="H24" i="1"/>
  <c r="H18" i="1"/>
  <c r="H12" i="1"/>
  <c r="H9" i="1"/>
  <c r="H11" i="1"/>
  <c r="H16" i="1"/>
  <c r="H20" i="1"/>
  <c r="H22" i="1"/>
  <c r="H27" i="1"/>
  <c r="H15" i="1"/>
  <c r="H8" i="1"/>
  <c r="H6" i="1"/>
  <c r="H17" i="1"/>
  <c r="H28" i="1"/>
</calcChain>
</file>

<file path=xl/sharedStrings.xml><?xml version="1.0" encoding="utf-8"?>
<sst xmlns="http://schemas.openxmlformats.org/spreadsheetml/2006/main" count="128" uniqueCount="99">
  <si>
    <t>Customer Number</t>
  </si>
  <si>
    <t>Customer Name</t>
  </si>
  <si>
    <t>Ship To</t>
  </si>
  <si>
    <t>JL. BRINGIN RAYA NO.32, BRINGIN, BRINGIN, KAB. SEMARANG</t>
  </si>
  <si>
    <t>PS. PROJO 27, AMBARAWA</t>
  </si>
  <si>
    <t>JL. PEDAMARAN 64, KAUMAN, SEMARANG TENGAH, SEMARANG</t>
  </si>
  <si>
    <t>JL. SOEKARNO HATTA, MAJT BLOK G 17, SAMBIREJO, GAYAMSARI, SEMARANG</t>
  </si>
  <si>
    <t>PS. JOHAR SELATAN 3, SEMARANG</t>
  </si>
  <si>
    <t>JL. SUMENEBAN NO. 86, PEDAMARAN, SEMARANG</t>
  </si>
  <si>
    <t>JL. PEDAMARAN 58, KAUMAN, SEMARANG TENGAH, SEMARANG</t>
  </si>
  <si>
    <t>JL. PENATON NO. 57B, SEMARANG</t>
  </si>
  <si>
    <t>RUKO KLM.RENANG 3 NGALIAN,SMG.</t>
  </si>
  <si>
    <t>JL. PEDAMARAN NO. 90 KEL. KAUMAN, SEMARANG TENGAH, SEMARANG</t>
  </si>
  <si>
    <t>*PS. UNGARAN 30, UNGARAN.</t>
  </si>
  <si>
    <t>JL. PS.WONODRI 7, SMG.</t>
  </si>
  <si>
    <t>JL. PS.WONODRI 46, SMG.</t>
  </si>
  <si>
    <t>JL. PS.GAYAMSARI 23, SMG.</t>
  </si>
  <si>
    <t>PS. KARANGAYU D1/10,SEMARANG.</t>
  </si>
  <si>
    <t>JL. FATMAWATI RAYA NO. 6,SMG.</t>
  </si>
  <si>
    <t>JL. PSR.KARANG AYU BI/9, SMG.</t>
  </si>
  <si>
    <t>JL. UNTUNG SUROPATI 14, SMG.</t>
  </si>
  <si>
    <t>JL. TAMAN PAHLAWAN 34,SALATIGA</t>
  </si>
  <si>
    <t>JL. KALINYAMAT 28, KUTOWINANGUN, TINGKIR, SALATIGA</t>
  </si>
  <si>
    <t>JL. PASAR 16, KENDAL.</t>
  </si>
  <si>
    <t>JL. PAHLAWAN 29, SALATIGA.</t>
  </si>
  <si>
    <t>JL. KALIPENGGING 26, KUTOWINANGUN, TINGKIR, SALATIGA</t>
  </si>
  <si>
    <t>PS. BINTORO LT.ATAS BLOK A.2 . 30, BINTORO, DEMAK, DEMAK</t>
  </si>
  <si>
    <t>KS.BUMBU PSR.JOHAR TGH 27, SMG</t>
  </si>
  <si>
    <t>JL. SOEKARNO HATTA MAJT BLOK E.17, SAMBIREJO, GAYAMSARI, SEMARANG</t>
  </si>
  <si>
    <t>1118</t>
  </si>
  <si>
    <t>1218</t>
  </si>
  <si>
    <t>0119</t>
  </si>
  <si>
    <t>SMG</t>
  </si>
  <si>
    <t>SMG 1024460</t>
  </si>
  <si>
    <t>SMG 519106</t>
  </si>
  <si>
    <t>SMG 531572</t>
  </si>
  <si>
    <t>SMG 627531</t>
  </si>
  <si>
    <t>SMG 627534</t>
  </si>
  <si>
    <t>SMG 628391</t>
  </si>
  <si>
    <t>SMG 699560</t>
  </si>
  <si>
    <t>SMG 87211</t>
  </si>
  <si>
    <t>SMG 873434</t>
  </si>
  <si>
    <t>SMG 89634</t>
  </si>
  <si>
    <t>SMG 90228</t>
  </si>
  <si>
    <t>SMG 90255</t>
  </si>
  <si>
    <t>SMG 90311</t>
  </si>
  <si>
    <t>SMG 90387</t>
  </si>
  <si>
    <t>SMG 92706</t>
  </si>
  <si>
    <t>SMG 93294</t>
  </si>
  <si>
    <t>SMG 93617</t>
  </si>
  <si>
    <t>SMG 94429</t>
  </si>
  <si>
    <t>SMG 94840</t>
  </si>
  <si>
    <t>SMG 95231</t>
  </si>
  <si>
    <t>SMG 95512</t>
  </si>
  <si>
    <t>SMG 961423</t>
  </si>
  <si>
    <t>SMG 980397</t>
  </si>
  <si>
    <t>SMG 98738</t>
  </si>
  <si>
    <t>SMG 988494</t>
  </si>
  <si>
    <t>TK. ZAM-ZAM</t>
  </si>
  <si>
    <t>TK. WATI</t>
  </si>
  <si>
    <t>TK. KUNTI</t>
  </si>
  <si>
    <t>TK. TJAN SIOE TIEN</t>
  </si>
  <si>
    <t>TK. KUSNADI</t>
  </si>
  <si>
    <t>TK. SUGI</t>
  </si>
  <si>
    <t>TK. MING - MING</t>
  </si>
  <si>
    <t>TK. HARIS</t>
  </si>
  <si>
    <t>TK. SITI</t>
  </si>
  <si>
    <t>TK. KURNIA SARI</t>
  </si>
  <si>
    <t>TK. SAMI JAYA 90</t>
  </si>
  <si>
    <t>TK. UTAMA</t>
  </si>
  <si>
    <t>TK. GANDA</t>
  </si>
  <si>
    <t>TK. IWAN</t>
  </si>
  <si>
    <t>TK. DINDA</t>
  </si>
  <si>
    <t>TK. DELAMAS</t>
  </si>
  <si>
    <t>TK. MIGUNO</t>
  </si>
  <si>
    <t>TK. DELA MAS</t>
  </si>
  <si>
    <t>TK. SRI JOYO</t>
  </si>
  <si>
    <t>TK. 16</t>
  </si>
  <si>
    <t>TK. KONDANG</t>
  </si>
  <si>
    <t>KRISTIAN MARIYONO</t>
  </si>
  <si>
    <t>TK. LINA / LIN</t>
  </si>
  <si>
    <t>TK. MANTO / KARA</t>
  </si>
  <si>
    <t>TK. EVA</t>
  </si>
  <si>
    <t>TOTAL</t>
  </si>
  <si>
    <t>NO</t>
  </si>
  <si>
    <t>CAB</t>
  </si>
  <si>
    <t>STOK TERKINI</t>
  </si>
  <si>
    <t>DAFTAR OUTLET USULAN PROGRAM SELLOUT JANUARI 2019 CAB SMG</t>
  </si>
  <si>
    <t>KUPON</t>
  </si>
  <si>
    <t>NILAI</t>
  </si>
  <si>
    <t>JUMLAH</t>
  </si>
  <si>
    <t>TEMPAT KUPON UNDIAN</t>
  </si>
  <si>
    <t>VYNIL UKURAN 50X80 CM</t>
  </si>
  <si>
    <t>HARGA</t>
  </si>
  <si>
    <t>TOTAL KEBUTUHAN BIAYA</t>
  </si>
  <si>
    <t>PAKET 100 KUPON (STOK 500&lt; CRT) 3 TOKO</t>
  </si>
  <si>
    <t>PAKET 50 KUPON (STOK 200&lt; CRT) 23 TOKO</t>
  </si>
  <si>
    <t>PAKET KUPON</t>
  </si>
  <si>
    <t>RINCIAN KEBUTUHAN BIAYA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</si>
</sst>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quotePrefix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NumberFormat="1" applyBorder="1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ill="1" applyBorder="1"/>
    <xf numFmtId="164" fontId="0" fillId="0" borderId="1" xfId="0" applyNumberFormat="1" applyFill="1" applyBorder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C10" sqref="C10"/>
    </sheetView>
  </sheetViews>
  <sheetFormatPr defaultRowHeight="15" x14ac:dyDescent="0.25"/>
  <cols>
    <col min="1" max="1" width="5.140625" customWidth="1"/>
    <col min="3" max="3" width="17.28515625" customWidth="1"/>
    <col min="4" max="4" width="30.28515625" customWidth="1"/>
    <col min="5" max="5" width="53.7109375" customWidth="1"/>
    <col min="6" max="6" width="10.42578125" customWidth="1"/>
    <col min="7" max="7" width="10.140625" customWidth="1"/>
    <col min="8" max="8" width="11.140625" bestFit="1" customWidth="1"/>
    <col min="10" max="10" width="12.85546875" bestFit="1" customWidth="1"/>
    <col min="11" max="11" width="13.5703125" bestFit="1" customWidth="1"/>
  </cols>
  <sheetData>
    <row r="2" spans="1:11" x14ac:dyDescent="0.25">
      <c r="B2" s="6" t="s">
        <v>87</v>
      </c>
    </row>
    <row r="3" spans="1:11" x14ac:dyDescent="0.25">
      <c r="A3" s="1" t="s">
        <v>84</v>
      </c>
      <c r="B3" s="1" t="s">
        <v>85</v>
      </c>
      <c r="C3" s="1" t="s">
        <v>0</v>
      </c>
      <c r="D3" s="1" t="s">
        <v>1</v>
      </c>
      <c r="E3" s="1" t="s">
        <v>2</v>
      </c>
      <c r="F3" s="2" t="s">
        <v>29</v>
      </c>
      <c r="G3" s="2" t="s">
        <v>30</v>
      </c>
      <c r="H3" s="1" t="s">
        <v>83</v>
      </c>
      <c r="I3" s="2" t="s">
        <v>31</v>
      </c>
      <c r="J3" s="1" t="s">
        <v>86</v>
      </c>
      <c r="K3" s="12" t="s">
        <v>97</v>
      </c>
    </row>
    <row r="4" spans="1:11" x14ac:dyDescent="0.25">
      <c r="A4" s="1">
        <v>1</v>
      </c>
      <c r="B4" s="1" t="s">
        <v>32</v>
      </c>
      <c r="C4" s="1" t="s">
        <v>42</v>
      </c>
      <c r="D4" s="1" t="s">
        <v>70</v>
      </c>
      <c r="E4" s="1" t="s">
        <v>13</v>
      </c>
      <c r="F4" s="3">
        <v>1195</v>
      </c>
      <c r="G4" s="3">
        <v>1218.8055555555557</v>
      </c>
      <c r="H4" s="4">
        <f t="shared" ref="H4:H29" si="0">F4+G4</f>
        <v>2413.8055555555557</v>
      </c>
      <c r="I4" s="1">
        <v>-2</v>
      </c>
      <c r="J4" s="5">
        <v>300</v>
      </c>
      <c r="K4" s="13">
        <v>50</v>
      </c>
    </row>
    <row r="5" spans="1:11" x14ac:dyDescent="0.25">
      <c r="A5" s="1">
        <v>2</v>
      </c>
      <c r="B5" s="1" t="s">
        <v>32</v>
      </c>
      <c r="C5" s="1" t="s">
        <v>36</v>
      </c>
      <c r="D5" s="1" t="s">
        <v>62</v>
      </c>
      <c r="E5" s="1" t="s">
        <v>7</v>
      </c>
      <c r="F5" s="3">
        <v>1000</v>
      </c>
      <c r="G5" s="3">
        <v>940</v>
      </c>
      <c r="H5" s="4">
        <f t="shared" si="0"/>
        <v>1940</v>
      </c>
      <c r="I5" s="1" t="e">
        <v>#N/A</v>
      </c>
      <c r="J5" s="1">
        <v>500</v>
      </c>
      <c r="K5" s="13">
        <v>50</v>
      </c>
    </row>
    <row r="6" spans="1:11" x14ac:dyDescent="0.25">
      <c r="A6" s="1">
        <v>3</v>
      </c>
      <c r="B6" s="1" t="s">
        <v>32</v>
      </c>
      <c r="C6" s="1" t="s">
        <v>55</v>
      </c>
      <c r="D6" s="1" t="s">
        <v>80</v>
      </c>
      <c r="E6" s="1" t="s">
        <v>26</v>
      </c>
      <c r="F6" s="3">
        <v>750</v>
      </c>
      <c r="G6" s="3">
        <v>875</v>
      </c>
      <c r="H6" s="4">
        <f t="shared" si="0"/>
        <v>1625</v>
      </c>
      <c r="I6" s="1" t="e">
        <v>#N/A</v>
      </c>
      <c r="J6" s="1">
        <v>200</v>
      </c>
      <c r="K6" s="13">
        <v>50</v>
      </c>
    </row>
    <row r="7" spans="1:11" x14ac:dyDescent="0.25">
      <c r="A7" s="1">
        <v>4</v>
      </c>
      <c r="B7" s="1" t="s">
        <v>32</v>
      </c>
      <c r="C7" s="1" t="s">
        <v>37</v>
      </c>
      <c r="D7" s="1" t="s">
        <v>63</v>
      </c>
      <c r="E7" s="1" t="s">
        <v>8</v>
      </c>
      <c r="F7" s="3">
        <v>700</v>
      </c>
      <c r="G7" s="3">
        <v>860</v>
      </c>
      <c r="H7" s="4">
        <f t="shared" si="0"/>
        <v>1560</v>
      </c>
      <c r="I7" s="1" t="e">
        <v>#N/A</v>
      </c>
      <c r="J7" s="1">
        <v>400</v>
      </c>
      <c r="K7" s="13">
        <v>50</v>
      </c>
    </row>
    <row r="8" spans="1:11" x14ac:dyDescent="0.25">
      <c r="A8" s="1">
        <v>5</v>
      </c>
      <c r="B8" s="1" t="s">
        <v>32</v>
      </c>
      <c r="C8" s="1" t="s">
        <v>54</v>
      </c>
      <c r="D8" s="1" t="s">
        <v>79</v>
      </c>
      <c r="E8" s="1" t="s">
        <v>25</v>
      </c>
      <c r="F8" s="3">
        <v>650</v>
      </c>
      <c r="G8" s="3">
        <v>910</v>
      </c>
      <c r="H8" s="4">
        <f t="shared" si="0"/>
        <v>1560</v>
      </c>
      <c r="I8" s="1" t="e">
        <v>#N/A</v>
      </c>
      <c r="J8" s="1">
        <v>400</v>
      </c>
      <c r="K8" s="13">
        <v>50</v>
      </c>
    </row>
    <row r="9" spans="1:11" x14ac:dyDescent="0.25">
      <c r="A9" s="1">
        <v>6</v>
      </c>
      <c r="B9" s="1" t="s">
        <v>32</v>
      </c>
      <c r="C9" s="1" t="s">
        <v>47</v>
      </c>
      <c r="D9" s="1" t="s">
        <v>73</v>
      </c>
      <c r="E9" s="1" t="s">
        <v>18</v>
      </c>
      <c r="F9" s="3">
        <v>600</v>
      </c>
      <c r="G9" s="3">
        <v>840</v>
      </c>
      <c r="H9" s="4">
        <f t="shared" si="0"/>
        <v>1440</v>
      </c>
      <c r="I9" s="1" t="e">
        <v>#N/A</v>
      </c>
      <c r="J9" s="1">
        <v>200</v>
      </c>
      <c r="K9" s="13">
        <v>50</v>
      </c>
    </row>
    <row r="10" spans="1:11" x14ac:dyDescent="0.25">
      <c r="A10" s="1">
        <v>7</v>
      </c>
      <c r="B10" s="1" t="s">
        <v>32</v>
      </c>
      <c r="C10" s="1" t="s">
        <v>41</v>
      </c>
      <c r="D10" s="1" t="s">
        <v>68</v>
      </c>
      <c r="E10" s="1" t="s">
        <v>12</v>
      </c>
      <c r="F10" s="3">
        <v>600</v>
      </c>
      <c r="G10" s="3">
        <v>700</v>
      </c>
      <c r="H10" s="4">
        <f t="shared" si="0"/>
        <v>1300</v>
      </c>
      <c r="I10" s="1" t="e">
        <v>#N/A</v>
      </c>
      <c r="J10" s="1">
        <v>600</v>
      </c>
      <c r="K10" s="13">
        <v>100</v>
      </c>
    </row>
    <row r="11" spans="1:11" x14ac:dyDescent="0.25">
      <c r="A11" s="1">
        <v>8</v>
      </c>
      <c r="B11" s="1" t="s">
        <v>32</v>
      </c>
      <c r="C11" s="1" t="s">
        <v>48</v>
      </c>
      <c r="D11" s="1" t="s">
        <v>74</v>
      </c>
      <c r="E11" s="1" t="s">
        <v>19</v>
      </c>
      <c r="F11" s="3">
        <v>500</v>
      </c>
      <c r="G11" s="3">
        <v>700</v>
      </c>
      <c r="H11" s="4">
        <f t="shared" si="0"/>
        <v>1200</v>
      </c>
      <c r="I11" s="1" t="e">
        <v>#N/A</v>
      </c>
      <c r="J11" s="1">
        <v>400</v>
      </c>
      <c r="K11" s="13">
        <v>50</v>
      </c>
    </row>
    <row r="12" spans="1:11" x14ac:dyDescent="0.25">
      <c r="A12" s="1">
        <v>9</v>
      </c>
      <c r="B12" s="1" t="s">
        <v>32</v>
      </c>
      <c r="C12" s="1" t="s">
        <v>46</v>
      </c>
      <c r="D12" s="1" t="s">
        <v>72</v>
      </c>
      <c r="E12" s="1" t="s">
        <v>17</v>
      </c>
      <c r="F12" s="3">
        <v>500</v>
      </c>
      <c r="G12" s="3">
        <v>580</v>
      </c>
      <c r="H12" s="4">
        <f t="shared" si="0"/>
        <v>1080</v>
      </c>
      <c r="I12" s="1" t="e">
        <v>#N/A</v>
      </c>
      <c r="J12" s="1">
        <v>300</v>
      </c>
      <c r="K12" s="13">
        <v>50</v>
      </c>
    </row>
    <row r="13" spans="1:11" x14ac:dyDescent="0.25">
      <c r="A13" s="1">
        <v>10</v>
      </c>
      <c r="B13" s="1" t="s">
        <v>32</v>
      </c>
      <c r="C13" s="1" t="s">
        <v>40</v>
      </c>
      <c r="D13" s="1" t="s">
        <v>67</v>
      </c>
      <c r="E13" s="1" t="s">
        <v>11</v>
      </c>
      <c r="F13" s="3">
        <v>400</v>
      </c>
      <c r="G13" s="3">
        <v>560</v>
      </c>
      <c r="H13" s="4">
        <f t="shared" si="0"/>
        <v>960</v>
      </c>
      <c r="I13" s="1" t="e">
        <v>#N/A</v>
      </c>
      <c r="J13" s="1">
        <v>300</v>
      </c>
      <c r="K13" s="13">
        <v>50</v>
      </c>
    </row>
    <row r="14" spans="1:11" x14ac:dyDescent="0.25">
      <c r="A14" s="1">
        <v>11</v>
      </c>
      <c r="B14" s="1" t="s">
        <v>32</v>
      </c>
      <c r="C14" s="1" t="s">
        <v>34</v>
      </c>
      <c r="D14" s="1" t="s">
        <v>60</v>
      </c>
      <c r="E14" s="1" t="s">
        <v>4</v>
      </c>
      <c r="F14" s="3">
        <v>400</v>
      </c>
      <c r="G14" s="3">
        <v>558</v>
      </c>
      <c r="H14" s="4">
        <f t="shared" si="0"/>
        <v>958</v>
      </c>
      <c r="I14" s="1" t="e">
        <v>#N/A</v>
      </c>
      <c r="J14" s="1">
        <v>750</v>
      </c>
      <c r="K14" s="13">
        <v>100</v>
      </c>
    </row>
    <row r="15" spans="1:11" x14ac:dyDescent="0.25">
      <c r="A15" s="1">
        <v>12</v>
      </c>
      <c r="B15" s="1" t="s">
        <v>32</v>
      </c>
      <c r="C15" s="1" t="s">
        <v>53</v>
      </c>
      <c r="D15" s="1" t="s">
        <v>78</v>
      </c>
      <c r="E15" s="1" t="s">
        <v>24</v>
      </c>
      <c r="F15" s="3">
        <v>580</v>
      </c>
      <c r="G15" s="3">
        <v>300</v>
      </c>
      <c r="H15" s="4">
        <f t="shared" si="0"/>
        <v>880</v>
      </c>
      <c r="I15" s="1" t="e">
        <v>#N/A</v>
      </c>
      <c r="J15" s="1">
        <v>300</v>
      </c>
      <c r="K15" s="13">
        <v>50</v>
      </c>
    </row>
    <row r="16" spans="1:11" x14ac:dyDescent="0.25">
      <c r="A16" s="1">
        <v>13</v>
      </c>
      <c r="B16" s="1" t="s">
        <v>32</v>
      </c>
      <c r="C16" s="1" t="s">
        <v>49</v>
      </c>
      <c r="D16" s="1" t="s">
        <v>75</v>
      </c>
      <c r="E16" s="1" t="s">
        <v>20</v>
      </c>
      <c r="F16" s="3">
        <v>350</v>
      </c>
      <c r="G16" s="3">
        <v>500</v>
      </c>
      <c r="H16" s="4">
        <f t="shared" si="0"/>
        <v>850</v>
      </c>
      <c r="I16" s="1" t="e">
        <v>#N/A</v>
      </c>
      <c r="J16" s="1">
        <v>250</v>
      </c>
      <c r="K16" s="13">
        <v>50</v>
      </c>
    </row>
    <row r="17" spans="1:11" x14ac:dyDescent="0.25">
      <c r="A17" s="1">
        <v>14</v>
      </c>
      <c r="B17" s="1" t="s">
        <v>32</v>
      </c>
      <c r="C17" s="1" t="s">
        <v>56</v>
      </c>
      <c r="D17" s="1" t="s">
        <v>81</v>
      </c>
      <c r="E17" s="1" t="s">
        <v>27</v>
      </c>
      <c r="F17" s="3">
        <v>400</v>
      </c>
      <c r="G17" s="3">
        <v>450</v>
      </c>
      <c r="H17" s="4">
        <f t="shared" si="0"/>
        <v>850</v>
      </c>
      <c r="I17" s="1" t="e">
        <v>#N/A</v>
      </c>
      <c r="J17" s="1">
        <v>200</v>
      </c>
      <c r="K17" s="13">
        <v>50</v>
      </c>
    </row>
    <row r="18" spans="1:11" x14ac:dyDescent="0.25">
      <c r="A18" s="1">
        <v>15</v>
      </c>
      <c r="B18" s="1" t="s">
        <v>32</v>
      </c>
      <c r="C18" s="1" t="s">
        <v>45</v>
      </c>
      <c r="D18" s="1" t="s">
        <v>71</v>
      </c>
      <c r="E18" s="1" t="s">
        <v>16</v>
      </c>
      <c r="F18" s="3">
        <v>300</v>
      </c>
      <c r="G18" s="3">
        <v>468</v>
      </c>
      <c r="H18" s="4">
        <f t="shared" si="0"/>
        <v>768</v>
      </c>
      <c r="I18" s="1" t="e">
        <v>#N/A</v>
      </c>
      <c r="J18" s="1">
        <v>200</v>
      </c>
      <c r="K18" s="13">
        <v>50</v>
      </c>
    </row>
    <row r="19" spans="1:11" x14ac:dyDescent="0.25">
      <c r="A19" s="1">
        <v>16</v>
      </c>
      <c r="B19" s="1" t="s">
        <v>32</v>
      </c>
      <c r="C19" s="1" t="s">
        <v>38</v>
      </c>
      <c r="D19" s="1" t="s">
        <v>64</v>
      </c>
      <c r="E19" s="1" t="s">
        <v>9</v>
      </c>
      <c r="F19" s="3">
        <v>300</v>
      </c>
      <c r="G19" s="3">
        <v>420</v>
      </c>
      <c r="H19" s="4">
        <f t="shared" si="0"/>
        <v>720</v>
      </c>
      <c r="I19" s="1" t="e">
        <v>#N/A</v>
      </c>
      <c r="J19" s="1">
        <v>600</v>
      </c>
      <c r="K19" s="13">
        <v>100</v>
      </c>
    </row>
    <row r="20" spans="1:11" x14ac:dyDescent="0.25">
      <c r="A20" s="1">
        <v>17</v>
      </c>
      <c r="B20" s="1" t="s">
        <v>32</v>
      </c>
      <c r="C20" s="1" t="s">
        <v>50</v>
      </c>
      <c r="D20" s="1" t="s">
        <v>76</v>
      </c>
      <c r="E20" s="1" t="s">
        <v>21</v>
      </c>
      <c r="F20" s="3">
        <v>300</v>
      </c>
      <c r="G20" s="3">
        <v>420</v>
      </c>
      <c r="H20" s="4">
        <f t="shared" si="0"/>
        <v>720</v>
      </c>
      <c r="I20" s="1" t="e">
        <v>#N/A</v>
      </c>
      <c r="J20" s="1">
        <v>260</v>
      </c>
      <c r="K20" s="13">
        <v>50</v>
      </c>
    </row>
    <row r="21" spans="1:11" x14ac:dyDescent="0.25">
      <c r="A21" s="1">
        <v>18</v>
      </c>
      <c r="B21" s="1" t="s">
        <v>32</v>
      </c>
      <c r="C21" s="1" t="s">
        <v>35</v>
      </c>
      <c r="D21" s="1" t="s">
        <v>61</v>
      </c>
      <c r="E21" s="1" t="s">
        <v>6</v>
      </c>
      <c r="F21" s="3">
        <v>300</v>
      </c>
      <c r="G21" s="3">
        <v>300</v>
      </c>
      <c r="H21" s="4">
        <f t="shared" si="0"/>
        <v>600</v>
      </c>
      <c r="I21" s="1" t="e">
        <v>#N/A</v>
      </c>
      <c r="J21" s="1">
        <v>200</v>
      </c>
      <c r="K21" s="13">
        <v>50</v>
      </c>
    </row>
    <row r="22" spans="1:11" x14ac:dyDescent="0.25">
      <c r="A22" s="1">
        <v>19</v>
      </c>
      <c r="B22" s="1" t="s">
        <v>32</v>
      </c>
      <c r="C22" s="1" t="s">
        <v>51</v>
      </c>
      <c r="D22" s="1" t="s">
        <v>69</v>
      </c>
      <c r="E22" s="1" t="s">
        <v>22</v>
      </c>
      <c r="F22" s="3">
        <v>300</v>
      </c>
      <c r="G22" s="3">
        <v>300</v>
      </c>
      <c r="H22" s="4">
        <f t="shared" si="0"/>
        <v>600</v>
      </c>
      <c r="I22" s="1" t="e">
        <v>#N/A</v>
      </c>
      <c r="J22" s="1">
        <v>250</v>
      </c>
      <c r="K22" s="13">
        <v>50</v>
      </c>
    </row>
    <row r="23" spans="1:11" x14ac:dyDescent="0.25">
      <c r="A23" s="1">
        <v>20</v>
      </c>
      <c r="B23" s="1" t="s">
        <v>32</v>
      </c>
      <c r="C23" s="1" t="s">
        <v>39</v>
      </c>
      <c r="D23" s="1" t="s">
        <v>65</v>
      </c>
      <c r="E23" s="1" t="s">
        <v>10</v>
      </c>
      <c r="F23" s="3">
        <v>250</v>
      </c>
      <c r="G23" s="3">
        <v>290</v>
      </c>
      <c r="H23" s="4">
        <f t="shared" si="0"/>
        <v>540</v>
      </c>
      <c r="I23" s="1" t="e">
        <v>#N/A</v>
      </c>
      <c r="J23" s="1">
        <v>200</v>
      </c>
      <c r="K23" s="13">
        <v>50</v>
      </c>
    </row>
    <row r="24" spans="1:11" x14ac:dyDescent="0.25">
      <c r="A24" s="1">
        <v>21</v>
      </c>
      <c r="B24" s="1" t="s">
        <v>32</v>
      </c>
      <c r="C24" s="1" t="s">
        <v>44</v>
      </c>
      <c r="D24" s="1" t="s">
        <v>59</v>
      </c>
      <c r="E24" s="1" t="s">
        <v>15</v>
      </c>
      <c r="F24" s="3">
        <v>250</v>
      </c>
      <c r="G24" s="3">
        <v>230</v>
      </c>
      <c r="H24" s="4">
        <f t="shared" si="0"/>
        <v>480</v>
      </c>
      <c r="I24" s="1" t="e">
        <v>#N/A</v>
      </c>
      <c r="J24" s="1">
        <v>250</v>
      </c>
      <c r="K24" s="13">
        <v>50</v>
      </c>
    </row>
    <row r="25" spans="1:11" x14ac:dyDescent="0.25">
      <c r="A25" s="1">
        <v>22</v>
      </c>
      <c r="B25" s="1" t="s">
        <v>32</v>
      </c>
      <c r="C25" s="1" t="s">
        <v>43</v>
      </c>
      <c r="D25" s="1" t="s">
        <v>66</v>
      </c>
      <c r="E25" s="1" t="s">
        <v>14</v>
      </c>
      <c r="F25" s="3">
        <v>200</v>
      </c>
      <c r="G25" s="3">
        <v>270</v>
      </c>
      <c r="H25" s="4">
        <f t="shared" si="0"/>
        <v>470</v>
      </c>
      <c r="I25" s="1" t="e">
        <v>#N/A</v>
      </c>
      <c r="J25" s="1">
        <v>200</v>
      </c>
      <c r="K25" s="13">
        <v>50</v>
      </c>
    </row>
    <row r="26" spans="1:11" x14ac:dyDescent="0.25">
      <c r="A26" s="1">
        <v>23</v>
      </c>
      <c r="B26" s="1" t="s">
        <v>32</v>
      </c>
      <c r="C26" s="1" t="s">
        <v>33</v>
      </c>
      <c r="D26" s="1" t="s">
        <v>58</v>
      </c>
      <c r="E26" s="1" t="s">
        <v>3</v>
      </c>
      <c r="F26" s="3">
        <v>200</v>
      </c>
      <c r="G26" s="3">
        <v>220</v>
      </c>
      <c r="H26" s="4">
        <f t="shared" si="0"/>
        <v>420</v>
      </c>
      <c r="I26" s="1" t="e">
        <v>#N/A</v>
      </c>
      <c r="J26" s="1">
        <v>200</v>
      </c>
      <c r="K26" s="13">
        <v>50</v>
      </c>
    </row>
    <row r="27" spans="1:11" x14ac:dyDescent="0.25">
      <c r="A27" s="1">
        <v>24</v>
      </c>
      <c r="B27" s="1" t="s">
        <v>32</v>
      </c>
      <c r="C27" s="1" t="s">
        <v>52</v>
      </c>
      <c r="D27" s="1" t="s">
        <v>77</v>
      </c>
      <c r="E27" s="1" t="s">
        <v>23</v>
      </c>
      <c r="F27" s="3">
        <v>175</v>
      </c>
      <c r="G27" s="3">
        <v>225</v>
      </c>
      <c r="H27" s="4">
        <f t="shared" si="0"/>
        <v>400</v>
      </c>
      <c r="I27" s="1" t="e">
        <v>#N/A</v>
      </c>
      <c r="J27" s="1">
        <v>200</v>
      </c>
      <c r="K27" s="13">
        <v>50</v>
      </c>
    </row>
    <row r="28" spans="1:11" x14ac:dyDescent="0.25">
      <c r="A28" s="1">
        <v>25</v>
      </c>
      <c r="B28" s="1" t="s">
        <v>32</v>
      </c>
      <c r="C28" s="1" t="s">
        <v>57</v>
      </c>
      <c r="D28" s="1" t="s">
        <v>82</v>
      </c>
      <c r="E28" s="1" t="s">
        <v>28</v>
      </c>
      <c r="F28" s="3">
        <v>189</v>
      </c>
      <c r="G28" s="3">
        <v>189</v>
      </c>
      <c r="H28" s="4">
        <f t="shared" si="0"/>
        <v>378</v>
      </c>
      <c r="I28" s="1" t="e">
        <v>#N/A</v>
      </c>
      <c r="J28" s="1">
        <v>200</v>
      </c>
      <c r="K28" s="13">
        <v>50</v>
      </c>
    </row>
    <row r="29" spans="1:11" x14ac:dyDescent="0.25">
      <c r="A29" s="1">
        <v>26</v>
      </c>
      <c r="B29" s="1" t="s">
        <v>32</v>
      </c>
      <c r="C29" s="1" t="s">
        <v>35</v>
      </c>
      <c r="D29" s="1" t="s">
        <v>61</v>
      </c>
      <c r="E29" s="1" t="s">
        <v>5</v>
      </c>
      <c r="F29" s="3">
        <v>180</v>
      </c>
      <c r="G29" s="3">
        <v>180</v>
      </c>
      <c r="H29" s="4">
        <f t="shared" si="0"/>
        <v>360</v>
      </c>
      <c r="I29" s="1" t="e">
        <v>#N/A</v>
      </c>
      <c r="J29" s="1">
        <v>230</v>
      </c>
      <c r="K29" s="13">
        <v>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abSelected="1" workbookViewId="0">
      <selection activeCell="I7" sqref="I7"/>
    </sheetView>
  </sheetViews>
  <sheetFormatPr defaultRowHeight="15" x14ac:dyDescent="0.25"/>
  <cols>
    <col min="1" max="1" width="4.85546875" customWidth="1"/>
    <col min="2" max="2" width="32.140625" bestFit="1" customWidth="1"/>
    <col min="3" max="3" width="9.5703125" bestFit="1" customWidth="1"/>
    <col min="4" max="4" width="10.7109375" bestFit="1" customWidth="1"/>
    <col min="5" max="5" width="13.28515625" bestFit="1" customWidth="1"/>
    <col min="6" max="6" width="14.42578125" bestFit="1" customWidth="1"/>
  </cols>
  <sheetData>
    <row r="2" spans="2:6" ht="15.75" x14ac:dyDescent="0.25">
      <c r="B2" s="14" t="s">
        <v>98</v>
      </c>
    </row>
    <row r="3" spans="2:6" x14ac:dyDescent="0.25">
      <c r="B3" s="9" t="s">
        <v>95</v>
      </c>
      <c r="C3" s="7" t="s">
        <v>88</v>
      </c>
      <c r="D3" s="7" t="s">
        <v>89</v>
      </c>
      <c r="E3" s="7" t="s">
        <v>90</v>
      </c>
      <c r="F3" s="7" t="s">
        <v>83</v>
      </c>
    </row>
    <row r="4" spans="2:6" x14ac:dyDescent="0.25">
      <c r="B4" s="10"/>
      <c r="C4" s="3">
        <v>5</v>
      </c>
      <c r="D4" s="3">
        <v>40000</v>
      </c>
      <c r="E4" s="3">
        <f>C4*D4</f>
        <v>200000</v>
      </c>
      <c r="F4" s="3"/>
    </row>
    <row r="5" spans="2:6" x14ac:dyDescent="0.25">
      <c r="B5" s="10"/>
      <c r="C5" s="3">
        <v>10</v>
      </c>
      <c r="D5" s="3">
        <v>30000</v>
      </c>
      <c r="E5" s="3">
        <f t="shared" ref="E5:E8" si="0">C5*D5</f>
        <v>300000</v>
      </c>
      <c r="F5" s="3"/>
    </row>
    <row r="6" spans="2:6" x14ac:dyDescent="0.25">
      <c r="B6" s="10"/>
      <c r="C6" s="3">
        <v>15</v>
      </c>
      <c r="D6" s="3">
        <v>20000</v>
      </c>
      <c r="E6" s="3">
        <f t="shared" si="0"/>
        <v>300000</v>
      </c>
      <c r="F6" s="3"/>
    </row>
    <row r="7" spans="2:6" x14ac:dyDescent="0.25">
      <c r="B7" s="10"/>
      <c r="C7" s="3">
        <v>20</v>
      </c>
      <c r="D7" s="3">
        <v>10000</v>
      </c>
      <c r="E7" s="3">
        <f t="shared" si="0"/>
        <v>200000</v>
      </c>
      <c r="F7" s="3"/>
    </row>
    <row r="8" spans="2:6" x14ac:dyDescent="0.25">
      <c r="B8" s="10"/>
      <c r="C8" s="3">
        <v>50</v>
      </c>
      <c r="D8" s="3">
        <v>3000</v>
      </c>
      <c r="E8" s="3">
        <f t="shared" si="0"/>
        <v>150000</v>
      </c>
      <c r="F8" s="3"/>
    </row>
    <row r="9" spans="2:6" x14ac:dyDescent="0.25">
      <c r="B9" s="11"/>
      <c r="C9" s="3"/>
      <c r="D9" s="3"/>
      <c r="E9" s="3">
        <f>SUM(E4:E8)</f>
        <v>1150000</v>
      </c>
      <c r="F9" s="3">
        <f>E9*3</f>
        <v>3450000</v>
      </c>
    </row>
    <row r="10" spans="2:6" x14ac:dyDescent="0.25">
      <c r="B10" s="9" t="s">
        <v>96</v>
      </c>
      <c r="C10" s="3">
        <v>3</v>
      </c>
      <c r="D10" s="3">
        <v>40000</v>
      </c>
      <c r="E10" s="3">
        <f>C10*D10</f>
        <v>120000</v>
      </c>
      <c r="F10" s="3"/>
    </row>
    <row r="11" spans="2:6" x14ac:dyDescent="0.25">
      <c r="B11" s="10"/>
      <c r="C11" s="3">
        <v>5</v>
      </c>
      <c r="D11" s="3">
        <v>30000</v>
      </c>
      <c r="E11" s="3">
        <f t="shared" ref="E11:E14" si="1">C11*D11</f>
        <v>150000</v>
      </c>
      <c r="F11" s="3"/>
    </row>
    <row r="12" spans="2:6" x14ac:dyDescent="0.25">
      <c r="B12" s="10"/>
      <c r="C12" s="3">
        <v>7</v>
      </c>
      <c r="D12" s="3">
        <v>20000</v>
      </c>
      <c r="E12" s="3">
        <f t="shared" si="1"/>
        <v>140000</v>
      </c>
      <c r="F12" s="3"/>
    </row>
    <row r="13" spans="2:6" x14ac:dyDescent="0.25">
      <c r="B13" s="10"/>
      <c r="C13" s="3">
        <v>10</v>
      </c>
      <c r="D13" s="3">
        <v>10000</v>
      </c>
      <c r="E13" s="3">
        <f t="shared" si="1"/>
        <v>100000</v>
      </c>
      <c r="F13" s="3"/>
    </row>
    <row r="14" spans="2:6" x14ac:dyDescent="0.25">
      <c r="B14" s="10"/>
      <c r="C14" s="3">
        <v>25</v>
      </c>
      <c r="D14" s="3">
        <v>3000</v>
      </c>
      <c r="E14" s="3">
        <f t="shared" si="1"/>
        <v>75000</v>
      </c>
      <c r="F14" s="3"/>
    </row>
    <row r="15" spans="2:6" x14ac:dyDescent="0.25">
      <c r="B15" s="11"/>
      <c r="C15" s="3"/>
      <c r="D15" s="3"/>
      <c r="E15" s="3">
        <f>SUM(E10:E14)</f>
        <v>585000</v>
      </c>
      <c r="F15" s="3">
        <f>E15*23</f>
        <v>13455000</v>
      </c>
    </row>
    <row r="16" spans="2:6" x14ac:dyDescent="0.25">
      <c r="B16" s="7"/>
      <c r="C16" s="7" t="s">
        <v>93</v>
      </c>
      <c r="D16" s="7" t="s">
        <v>90</v>
      </c>
      <c r="E16" s="1"/>
      <c r="F16" s="1"/>
    </row>
    <row r="17" spans="2:6" x14ac:dyDescent="0.25">
      <c r="B17" s="7" t="s">
        <v>91</v>
      </c>
      <c r="C17" s="3">
        <v>1500</v>
      </c>
      <c r="D17" s="3">
        <v>26</v>
      </c>
      <c r="E17" s="3"/>
      <c r="F17" s="3">
        <f>C17*D17</f>
        <v>39000</v>
      </c>
    </row>
    <row r="18" spans="2:6" x14ac:dyDescent="0.25">
      <c r="B18" s="7" t="s">
        <v>92</v>
      </c>
      <c r="C18" s="3">
        <v>8400</v>
      </c>
      <c r="D18" s="3">
        <v>26</v>
      </c>
      <c r="E18" s="3"/>
      <c r="F18" s="3">
        <f>C18*D18</f>
        <v>218400</v>
      </c>
    </row>
    <row r="19" spans="2:6" x14ac:dyDescent="0.25">
      <c r="B19" s="7" t="s">
        <v>94</v>
      </c>
      <c r="C19" s="3"/>
      <c r="D19" s="3"/>
      <c r="E19" s="3"/>
      <c r="F19" s="8">
        <f>SUM(F4:F18)</f>
        <v>17162400</v>
      </c>
    </row>
  </sheetData>
  <mergeCells count="2">
    <mergeCell ref="B3:B9"/>
    <mergeCell ref="B10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OUTLET</vt:lpstr>
      <vt:lpstr>BIAYA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sastro</dc:creator>
  <cp:lastModifiedBy>sastro</cp:lastModifiedBy>
  <dcterms:created xsi:type="dcterms:W3CDTF">2019-01-10T14:55:00Z</dcterms:created>
  <dcterms:modified xsi:type="dcterms:W3CDTF">2019-01-11T13:40:07Z</dcterms:modified>
</cp:coreProperties>
</file>