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cuments\"/>
    </mc:Choice>
  </mc:AlternateContent>
  <xr:revisionPtr revIDLastSave="0" documentId="13_ncr:1_{AD5808FC-2A6C-4DF0-9921-DA4FBE0535AC}" xr6:coauthVersionLast="40" xr6:coauthVersionMax="40" xr10:uidLastSave="{00000000-0000-0000-0000-000000000000}"/>
  <bookViews>
    <workbookView xWindow="-120" yWindow="-120" windowWidth="21840" windowHeight="13140" xr2:uid="{48F2ECD1-DE05-40F3-91D9-EB4207661AF8}"/>
  </bookViews>
  <sheets>
    <sheet name="rafaks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1" l="1"/>
  <c r="F31" i="1" l="1"/>
  <c r="F30" i="1" l="1"/>
  <c r="F29" i="1"/>
  <c r="F28" i="1"/>
  <c r="F27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<sst xmlns="http://schemas.openxmlformats.org/spreadsheetml/2006/main" count="74" uniqueCount="67">
  <si>
    <t>STOCK KARA KUBE</t>
  </si>
  <si>
    <t xml:space="preserve">NO </t>
  </si>
  <si>
    <t xml:space="preserve">NAMA PASAR </t>
  </si>
  <si>
    <t>NAMA TOKO</t>
  </si>
  <si>
    <t>JUMLAH</t>
  </si>
  <si>
    <t>%</t>
  </si>
  <si>
    <t>Rafaksi</t>
  </si>
  <si>
    <t>PASAR MUARA BARU</t>
  </si>
  <si>
    <t>SUMBER 1</t>
  </si>
  <si>
    <t>BU SRI</t>
  </si>
  <si>
    <t>PASAR PETOJO</t>
  </si>
  <si>
    <t>MAJU</t>
  </si>
  <si>
    <t>PASAR KAMBING</t>
  </si>
  <si>
    <t>HANAFI</t>
  </si>
  <si>
    <t>PASAR PONDOK LABU</t>
  </si>
  <si>
    <t>DAIRI</t>
  </si>
  <si>
    <t>PASAR MEDE</t>
  </si>
  <si>
    <t xml:space="preserve">MUSLIM </t>
  </si>
  <si>
    <t>PASAR CIPETE</t>
  </si>
  <si>
    <t>SUTARNO</t>
  </si>
  <si>
    <t>AL MUBAROKAH</t>
  </si>
  <si>
    <t>AL MUAWANAH</t>
  </si>
  <si>
    <t xml:space="preserve">PASAR BUNCIT </t>
  </si>
  <si>
    <t>NURHIDAYAT</t>
  </si>
  <si>
    <t>ALIN APONG</t>
  </si>
  <si>
    <t>PASAR BLOK A</t>
  </si>
  <si>
    <t xml:space="preserve">LINA </t>
  </si>
  <si>
    <t>PASAR BANGKA PELA</t>
  </si>
  <si>
    <t>SM</t>
  </si>
  <si>
    <t>SAROH</t>
  </si>
  <si>
    <t>PASAR LONTAR</t>
  </si>
  <si>
    <t>AHWA</t>
  </si>
  <si>
    <t>PASAR WARAKAS</t>
  </si>
  <si>
    <t>HAKIM</t>
  </si>
  <si>
    <t>PASAR GEMBRONG</t>
  </si>
  <si>
    <t>BUMI JAYA</t>
  </si>
  <si>
    <t>PASAR LONTAT</t>
  </si>
  <si>
    <t>ALENG</t>
  </si>
  <si>
    <t>PASAR CILINCING</t>
  </si>
  <si>
    <t>MAJU JAYA</t>
  </si>
  <si>
    <t>PASAR ROROTAN</t>
  </si>
  <si>
    <t>TK SURYA JAYA</t>
  </si>
  <si>
    <t xml:space="preserve">PASAR KEBAYORAN </t>
  </si>
  <si>
    <t>SULI</t>
  </si>
  <si>
    <t>PASAR KEDIP</t>
  </si>
  <si>
    <t>AMI</t>
  </si>
  <si>
    <t xml:space="preserve">PASAR BANGKA    </t>
  </si>
  <si>
    <t>HADI</t>
  </si>
  <si>
    <t>PASAR BAHARI</t>
  </si>
  <si>
    <t>ANEN</t>
  </si>
  <si>
    <t>PASAR CIPULIR</t>
  </si>
  <si>
    <t>BAYU PRATAMA</t>
  </si>
  <si>
    <t>PASAR PENGGILINGAN</t>
  </si>
  <si>
    <t>SLAMET</t>
  </si>
  <si>
    <t>USAHA MAJU SENANG</t>
  </si>
  <si>
    <t>PASAR MINAGKABAU</t>
  </si>
  <si>
    <t>WIBOWO</t>
  </si>
  <si>
    <t>total</t>
  </si>
  <si>
    <t>PASAR MINGGU</t>
  </si>
  <si>
    <t>ANEKA JAYA H SOMAD</t>
  </si>
  <si>
    <t>PASAR WARU</t>
  </si>
  <si>
    <t>AFAT</t>
  </si>
  <si>
    <t>KENJORA2</t>
  </si>
  <si>
    <t>PASAR RAWA BADAK</t>
  </si>
  <si>
    <t>PASAR SUKA PURA</t>
  </si>
  <si>
    <t>PASAR SEKTOR BONTARO</t>
  </si>
  <si>
    <t>LESTARI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</si>
</sst>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0" applyNumberFormat="1" applyBorder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AB7F-6225-4134-B128-E3DE7A2C9F3A}">
  <dimension ref="A1:F37"/>
  <sheetViews>
    <sheetView tabSelected="1" topLeftCell="A10" workbookViewId="0">
      <selection activeCell="H31" sqref="H31"/>
    </sheetView>
  </sheetViews>
  <sheetFormatPr defaultRowHeight="15" x14ac:dyDescent="0.25"/>
  <cols>
    <col min="1" max="1" width="6.28515625" customWidth="1"/>
    <col min="2" max="3" width="21.28515625" customWidth="1"/>
    <col min="4" max="4" width="13.42578125" customWidth="1"/>
    <col min="6" max="6" width="14.28515625" bestFit="1" customWidth="1"/>
  </cols>
  <sheetData>
    <row r="1" spans="1:6" x14ac:dyDescent="0.25">
      <c r="B1" t="s">
        <v>0</v>
      </c>
    </row>
    <row r="2" spans="1: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25">
      <c r="A3" s="2">
        <v>1</v>
      </c>
      <c r="B3" s="2" t="s">
        <v>7</v>
      </c>
      <c r="C3" s="2" t="s">
        <v>8</v>
      </c>
      <c r="D3" s="2">
        <v>50</v>
      </c>
      <c r="E3" s="3">
        <v>0.15</v>
      </c>
      <c r="F3" s="4">
        <f>13068*50</f>
        <v>653400</v>
      </c>
    </row>
    <row r="4" spans="1:6" x14ac:dyDescent="0.25">
      <c r="A4" s="2">
        <v>2</v>
      </c>
      <c r="B4" s="2" t="s">
        <v>7</v>
      </c>
      <c r="C4" s="2" t="s">
        <v>9</v>
      </c>
      <c r="D4" s="2">
        <v>50</v>
      </c>
      <c r="E4" s="3">
        <v>0.15</v>
      </c>
      <c r="F4" s="4">
        <f t="shared" ref="F4:F6" si="0">13068*50</f>
        <v>653400</v>
      </c>
    </row>
    <row r="5" spans="1:6" x14ac:dyDescent="0.25">
      <c r="A5" s="2">
        <v>3</v>
      </c>
      <c r="B5" s="2" t="s">
        <v>10</v>
      </c>
      <c r="C5" s="2" t="s">
        <v>11</v>
      </c>
      <c r="D5" s="2">
        <v>50</v>
      </c>
      <c r="E5" s="3">
        <v>0.15</v>
      </c>
      <c r="F5" s="4">
        <f t="shared" si="0"/>
        <v>653400</v>
      </c>
    </row>
    <row r="6" spans="1:6" x14ac:dyDescent="0.25">
      <c r="A6" s="2">
        <v>4</v>
      </c>
      <c r="B6" s="2" t="s">
        <v>12</v>
      </c>
      <c r="C6" s="2" t="s">
        <v>13</v>
      </c>
      <c r="D6" s="2">
        <v>50</v>
      </c>
      <c r="E6" s="3">
        <v>0.15</v>
      </c>
      <c r="F6" s="4">
        <f t="shared" si="0"/>
        <v>653400</v>
      </c>
    </row>
    <row r="7" spans="1:6" x14ac:dyDescent="0.25">
      <c r="A7" s="2">
        <v>5</v>
      </c>
      <c r="B7" s="2" t="s">
        <v>14</v>
      </c>
      <c r="C7" s="2" t="s">
        <v>15</v>
      </c>
      <c r="D7" s="2">
        <v>45</v>
      </c>
      <c r="E7" s="3">
        <v>0.15</v>
      </c>
      <c r="F7" s="4">
        <f>13068*45</f>
        <v>588060</v>
      </c>
    </row>
    <row r="8" spans="1:6" x14ac:dyDescent="0.25">
      <c r="A8" s="2">
        <v>7</v>
      </c>
      <c r="B8" s="2" t="s">
        <v>16</v>
      </c>
      <c r="C8" s="2" t="s">
        <v>17</v>
      </c>
      <c r="D8" s="2">
        <v>20</v>
      </c>
      <c r="E8" s="3">
        <v>0.15</v>
      </c>
      <c r="F8" s="4">
        <f>13068*20</f>
        <v>261360</v>
      </c>
    </row>
    <row r="9" spans="1:6" x14ac:dyDescent="0.25">
      <c r="A9" s="2">
        <v>8</v>
      </c>
      <c r="B9" s="2" t="s">
        <v>18</v>
      </c>
      <c r="C9" s="2" t="s">
        <v>19</v>
      </c>
      <c r="D9" s="2">
        <v>63</v>
      </c>
      <c r="E9" s="3">
        <v>0.15</v>
      </c>
      <c r="F9" s="4">
        <f>13068*63</f>
        <v>823284</v>
      </c>
    </row>
    <row r="10" spans="1:6" x14ac:dyDescent="0.25">
      <c r="A10" s="2">
        <v>9</v>
      </c>
      <c r="B10" s="2" t="s">
        <v>18</v>
      </c>
      <c r="C10" s="2" t="s">
        <v>20</v>
      </c>
      <c r="D10" s="2">
        <v>43</v>
      </c>
      <c r="E10" s="3">
        <v>0.15</v>
      </c>
      <c r="F10" s="4">
        <f>13068*43</f>
        <v>561924</v>
      </c>
    </row>
    <row r="11" spans="1:6" x14ac:dyDescent="0.25">
      <c r="A11" s="2">
        <v>10</v>
      </c>
      <c r="B11" s="2" t="s">
        <v>18</v>
      </c>
      <c r="C11" s="2" t="s">
        <v>21</v>
      </c>
      <c r="D11" s="2">
        <v>50</v>
      </c>
      <c r="E11" s="3">
        <v>0.15</v>
      </c>
      <c r="F11" s="4">
        <f>13068*50</f>
        <v>653400</v>
      </c>
    </row>
    <row r="12" spans="1:6" x14ac:dyDescent="0.25">
      <c r="A12" s="2">
        <v>12</v>
      </c>
      <c r="B12" s="2" t="s">
        <v>22</v>
      </c>
      <c r="C12" s="2" t="s">
        <v>23</v>
      </c>
      <c r="D12" s="2">
        <v>21</v>
      </c>
      <c r="E12" s="3">
        <v>0.15</v>
      </c>
      <c r="F12" s="4">
        <f>13068*21</f>
        <v>274428</v>
      </c>
    </row>
    <row r="13" spans="1:6" x14ac:dyDescent="0.25">
      <c r="A13" s="2">
        <v>13</v>
      </c>
      <c r="B13" s="2" t="s">
        <v>22</v>
      </c>
      <c r="C13" s="2" t="s">
        <v>24</v>
      </c>
      <c r="D13" s="2">
        <v>23</v>
      </c>
      <c r="E13" s="3">
        <v>0.15</v>
      </c>
      <c r="F13" s="4">
        <f>13068*23</f>
        <v>300564</v>
      </c>
    </row>
    <row r="14" spans="1:6" x14ac:dyDescent="0.25">
      <c r="A14" s="2">
        <v>14</v>
      </c>
      <c r="B14" s="2" t="s">
        <v>25</v>
      </c>
      <c r="C14" s="2" t="s">
        <v>26</v>
      </c>
      <c r="D14" s="2">
        <v>22</v>
      </c>
      <c r="E14" s="3">
        <v>0.12</v>
      </c>
      <c r="F14" s="4">
        <f>15681*22</f>
        <v>344982</v>
      </c>
    </row>
    <row r="15" spans="1:6" x14ac:dyDescent="0.25">
      <c r="A15" s="2">
        <v>15</v>
      </c>
      <c r="B15" s="2" t="s">
        <v>27</v>
      </c>
      <c r="C15" s="2" t="s">
        <v>28</v>
      </c>
      <c r="D15" s="2">
        <v>20</v>
      </c>
      <c r="E15" s="3">
        <v>0.12</v>
      </c>
      <c r="F15" s="4">
        <f>15681*20</f>
        <v>313620</v>
      </c>
    </row>
    <row r="16" spans="1:6" x14ac:dyDescent="0.25">
      <c r="A16" s="2">
        <v>16</v>
      </c>
      <c r="B16" s="2" t="s">
        <v>27</v>
      </c>
      <c r="C16" s="2" t="s">
        <v>29</v>
      </c>
      <c r="D16" s="2">
        <v>35</v>
      </c>
      <c r="E16" s="3">
        <v>0.15</v>
      </c>
      <c r="F16" s="4">
        <f>13068*35</f>
        <v>457380</v>
      </c>
    </row>
    <row r="17" spans="1:6" x14ac:dyDescent="0.25">
      <c r="A17" s="2">
        <v>17</v>
      </c>
      <c r="B17" s="2" t="s">
        <v>30</v>
      </c>
      <c r="C17" s="2" t="s">
        <v>31</v>
      </c>
      <c r="D17" s="2">
        <v>48</v>
      </c>
      <c r="E17" s="3">
        <v>0.15</v>
      </c>
      <c r="F17" s="4">
        <f>13068*48</f>
        <v>627264</v>
      </c>
    </row>
    <row r="18" spans="1:6" x14ac:dyDescent="0.25">
      <c r="A18" s="2">
        <v>18</v>
      </c>
      <c r="B18" s="2" t="s">
        <v>32</v>
      </c>
      <c r="C18" s="2" t="s">
        <v>33</v>
      </c>
      <c r="D18" s="2">
        <v>50</v>
      </c>
      <c r="E18" s="3">
        <v>0.15</v>
      </c>
      <c r="F18" s="4">
        <f>13068*50</f>
        <v>653400</v>
      </c>
    </row>
    <row r="19" spans="1:6" x14ac:dyDescent="0.25">
      <c r="A19" s="2">
        <v>19</v>
      </c>
      <c r="B19" s="2" t="s">
        <v>34</v>
      </c>
      <c r="C19" s="2" t="s">
        <v>35</v>
      </c>
      <c r="D19" s="2">
        <v>43</v>
      </c>
      <c r="E19" s="3">
        <v>0.15</v>
      </c>
      <c r="F19" s="4">
        <f>13068*43</f>
        <v>561924</v>
      </c>
    </row>
    <row r="20" spans="1:6" x14ac:dyDescent="0.25">
      <c r="A20" s="2">
        <v>20</v>
      </c>
      <c r="B20" s="2" t="s">
        <v>36</v>
      </c>
      <c r="C20" s="2" t="s">
        <v>37</v>
      </c>
      <c r="D20" s="2">
        <v>50</v>
      </c>
      <c r="E20" s="3">
        <v>0.15</v>
      </c>
      <c r="F20" s="4">
        <f>13068*50</f>
        <v>653400</v>
      </c>
    </row>
    <row r="21" spans="1:6" x14ac:dyDescent="0.25">
      <c r="A21" s="2">
        <v>21</v>
      </c>
      <c r="B21" s="2" t="s">
        <v>38</v>
      </c>
      <c r="C21" s="2" t="s">
        <v>39</v>
      </c>
      <c r="D21" s="2">
        <v>130</v>
      </c>
      <c r="E21" s="3">
        <v>0.15</v>
      </c>
      <c r="F21" s="4">
        <f>13068*130</f>
        <v>1698840</v>
      </c>
    </row>
    <row r="22" spans="1:6" x14ac:dyDescent="0.25">
      <c r="A22" s="2">
        <v>22</v>
      </c>
      <c r="B22" s="2" t="s">
        <v>40</v>
      </c>
      <c r="C22" s="2" t="s">
        <v>41</v>
      </c>
      <c r="D22" s="2">
        <v>100</v>
      </c>
      <c r="E22" s="3">
        <v>0.15</v>
      </c>
      <c r="F22" s="4">
        <f>13068*100</f>
        <v>1306800</v>
      </c>
    </row>
    <row r="23" spans="1:6" x14ac:dyDescent="0.25">
      <c r="A23" s="2">
        <v>24</v>
      </c>
      <c r="B23" s="2" t="s">
        <v>42</v>
      </c>
      <c r="C23" s="2" t="s">
        <v>43</v>
      </c>
      <c r="D23" s="2">
        <v>35</v>
      </c>
      <c r="E23" s="3">
        <v>0.15</v>
      </c>
      <c r="F23" s="4">
        <f>13068*35</f>
        <v>457380</v>
      </c>
    </row>
    <row r="24" spans="1:6" x14ac:dyDescent="0.25">
      <c r="A24" s="2">
        <v>25</v>
      </c>
      <c r="B24" s="2" t="s">
        <v>44</v>
      </c>
      <c r="C24" s="2" t="s">
        <v>45</v>
      </c>
      <c r="D24" s="2">
        <v>35</v>
      </c>
      <c r="E24" s="3">
        <v>0.15</v>
      </c>
      <c r="F24" s="4">
        <f>13068*35</f>
        <v>457380</v>
      </c>
    </row>
    <row r="25" spans="1:6" x14ac:dyDescent="0.25">
      <c r="A25" s="2">
        <v>26</v>
      </c>
      <c r="B25" s="2" t="s">
        <v>46</v>
      </c>
      <c r="C25" s="2" t="s">
        <v>47</v>
      </c>
      <c r="D25" s="2">
        <v>11</v>
      </c>
      <c r="E25" s="3">
        <v>0.12</v>
      </c>
      <c r="F25" s="4">
        <f>15681*11</f>
        <v>172491</v>
      </c>
    </row>
    <row r="26" spans="1:6" x14ac:dyDescent="0.25">
      <c r="A26" s="2">
        <v>27</v>
      </c>
      <c r="B26" s="2" t="s">
        <v>48</v>
      </c>
      <c r="C26" s="2" t="s">
        <v>49</v>
      </c>
      <c r="D26" s="2">
        <v>50</v>
      </c>
      <c r="E26" s="3">
        <v>0.15</v>
      </c>
      <c r="F26" s="4">
        <v>653400</v>
      </c>
    </row>
    <row r="27" spans="1:6" x14ac:dyDescent="0.25">
      <c r="A27" s="2">
        <v>28</v>
      </c>
      <c r="B27" s="2" t="s">
        <v>50</v>
      </c>
      <c r="C27" s="2" t="s">
        <v>51</v>
      </c>
      <c r="D27" s="2">
        <v>25</v>
      </c>
      <c r="E27" s="3">
        <v>0.15</v>
      </c>
      <c r="F27" s="4">
        <f>13068*25</f>
        <v>326700</v>
      </c>
    </row>
    <row r="28" spans="1:6" x14ac:dyDescent="0.25">
      <c r="A28" s="2">
        <v>29</v>
      </c>
      <c r="B28" s="2" t="s">
        <v>52</v>
      </c>
      <c r="C28" s="2" t="s">
        <v>53</v>
      </c>
      <c r="D28" s="2">
        <v>100</v>
      </c>
      <c r="E28" s="3">
        <v>0.15</v>
      </c>
      <c r="F28" s="4">
        <f>13068*100</f>
        <v>1306800</v>
      </c>
    </row>
    <row r="29" spans="1:6" x14ac:dyDescent="0.25">
      <c r="A29" s="2">
        <v>30</v>
      </c>
      <c r="B29" s="2" t="s">
        <v>12</v>
      </c>
      <c r="C29" s="2" t="s">
        <v>54</v>
      </c>
      <c r="D29" s="2">
        <v>10</v>
      </c>
      <c r="E29" s="3">
        <v>0.15</v>
      </c>
      <c r="F29" s="4">
        <f>13068*10</f>
        <v>130680</v>
      </c>
    </row>
    <row r="30" spans="1:6" x14ac:dyDescent="0.25">
      <c r="A30" s="2">
        <v>31</v>
      </c>
      <c r="B30" s="2" t="s">
        <v>55</v>
      </c>
      <c r="C30" s="2" t="s">
        <v>56</v>
      </c>
      <c r="D30" s="2">
        <v>10</v>
      </c>
      <c r="E30" s="3">
        <v>0.15</v>
      </c>
      <c r="F30" s="4">
        <f>13068*10</f>
        <v>130680</v>
      </c>
    </row>
    <row r="31" spans="1:6" x14ac:dyDescent="0.25">
      <c r="A31" s="2">
        <v>32</v>
      </c>
      <c r="B31" s="2" t="s">
        <v>58</v>
      </c>
      <c r="C31" s="2" t="s">
        <v>59</v>
      </c>
      <c r="D31" s="2">
        <v>15</v>
      </c>
      <c r="E31" s="3">
        <v>0.15</v>
      </c>
      <c r="F31" s="4">
        <f>13068*15</f>
        <v>196020</v>
      </c>
    </row>
    <row r="32" spans="1:6" x14ac:dyDescent="0.25">
      <c r="A32" s="2">
        <v>33</v>
      </c>
      <c r="B32" s="2" t="s">
        <v>60</v>
      </c>
      <c r="C32" s="2" t="s">
        <v>61</v>
      </c>
      <c r="D32" s="2">
        <v>50</v>
      </c>
      <c r="E32" s="3">
        <v>0.15</v>
      </c>
      <c r="F32" s="4">
        <v>653400</v>
      </c>
    </row>
    <row r="33" spans="1:6" x14ac:dyDescent="0.25">
      <c r="A33" s="2">
        <v>34</v>
      </c>
      <c r="B33" s="2" t="s">
        <v>42</v>
      </c>
      <c r="C33" s="2" t="s">
        <v>62</v>
      </c>
      <c r="D33" s="2">
        <v>100</v>
      </c>
      <c r="E33" s="3">
        <v>0.15</v>
      </c>
      <c r="F33" s="4">
        <v>1306800</v>
      </c>
    </row>
    <row r="34" spans="1:6" x14ac:dyDescent="0.25">
      <c r="A34" s="2">
        <v>35</v>
      </c>
      <c r="B34" s="2" t="s">
        <v>63</v>
      </c>
      <c r="C34" s="2" t="s">
        <v>66</v>
      </c>
      <c r="D34" s="2">
        <v>15</v>
      </c>
      <c r="E34" s="3">
        <v>0.15</v>
      </c>
      <c r="F34" s="4">
        <v>196020</v>
      </c>
    </row>
    <row r="35" spans="1:6" x14ac:dyDescent="0.25">
      <c r="A35" s="2">
        <v>36</v>
      </c>
      <c r="B35" s="2" t="s">
        <v>64</v>
      </c>
      <c r="C35" s="2"/>
      <c r="D35" s="2">
        <v>16</v>
      </c>
      <c r="E35" s="3">
        <v>0.15</v>
      </c>
      <c r="F35" s="4">
        <v>209088</v>
      </c>
    </row>
    <row r="36" spans="1:6" x14ac:dyDescent="0.25">
      <c r="A36" s="2">
        <v>37</v>
      </c>
      <c r="B36" s="2" t="s">
        <v>65</v>
      </c>
      <c r="C36" s="2"/>
      <c r="D36" s="2">
        <v>16</v>
      </c>
      <c r="E36" s="3">
        <v>0.15</v>
      </c>
      <c r="F36" s="4">
        <v>209088</v>
      </c>
    </row>
    <row r="37" spans="1:6" x14ac:dyDescent="0.25">
      <c r="A37" s="2" t="s">
        <v>57</v>
      </c>
      <c r="B37" s="2"/>
      <c r="C37" s="2"/>
      <c r="D37" s="2"/>
      <c r="E37" s="2"/>
      <c r="F37" s="4">
        <f>SUM(F3:F36)</f>
        <v>19100157</v>
      </c>
    </row>
  </sheetData>
  <pageMargins left="0.7" right="0.7" top="0.75" bottom="0.75" header="0.3" footer="0.3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rafaksi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2019-02-18T06:44:49Z</dcterms:created>
  <dcterms:modified xsi:type="dcterms:W3CDTF">2019-02-25T01:17:12Z</dcterms:modified>
</cp:coreProperties>
</file>