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</sheets>
  <calcPr calcId="124519" iterate="1"/>
</workbook>
</file>

<file path=xl/calcChain.xml><?xml version="1.0" encoding="utf-8"?>
<calcChain xmlns="http://schemas.openxmlformats.org/spreadsheetml/2006/main">
  <c r="M12" i="1"/>
  <c r="M11"/>
  <c r="M10"/>
  <c r="M9"/>
  <c r="I13"/>
  <c r="I12"/>
  <c r="I11"/>
  <c r="I9"/>
  <c r="I8"/>
  <c r="H13"/>
  <c r="G13"/>
  <c r="G12"/>
  <c r="G11"/>
  <c r="G10"/>
  <c r="G9"/>
  <c r="G8"/>
  <c r="E13"/>
  <c r="D13"/>
  <c r="C13"/>
  <c r="F13"/>
  <c r="F12"/>
  <c r="F11"/>
  <c r="F10"/>
  <c r="F9"/>
  <c r="F8"/>
  <c r="M8" l="1"/>
  <c r="I10"/>
  <c r="AI12" i="2"/>
  <c r="AJ12" s="1"/>
  <c r="AI11"/>
  <c r="AJ11" s="1"/>
  <c r="AI10"/>
  <c r="AJ10" s="1"/>
  <c r="AI9"/>
  <c r="AJ9" s="1"/>
  <c r="AI8"/>
  <c r="AJ8" s="1"/>
  <c r="AK10" l="1"/>
  <c r="AK12"/>
  <c r="AI13"/>
  <c r="AJ13" s="1"/>
  <c r="AK13" l="1"/>
  <c r="M13" i="1"/>
  <c r="M15" l="1"/>
</calcChain>
</file>

<file path=xl/sharedStrings.xml><?xml version="1.0" encoding="utf-8"?>
<sst xmlns="http://schemas.openxmlformats.org/spreadsheetml/2006/main" count="70" uniqueCount="41">
  <si>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</si>
  <si>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</si>
  <si>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</si>
  <si>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</si>
  <si>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</si>
  <si>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</si>
  <si>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</si>
  <si>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</si>
  <si>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</si>
  <si>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</si>
  <si>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</si>
  <si>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</si>
  <si>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</si>
  <si>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</si>
  <si>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</si>
  <si>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</si>
  <si>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</si>
  <si>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</si>
  <si>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</si>
  <si>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</si>
  <si>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</si>
  <si>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</si>
  <si>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</si>
  <si>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</si>
  <si>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</si>
  <si>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</si>
  <si>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</si>
  <si>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</si>
  <si>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</si>
  <si>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</si>
  <si>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</si>
  <si>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</si>
  <si>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</si>
  <si>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Nov'18</t>
  </si>
  <si>
    <t>Bulan : Januari 2019</t>
  </si>
  <si>
    <t>Alamat        : Jln. Ahmad Yani No 133 Wiradesa Pekalongan.</t>
  </si>
  <si>
    <t>Des'18</t>
  </si>
  <si>
    <t>Jan'19</t>
  </si>
  <si>
    <t>FARID</t>
  </si>
  <si>
    <t>TARGET Bulan MARET (UP 20 % in Crt)</t>
  </si>
  <si>
    <t>Bulan            :  MARET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</si>
</sst>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protection locked="0"/>
    </xf>
  </cellStyleXfs>
  <cellXfs count="11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4" fillId="0" borderId="0" xfId="0" applyFont="1"/>
    <xf numFmtId="0" fontId="5" fillId="0" borderId="0" xfId="0" applyFont="1"/>
    <xf numFmtId="0" fontId="7" fillId="3" borderId="0" xfId="5" applyFont="1" applyFill="1" applyAlignment="1" applyProtection="1"/>
    <xf numFmtId="0" fontId="8" fillId="3" borderId="0" xfId="0" applyFont="1" applyFill="1" applyAlignment="1">
      <alignment vertical="center"/>
    </xf>
    <xf numFmtId="0" fontId="6" fillId="3" borderId="0" xfId="5" applyFill="1" applyAlignment="1" applyProtection="1"/>
    <xf numFmtId="0" fontId="0" fillId="3" borderId="0" xfId="0" applyFill="1" applyAlignment="1">
      <alignment vertical="center"/>
    </xf>
    <xf numFmtId="0" fontId="6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4" xfId="3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5" xfId="0" applyFill="1" applyBorder="1"/>
    <xf numFmtId="41" fontId="0" fillId="3" borderId="16" xfId="1" applyFont="1" applyFill="1" applyBorder="1"/>
    <xf numFmtId="0" fontId="0" fillId="3" borderId="23" xfId="0" applyFill="1" applyBorder="1"/>
    <xf numFmtId="0" fontId="0" fillId="3" borderId="24" xfId="0" applyFill="1" applyBorder="1"/>
    <xf numFmtId="41" fontId="0" fillId="3" borderId="25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6" xfId="0" applyFont="1" applyFill="1" applyBorder="1"/>
    <xf numFmtId="0" fontId="6" fillId="3" borderId="0" xfId="5" applyFill="1" applyAlignment="1" applyProtection="1">
      <alignment horizontal="left"/>
    </xf>
    <xf numFmtId="0" fontId="9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0" fillId="3" borderId="9" xfId="4" applyNumberFormat="1" applyFont="1" applyFill="1" applyBorder="1"/>
    <xf numFmtId="41" fontId="6" fillId="3" borderId="27" xfId="4" applyNumberFormat="1" applyFont="1" applyFill="1" applyBorder="1" applyAlignment="1" applyProtection="1"/>
    <xf numFmtId="41" fontId="6" fillId="3" borderId="17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4" xfId="0" applyBorder="1"/>
    <xf numFmtId="41" fontId="0" fillId="0" borderId="14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6" xfId="1" applyFont="1" applyFill="1" applyBorder="1"/>
    <xf numFmtId="0" fontId="0" fillId="4" borderId="24" xfId="0" applyFill="1" applyBorder="1"/>
    <xf numFmtId="15" fontId="2" fillId="0" borderId="22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6" xfId="1" applyFont="1" applyFill="1" applyBorder="1"/>
    <xf numFmtId="0" fontId="0" fillId="0" borderId="24" xfId="0" applyFill="1" applyBorder="1"/>
    <xf numFmtId="165" fontId="10" fillId="0" borderId="9" xfId="4" applyNumberFormat="1" applyFont="1" applyFill="1" applyBorder="1"/>
    <xf numFmtId="41" fontId="7" fillId="0" borderId="27" xfId="4" applyNumberFormat="1" applyFont="1" applyFill="1" applyBorder="1" applyAlignment="1" applyProtection="1"/>
    <xf numFmtId="41" fontId="6" fillId="0" borderId="27" xfId="4" applyNumberFormat="1" applyFont="1" applyFill="1" applyBorder="1" applyAlignment="1" applyProtection="1"/>
    <xf numFmtId="41" fontId="7" fillId="0" borderId="18" xfId="4" applyNumberFormat="1" applyFont="1" applyFill="1" applyBorder="1" applyAlignment="1" applyProtection="1"/>
    <xf numFmtId="165" fontId="10" fillId="0" borderId="25" xfId="4" applyNumberFormat="1" applyFont="1" applyFill="1" applyBorder="1"/>
    <xf numFmtId="41" fontId="2" fillId="0" borderId="28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9" fontId="2" fillId="0" borderId="32" xfId="4" applyFont="1" applyBorder="1" applyAlignment="1">
      <alignment horizontal="center" vertical="center"/>
    </xf>
    <xf numFmtId="43" fontId="2" fillId="0" borderId="33" xfId="2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0" fillId="0" borderId="0" xfId="1" applyFont="1"/>
    <xf numFmtId="41" fontId="0" fillId="2" borderId="9" xfId="1" applyFont="1" applyFill="1" applyBorder="1"/>
    <xf numFmtId="41" fontId="0" fillId="2" borderId="34" xfId="1" applyFont="1" applyFill="1" applyBorder="1"/>
    <xf numFmtId="41" fontId="0" fillId="2" borderId="35" xfId="1" applyFont="1" applyFill="1" applyBorder="1"/>
    <xf numFmtId="9" fontId="0" fillId="0" borderId="36" xfId="4" applyFont="1" applyBorder="1" applyAlignment="1">
      <alignment horizontal="center"/>
    </xf>
    <xf numFmtId="9" fontId="0" fillId="0" borderId="37" xfId="4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41" fontId="2" fillId="2" borderId="38" xfId="1" applyFont="1" applyFill="1" applyBorder="1" applyAlignment="1">
      <alignment horizontal="center" vertical="center" wrapText="1"/>
    </xf>
    <xf numFmtId="41" fontId="7" fillId="3" borderId="26" xfId="4" applyNumberFormat="1" applyFont="1" applyFill="1" applyBorder="1" applyAlignment="1" applyProtection="1">
      <alignment horizontal="center" vertical="center"/>
    </xf>
    <xf numFmtId="41" fontId="7" fillId="3" borderId="28" xfId="4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41" fontId="0" fillId="0" borderId="9" xfId="0" applyNumberFormat="1" applyBorder="1"/>
    <xf numFmtId="41" fontId="0" fillId="0" borderId="34" xfId="0" applyNumberFormat="1" applyBorder="1"/>
    <xf numFmtId="41" fontId="0" fillId="0" borderId="35" xfId="0" applyNumberFormat="1" applyBorder="1"/>
    <xf numFmtId="9" fontId="0" fillId="0" borderId="39" xfId="4" applyFont="1" applyBorder="1" applyAlignment="1">
      <alignment horizontal="center"/>
    </xf>
    <xf numFmtId="42" fontId="0" fillId="0" borderId="40" xfId="3" applyFont="1" applyBorder="1"/>
    <xf numFmtId="164" fontId="3" fillId="0" borderId="41" xfId="2" applyNumberFormat="1" applyFont="1" applyBorder="1"/>
    <xf numFmtId="41" fontId="0" fillId="2" borderId="42" xfId="1" applyFont="1" applyFill="1" applyBorder="1"/>
    <xf numFmtId="41" fontId="0" fillId="2" borderId="27" xfId="1" applyFont="1" applyFill="1" applyBorder="1"/>
    <xf numFmtId="41" fontId="0" fillId="2" borderId="18" xfId="1" applyFont="1" applyFill="1" applyBorder="1"/>
    <xf numFmtId="41" fontId="2" fillId="0" borderId="44" xfId="0" applyNumberFormat="1" applyFont="1" applyBorder="1"/>
    <xf numFmtId="41" fontId="2" fillId="2" borderId="45" xfId="1" applyFont="1" applyFill="1" applyBorder="1"/>
    <xf numFmtId="9" fontId="0" fillId="0" borderId="46" xfId="4" applyFont="1" applyBorder="1" applyAlignment="1">
      <alignment horizontal="center"/>
    </xf>
    <xf numFmtId="42" fontId="0" fillId="0" borderId="47" xfId="3" applyFont="1" applyBorder="1"/>
    <xf numFmtId="164" fontId="2" fillId="0" borderId="43" xfId="2" applyNumberFormat="1" applyFont="1" applyBorder="1"/>
    <xf numFmtId="0" fontId="11" fillId="0" borderId="0" xfId="0" applyFont="1"/>
    <xf numFmtId="0" fontId="12" fillId="0" borderId="0" xfId="0" applyFont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zoomScale="90" zoomScaleNormal="90" workbookViewId="0">
      <selection activeCell="L15" sqref="L15"/>
    </sheetView>
  </sheetViews>
  <sheetFormatPr defaultRowHeight="15"/>
  <cols>
    <col min="1" max="1" width="3.85546875" style="8" bestFit="1" customWidth="1"/>
    <col min="2" max="2" width="17.140625" customWidth="1"/>
    <col min="3" max="3" width="8.42578125" bestFit="1" customWidth="1"/>
    <col min="4" max="4" width="8.5703125" bestFit="1" customWidth="1"/>
    <col min="5" max="5" width="7.5703125" bestFit="1" customWidth="1"/>
    <col min="6" max="6" width="13.140625" customWidth="1"/>
    <col min="7" max="7" width="9.85546875" customWidth="1"/>
    <col min="8" max="8" width="17.5703125" style="83" customWidth="1"/>
    <col min="9" max="9" width="13.28515625" bestFit="1" customWidth="1"/>
    <col min="10" max="10" width="19" bestFit="1" customWidth="1"/>
    <col min="11" max="11" width="8.7109375" customWidth="1"/>
    <col min="12" max="12" width="12.42578125" bestFit="1" customWidth="1"/>
    <col min="13" max="13" width="14.5703125" customWidth="1"/>
  </cols>
  <sheetData>
    <row r="2" spans="1:14" ht="18">
      <c r="B2" s="28" t="s">
        <v>12</v>
      </c>
      <c r="C2" s="29"/>
    </row>
    <row r="3" spans="1:14" ht="18">
      <c r="B3" s="28" t="s">
        <v>13</v>
      </c>
      <c r="C3" s="29"/>
    </row>
    <row r="4" spans="1:14" ht="18">
      <c r="B4" s="28" t="s">
        <v>35</v>
      </c>
      <c r="C4" s="29"/>
    </row>
    <row r="5" spans="1:14" ht="18.75">
      <c r="B5" s="116" t="s">
        <v>40</v>
      </c>
      <c r="C5" s="115"/>
    </row>
    <row r="6" spans="1:14" ht="15.75" thickBot="1">
      <c r="J6" s="7" t="s">
        <v>14</v>
      </c>
      <c r="K6" s="20"/>
      <c r="L6" s="20"/>
      <c r="M6" s="20"/>
    </row>
    <row r="7" spans="1:14" ht="29.25" customHeight="1" thickBot="1">
      <c r="A7" s="3" t="s">
        <v>4</v>
      </c>
      <c r="B7" s="4" t="s">
        <v>1</v>
      </c>
      <c r="C7" s="4" t="s">
        <v>33</v>
      </c>
      <c r="D7" s="4" t="s">
        <v>36</v>
      </c>
      <c r="E7" s="4" t="s">
        <v>37</v>
      </c>
      <c r="F7" s="17" t="s">
        <v>10</v>
      </c>
      <c r="G7" s="89" t="s">
        <v>15</v>
      </c>
      <c r="H7" s="90" t="s">
        <v>39</v>
      </c>
      <c r="I7" s="78" t="s">
        <v>5</v>
      </c>
      <c r="J7" s="79" t="s">
        <v>6</v>
      </c>
      <c r="K7" s="80" t="s">
        <v>7</v>
      </c>
      <c r="L7" s="82" t="s">
        <v>9</v>
      </c>
      <c r="M7" s="81" t="s">
        <v>8</v>
      </c>
    </row>
    <row r="8" spans="1:14" ht="20.25" customHeight="1">
      <c r="A8" s="9">
        <v>1</v>
      </c>
      <c r="B8" s="2" t="s">
        <v>2</v>
      </c>
      <c r="C8" s="58">
        <v>1940</v>
      </c>
      <c r="D8" s="58">
        <v>2392</v>
      </c>
      <c r="E8" s="58">
        <v>1494</v>
      </c>
      <c r="F8" s="58">
        <f>SUM(C8:E8)</f>
        <v>5826</v>
      </c>
      <c r="G8" s="5">
        <f>AVERAGE(C8:E8)</f>
        <v>1942</v>
      </c>
      <c r="H8" s="84">
        <v>2330.4</v>
      </c>
      <c r="I8" s="101">
        <f>H8*79200</f>
        <v>184567680</v>
      </c>
      <c r="J8" s="107">
        <v>2330.4</v>
      </c>
      <c r="K8" s="104">
        <v>1</v>
      </c>
      <c r="L8" s="105">
        <v>500</v>
      </c>
      <c r="M8" s="106">
        <f>J8*L8</f>
        <v>1165200</v>
      </c>
    </row>
    <row r="9" spans="1:14" ht="20.25" customHeight="1">
      <c r="A9" s="10">
        <v>2</v>
      </c>
      <c r="B9" s="1" t="s">
        <v>21</v>
      </c>
      <c r="C9" s="59">
        <v>1340</v>
      </c>
      <c r="D9" s="59">
        <v>1659</v>
      </c>
      <c r="E9" s="59">
        <v>914</v>
      </c>
      <c r="F9" s="58">
        <f>SUM(C9:E9)</f>
        <v>3913</v>
      </c>
      <c r="G9" s="5">
        <f>AVERAGE(C9:E9)</f>
        <v>1304.3333333333333</v>
      </c>
      <c r="H9" s="85">
        <v>1565.1999999999998</v>
      </c>
      <c r="I9" s="102">
        <f>H9*79200</f>
        <v>123963839.99999999</v>
      </c>
      <c r="J9" s="108">
        <v>1565.1999999999998</v>
      </c>
      <c r="K9" s="87">
        <v>1</v>
      </c>
      <c r="L9" s="6">
        <v>500</v>
      </c>
      <c r="M9" s="21">
        <f>J9*L9</f>
        <v>782599.99999999988</v>
      </c>
    </row>
    <row r="10" spans="1:14" ht="20.25" customHeight="1">
      <c r="A10" s="10">
        <v>3</v>
      </c>
      <c r="B10" s="1" t="s">
        <v>32</v>
      </c>
      <c r="C10" s="59">
        <v>2646</v>
      </c>
      <c r="D10" s="59">
        <v>2712</v>
      </c>
      <c r="E10" s="59">
        <v>1649</v>
      </c>
      <c r="F10" s="58">
        <f>SUM(C10:E10)</f>
        <v>7007</v>
      </c>
      <c r="G10" s="5">
        <f>AVERAGE(C10:E10)</f>
        <v>2335.6666666666665</v>
      </c>
      <c r="H10" s="85">
        <v>2802.7999999999997</v>
      </c>
      <c r="I10" s="102">
        <f t="shared" ref="I9:I12" si="0">H10*79200</f>
        <v>221981759.99999997</v>
      </c>
      <c r="J10" s="108">
        <v>2802.7999999999997</v>
      </c>
      <c r="K10" s="87">
        <v>1</v>
      </c>
      <c r="L10" s="6">
        <v>500</v>
      </c>
      <c r="M10" s="21">
        <f>J10*L10</f>
        <v>1401399.9999999998</v>
      </c>
    </row>
    <row r="11" spans="1:14" ht="20.25" customHeight="1">
      <c r="A11" s="10">
        <v>4</v>
      </c>
      <c r="B11" s="1" t="s">
        <v>38</v>
      </c>
      <c r="C11" s="59">
        <v>2227</v>
      </c>
      <c r="D11" s="59">
        <v>2917</v>
      </c>
      <c r="E11" s="59">
        <v>1264</v>
      </c>
      <c r="F11" s="58">
        <f>SUM(C11:E11)</f>
        <v>6408</v>
      </c>
      <c r="G11" s="5">
        <f>AVERAGE(C11:E11)</f>
        <v>2136</v>
      </c>
      <c r="H11" s="85">
        <v>2563.1999999999998</v>
      </c>
      <c r="I11" s="102">
        <f>H11*79200</f>
        <v>203005440</v>
      </c>
      <c r="J11" s="108">
        <v>2563.1999999999998</v>
      </c>
      <c r="K11" s="87">
        <v>1</v>
      </c>
      <c r="L11" s="6">
        <v>500</v>
      </c>
      <c r="M11" s="21">
        <f>J11*L11</f>
        <v>1281600</v>
      </c>
    </row>
    <row r="12" spans="1:14" ht="20.25" customHeight="1" thickBot="1">
      <c r="A12" s="26">
        <v>5</v>
      </c>
      <c r="B12" s="60" t="s">
        <v>3</v>
      </c>
      <c r="C12" s="61">
        <v>1511</v>
      </c>
      <c r="D12" s="61">
        <v>1675</v>
      </c>
      <c r="E12" s="61">
        <v>1246</v>
      </c>
      <c r="F12" s="61">
        <f>SUM(C12:E12)</f>
        <v>4432</v>
      </c>
      <c r="G12" s="27">
        <f>AVERAGE(C12:E12)</f>
        <v>1477.3333333333333</v>
      </c>
      <c r="H12" s="86">
        <v>1772.8</v>
      </c>
      <c r="I12" s="103">
        <f>H12*79200</f>
        <v>140405760</v>
      </c>
      <c r="J12" s="109">
        <v>1772.8</v>
      </c>
      <c r="K12" s="88">
        <v>1</v>
      </c>
      <c r="L12" s="36">
        <v>500</v>
      </c>
      <c r="M12" s="37">
        <f>J12*L12</f>
        <v>886400</v>
      </c>
    </row>
    <row r="13" spans="1:14" ht="20.25" customHeight="1" thickTop="1" thickBot="1">
      <c r="A13" s="22"/>
      <c r="B13" s="23" t="s">
        <v>0</v>
      </c>
      <c r="C13" s="24">
        <f>SUM(C8:C12)</f>
        <v>9664</v>
      </c>
      <c r="D13" s="24">
        <f>SUM(D8:D12)</f>
        <v>11355</v>
      </c>
      <c r="E13" s="24">
        <f>SUM(E8:E12)</f>
        <v>6567</v>
      </c>
      <c r="F13" s="24">
        <f>SUM(F8:F12)</f>
        <v>27586</v>
      </c>
      <c r="G13" s="25">
        <f>AVERAGE(C13:E13)</f>
        <v>9195.3333333333339</v>
      </c>
      <c r="H13" s="62">
        <f>SUM(H8:H12)</f>
        <v>11034.399999999998</v>
      </c>
      <c r="I13" s="110">
        <f>H13*79200</f>
        <v>873924479.99999988</v>
      </c>
      <c r="J13" s="111">
        <v>11034.399999999998</v>
      </c>
      <c r="K13" s="112"/>
      <c r="L13" s="113"/>
      <c r="M13" s="114">
        <f>SUM(M8:M12)</f>
        <v>5517200</v>
      </c>
    </row>
    <row r="14" spans="1:14" ht="15.75" thickTop="1">
      <c r="J14" s="11"/>
      <c r="K14" s="12"/>
      <c r="L14" s="13"/>
      <c r="M14" s="14"/>
      <c r="N14" s="15"/>
    </row>
    <row r="15" spans="1:14">
      <c r="J15" s="16"/>
      <c r="K15" s="12"/>
      <c r="L15" s="18" t="s">
        <v>11</v>
      </c>
      <c r="M15" s="19">
        <f>M13/I13</f>
        <v>6.3131313131313139E-3</v>
      </c>
      <c r="N15" s="15"/>
    </row>
    <row r="16" spans="1:14">
      <c r="J16" s="11"/>
      <c r="K16" s="12"/>
      <c r="L16" s="15"/>
      <c r="M16" s="14"/>
      <c r="N16" s="15"/>
    </row>
    <row r="17" spans="10:14">
      <c r="J17" s="15"/>
      <c r="K17" s="15"/>
      <c r="L17" s="15"/>
      <c r="M17" s="15"/>
      <c r="N1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A8" sqref="A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.5703125" style="54" bestFit="1" customWidth="1"/>
    <col min="5" max="24" width="10" bestFit="1" customWidth="1"/>
    <col min="25" max="34" width="10.5703125" bestFit="1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>
      <c r="A3" s="30" t="s">
        <v>16</v>
      </c>
      <c r="B3" s="31"/>
      <c r="C3" s="32"/>
      <c r="D3" s="5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33"/>
      <c r="AG3" s="33"/>
      <c r="AH3" s="33"/>
      <c r="AI3" s="32"/>
      <c r="AJ3" s="32"/>
      <c r="AK3" s="33"/>
    </row>
    <row r="4" spans="1:37">
      <c r="A4" s="32"/>
      <c r="B4" s="32"/>
      <c r="C4" s="34"/>
      <c r="D4" s="5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3"/>
    </row>
    <row r="5" spans="1:37" ht="15.75" thickBot="1">
      <c r="A5" s="32"/>
      <c r="B5" s="30" t="s">
        <v>34</v>
      </c>
      <c r="C5" s="34"/>
      <c r="D5" s="52" t="s">
        <v>17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3"/>
    </row>
    <row r="6" spans="1:37" ht="15.75" thickBot="1">
      <c r="A6" s="93" t="s">
        <v>18</v>
      </c>
      <c r="B6" s="95" t="s">
        <v>22</v>
      </c>
      <c r="C6" s="95" t="s">
        <v>23</v>
      </c>
      <c r="D6" s="53">
        <v>43525</v>
      </c>
      <c r="E6" s="53">
        <v>43526</v>
      </c>
      <c r="F6" s="53">
        <v>43527</v>
      </c>
      <c r="G6" s="53">
        <v>43528</v>
      </c>
      <c r="H6" s="53">
        <v>43529</v>
      </c>
      <c r="I6" s="53">
        <v>43530</v>
      </c>
      <c r="J6" s="53">
        <v>43531</v>
      </c>
      <c r="K6" s="53">
        <v>43532</v>
      </c>
      <c r="L6" s="53">
        <v>43533</v>
      </c>
      <c r="M6" s="53">
        <v>43534</v>
      </c>
      <c r="N6" s="53">
        <v>43535</v>
      </c>
      <c r="O6" s="53">
        <v>43536</v>
      </c>
      <c r="P6" s="53">
        <v>43537</v>
      </c>
      <c r="Q6" s="53">
        <v>43538</v>
      </c>
      <c r="R6" s="53">
        <v>43539</v>
      </c>
      <c r="S6" s="53">
        <v>43540</v>
      </c>
      <c r="T6" s="53">
        <v>43541</v>
      </c>
      <c r="U6" s="53">
        <v>43542</v>
      </c>
      <c r="V6" s="53">
        <v>43543</v>
      </c>
      <c r="W6" s="53">
        <v>43544</v>
      </c>
      <c r="X6" s="53">
        <v>43545</v>
      </c>
      <c r="Y6" s="53">
        <v>43546</v>
      </c>
      <c r="Z6" s="53">
        <v>43547</v>
      </c>
      <c r="AA6" s="53">
        <v>43548</v>
      </c>
      <c r="AB6" s="53">
        <v>43549</v>
      </c>
      <c r="AC6" s="53">
        <v>43550</v>
      </c>
      <c r="AD6" s="53">
        <v>43551</v>
      </c>
      <c r="AE6" s="53">
        <v>43552</v>
      </c>
      <c r="AF6" s="53">
        <v>43553</v>
      </c>
      <c r="AG6" s="53">
        <v>43554</v>
      </c>
      <c r="AH6" s="53">
        <v>43555</v>
      </c>
      <c r="AI6" s="97" t="s">
        <v>19</v>
      </c>
      <c r="AJ6" s="99" t="s">
        <v>20</v>
      </c>
      <c r="AK6" s="91" t="s">
        <v>31</v>
      </c>
    </row>
    <row r="7" spans="1:37" ht="15.75" thickBot="1">
      <c r="A7" s="94"/>
      <c r="B7" s="96"/>
      <c r="C7" s="96"/>
      <c r="D7" s="67" t="s">
        <v>25</v>
      </c>
      <c r="E7" s="67" t="s">
        <v>26</v>
      </c>
      <c r="F7" s="67" t="s">
        <v>27</v>
      </c>
      <c r="G7" s="67" t="s">
        <v>28</v>
      </c>
      <c r="H7" s="67" t="s">
        <v>29</v>
      </c>
      <c r="I7" s="67" t="s">
        <v>30</v>
      </c>
      <c r="J7" s="67" t="s">
        <v>24</v>
      </c>
      <c r="K7" s="67" t="s">
        <v>25</v>
      </c>
      <c r="L7" s="67" t="s">
        <v>26</v>
      </c>
      <c r="M7" s="67" t="s">
        <v>27</v>
      </c>
      <c r="N7" s="67" t="s">
        <v>28</v>
      </c>
      <c r="O7" s="67" t="s">
        <v>29</v>
      </c>
      <c r="P7" s="67" t="s">
        <v>30</v>
      </c>
      <c r="Q7" s="67" t="s">
        <v>24</v>
      </c>
      <c r="R7" s="67" t="s">
        <v>25</v>
      </c>
      <c r="S7" s="67" t="s">
        <v>26</v>
      </c>
      <c r="T7" s="67" t="s">
        <v>27</v>
      </c>
      <c r="U7" s="67" t="s">
        <v>28</v>
      </c>
      <c r="V7" s="67" t="s">
        <v>29</v>
      </c>
      <c r="W7" s="67" t="s">
        <v>30</v>
      </c>
      <c r="X7" s="67" t="s">
        <v>24</v>
      </c>
      <c r="Y7" s="67" t="s">
        <v>25</v>
      </c>
      <c r="Z7" s="67" t="s">
        <v>26</v>
      </c>
      <c r="AA7" s="67" t="s">
        <v>27</v>
      </c>
      <c r="AB7" s="67" t="s">
        <v>28</v>
      </c>
      <c r="AC7" s="67" t="s">
        <v>29</v>
      </c>
      <c r="AD7" s="67" t="s">
        <v>30</v>
      </c>
      <c r="AE7" s="67" t="s">
        <v>24</v>
      </c>
      <c r="AF7" s="67" t="s">
        <v>25</v>
      </c>
      <c r="AG7" s="67" t="s">
        <v>26</v>
      </c>
      <c r="AH7" s="67" t="s">
        <v>27</v>
      </c>
      <c r="AI7" s="98"/>
      <c r="AJ7" s="100"/>
      <c r="AK7" s="92"/>
    </row>
    <row r="8" spans="1:37" ht="15.75">
      <c r="A8" s="40">
        <v>1</v>
      </c>
      <c r="B8" s="48" t="s">
        <v>2</v>
      </c>
      <c r="C8" s="84">
        <v>2330.4</v>
      </c>
      <c r="D8" s="68"/>
      <c r="E8" s="68"/>
      <c r="F8" s="63"/>
      <c r="G8" s="38"/>
      <c r="H8" s="38"/>
      <c r="I8" s="68"/>
      <c r="J8" s="38"/>
      <c r="K8" s="38"/>
      <c r="L8" s="68"/>
      <c r="M8" s="63"/>
      <c r="N8" s="38"/>
      <c r="O8" s="38"/>
      <c r="P8" s="68"/>
      <c r="Q8" s="38"/>
      <c r="R8" s="68"/>
      <c r="S8" s="68"/>
      <c r="T8" s="63"/>
      <c r="U8" s="38"/>
      <c r="V8" s="38"/>
      <c r="W8" s="68"/>
      <c r="X8" s="38"/>
      <c r="Y8" s="38"/>
      <c r="Z8" s="68"/>
      <c r="AA8" s="63"/>
      <c r="AB8" s="68"/>
      <c r="AC8" s="38"/>
      <c r="AD8" s="68"/>
      <c r="AE8" s="38"/>
      <c r="AF8" s="68"/>
      <c r="AG8" s="68"/>
      <c r="AH8" s="63"/>
      <c r="AI8" s="41">
        <f>SUM(D8:AG8)</f>
        <v>0</v>
      </c>
      <c r="AJ8" s="55">
        <f t="shared" ref="AJ8:AJ13" si="0">AI8/C8</f>
        <v>0</v>
      </c>
      <c r="AK8" s="57">
        <v>0</v>
      </c>
    </row>
    <row r="9" spans="1:37" ht="15.75">
      <c r="A9" s="42">
        <v>2</v>
      </c>
      <c r="B9" s="49" t="s">
        <v>21</v>
      </c>
      <c r="C9" s="85">
        <v>1565.1999999999998</v>
      </c>
      <c r="D9" s="69"/>
      <c r="E9" s="69"/>
      <c r="F9" s="64"/>
      <c r="G9" s="39"/>
      <c r="H9" s="39"/>
      <c r="I9" s="69"/>
      <c r="J9" s="39"/>
      <c r="K9" s="39"/>
      <c r="L9" s="69"/>
      <c r="M9" s="64"/>
      <c r="N9" s="39"/>
      <c r="O9" s="39"/>
      <c r="P9" s="69"/>
      <c r="Q9" s="39"/>
      <c r="R9" s="69"/>
      <c r="S9" s="69"/>
      <c r="T9" s="64"/>
      <c r="U9" s="39"/>
      <c r="V9" s="39"/>
      <c r="W9" s="69"/>
      <c r="X9" s="39"/>
      <c r="Y9" s="39"/>
      <c r="Z9" s="69"/>
      <c r="AA9" s="64"/>
      <c r="AB9" s="69"/>
      <c r="AC9" s="39"/>
      <c r="AD9" s="69"/>
      <c r="AE9" s="39"/>
      <c r="AF9" s="69"/>
      <c r="AG9" s="69"/>
      <c r="AH9" s="64"/>
      <c r="AI9" s="41">
        <f>SUM(D9:AG9)</f>
        <v>0</v>
      </c>
      <c r="AJ9" s="55">
        <f t="shared" si="0"/>
        <v>0</v>
      </c>
      <c r="AK9" s="56">
        <v>0</v>
      </c>
    </row>
    <row r="10" spans="1:37" ht="15.75">
      <c r="A10" s="42">
        <v>3</v>
      </c>
      <c r="B10" s="49" t="s">
        <v>32</v>
      </c>
      <c r="C10" s="85">
        <v>2802.7999999999997</v>
      </c>
      <c r="D10" s="69"/>
      <c r="E10" s="69"/>
      <c r="F10" s="64"/>
      <c r="G10" s="39"/>
      <c r="H10" s="39"/>
      <c r="I10" s="69"/>
      <c r="J10" s="39"/>
      <c r="K10" s="39"/>
      <c r="L10" s="69"/>
      <c r="M10" s="64"/>
      <c r="N10" s="39"/>
      <c r="O10" s="39"/>
      <c r="P10" s="69"/>
      <c r="Q10" s="39"/>
      <c r="R10" s="69"/>
      <c r="S10" s="69"/>
      <c r="T10" s="64"/>
      <c r="U10" s="39"/>
      <c r="V10" s="39"/>
      <c r="W10" s="69"/>
      <c r="X10" s="39"/>
      <c r="Y10" s="39"/>
      <c r="Z10" s="69"/>
      <c r="AA10" s="64"/>
      <c r="AB10" s="69"/>
      <c r="AC10" s="39"/>
      <c r="AD10" s="69"/>
      <c r="AE10" s="39"/>
      <c r="AF10" s="69"/>
      <c r="AG10" s="69"/>
      <c r="AH10" s="64"/>
      <c r="AI10" s="41">
        <f>SUM(D10:AG10)</f>
        <v>0</v>
      </c>
      <c r="AJ10" s="72">
        <f t="shared" si="0"/>
        <v>0</v>
      </c>
      <c r="AK10" s="73">
        <f>AI10*500</f>
        <v>0</v>
      </c>
    </row>
    <row r="11" spans="1:37" ht="15.75">
      <c r="A11" s="42">
        <v>4</v>
      </c>
      <c r="B11" s="49" t="s">
        <v>38</v>
      </c>
      <c r="C11" s="85">
        <v>2563.1999999999998</v>
      </c>
      <c r="D11" s="69"/>
      <c r="E11" s="69"/>
      <c r="F11" s="64"/>
      <c r="G11" s="39"/>
      <c r="H11" s="39"/>
      <c r="I11" s="69"/>
      <c r="J11" s="39"/>
      <c r="K11" s="39"/>
      <c r="L11" s="69"/>
      <c r="M11" s="64"/>
      <c r="N11" s="39"/>
      <c r="O11" s="39"/>
      <c r="P11" s="69"/>
      <c r="Q11" s="39"/>
      <c r="R11" s="69"/>
      <c r="S11" s="69"/>
      <c r="T11" s="64"/>
      <c r="U11" s="39"/>
      <c r="V11" s="39"/>
      <c r="W11" s="69"/>
      <c r="X11" s="39"/>
      <c r="Y11" s="39"/>
      <c r="Z11" s="69"/>
      <c r="AA11" s="64"/>
      <c r="AB11" s="69"/>
      <c r="AC11" s="39"/>
      <c r="AD11" s="69"/>
      <c r="AE11" s="39"/>
      <c r="AF11" s="69"/>
      <c r="AG11" s="69"/>
      <c r="AH11" s="64"/>
      <c r="AI11" s="41">
        <f>SUM(D11:AG11)</f>
        <v>0</v>
      </c>
      <c r="AJ11" s="72">
        <f t="shared" si="0"/>
        <v>0</v>
      </c>
      <c r="AK11" s="74">
        <v>0</v>
      </c>
    </row>
    <row r="12" spans="1:37" ht="16.5" thickBot="1">
      <c r="A12" s="43">
        <v>5</v>
      </c>
      <c r="B12" s="50" t="s">
        <v>3</v>
      </c>
      <c r="C12" s="86">
        <v>1772.8</v>
      </c>
      <c r="D12" s="70"/>
      <c r="E12" s="70"/>
      <c r="F12" s="65"/>
      <c r="G12" s="44"/>
      <c r="H12" s="44"/>
      <c r="I12" s="70"/>
      <c r="J12" s="44"/>
      <c r="K12" s="44"/>
      <c r="L12" s="70"/>
      <c r="M12" s="65"/>
      <c r="N12" s="44"/>
      <c r="O12" s="44"/>
      <c r="P12" s="70"/>
      <c r="Q12" s="44"/>
      <c r="R12" s="70"/>
      <c r="S12" s="70"/>
      <c r="T12" s="65"/>
      <c r="U12" s="44"/>
      <c r="V12" s="44"/>
      <c r="W12" s="70"/>
      <c r="X12" s="44"/>
      <c r="Y12" s="44"/>
      <c r="Z12" s="70"/>
      <c r="AA12" s="65"/>
      <c r="AB12" s="70"/>
      <c r="AC12" s="44"/>
      <c r="AD12" s="70"/>
      <c r="AE12" s="44"/>
      <c r="AF12" s="70"/>
      <c r="AG12" s="70"/>
      <c r="AH12" s="65"/>
      <c r="AI12" s="41">
        <f>SUM(D12:AG12)</f>
        <v>0</v>
      </c>
      <c r="AJ12" s="72">
        <f t="shared" si="0"/>
        <v>0</v>
      </c>
      <c r="AK12" s="75">
        <f>AI12*500</f>
        <v>0</v>
      </c>
    </row>
    <row r="13" spans="1:37" ht="17.25" thickTop="1" thickBot="1">
      <c r="A13" s="45"/>
      <c r="B13" s="46"/>
      <c r="C13" s="62">
        <v>11034.399999999998</v>
      </c>
      <c r="D13" s="71"/>
      <c r="E13" s="71"/>
      <c r="F13" s="66"/>
      <c r="G13" s="46"/>
      <c r="H13" s="46"/>
      <c r="I13" s="71"/>
      <c r="J13" s="46"/>
      <c r="K13" s="46"/>
      <c r="L13" s="71"/>
      <c r="M13" s="66"/>
      <c r="N13" s="46"/>
      <c r="O13" s="46"/>
      <c r="P13" s="71"/>
      <c r="Q13" s="46"/>
      <c r="R13" s="71"/>
      <c r="S13" s="71"/>
      <c r="T13" s="66"/>
      <c r="U13" s="46"/>
      <c r="V13" s="46"/>
      <c r="W13" s="71"/>
      <c r="X13" s="46"/>
      <c r="Y13" s="46"/>
      <c r="Z13" s="71"/>
      <c r="AA13" s="66"/>
      <c r="AB13" s="71"/>
      <c r="AC13" s="46"/>
      <c r="AD13" s="71"/>
      <c r="AE13" s="46"/>
      <c r="AF13" s="71"/>
      <c r="AG13" s="71"/>
      <c r="AH13" s="66"/>
      <c r="AI13" s="47">
        <f>SUM(AI8:AI12)</f>
        <v>0</v>
      </c>
      <c r="AJ13" s="76">
        <f t="shared" si="0"/>
        <v>0</v>
      </c>
      <c r="AK13" s="77">
        <f>SUM(AK10:AK12)</f>
        <v>0</v>
      </c>
    </row>
    <row r="15" spans="1:37">
      <c r="C15" s="35"/>
    </row>
    <row r="16" spans="1:37">
      <c r="C16" s="35"/>
    </row>
    <row r="17" spans="3:3">
      <c r="C17" s="35"/>
    </row>
    <row r="18" spans="3:3">
      <c r="C18" s="35"/>
    </row>
    <row r="19" spans="3:3">
      <c r="C19" s="35"/>
    </row>
    <row r="20" spans="3:3">
      <c r="C20" s="15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lap.pencapain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2019-02-26T12:13:00Z</dcterms:modified>
</cp:coreProperties>
</file>