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banded TCA" sheetId="1" r:id="rId1"/>
    <sheet name="toples cube" sheetId="2" r:id="rId2"/>
    <sheet name="total dana" sheetId="3" r:id="rId3"/>
  </sheets>
  <definedNames>
    <definedName name="_xlnm._FilterDatabase" localSheetId="0" hidden="1">'banded TCA'!$A$1:$I$22</definedName>
  </definedNames>
  <calcPr calcId="124519"/>
</workbook>
</file>

<file path=xl/calcChain.xml><?xml version="1.0" encoding="utf-8"?>
<calcChain xmlns="http://schemas.openxmlformats.org/spreadsheetml/2006/main">
  <c r="C5" i="3"/>
  <c r="L7" i="2"/>
  <c r="M6"/>
  <c r="M5"/>
  <c r="M4"/>
  <c r="M3"/>
  <c r="M2"/>
  <c r="M7" s="1"/>
  <c r="K22" i="1"/>
  <c r="F22" l="1"/>
  <c r="G22"/>
  <c r="H22"/>
  <c r="I22"/>
  <c r="J22"/>
</calcChain>
</file>

<file path=xl/sharedStrings.xml><?xml version="1.0" encoding="utf-8"?>
<sst xmlns="http://schemas.openxmlformats.org/spreadsheetml/2006/main" count="132" uniqueCount="97">
  <si>
    <t>NO</t>
  </si>
  <si>
    <t>Customer Number</t>
  </si>
  <si>
    <t>Customer Name</t>
  </si>
  <si>
    <t>Ship To</t>
  </si>
  <si>
    <t>KOTA</t>
  </si>
  <si>
    <t>KASEM</t>
  </si>
  <si>
    <t>KSPLN</t>
  </si>
  <si>
    <t>KSSCN</t>
  </si>
  <si>
    <t>Grand Total</t>
  </si>
  <si>
    <t>REMBANG</t>
  </si>
  <si>
    <t>PASAR SWALAYAN ADA PATI</t>
  </si>
  <si>
    <t>JL. PEMUDA 302 A, PATI</t>
  </si>
  <si>
    <t>PATI</t>
  </si>
  <si>
    <t>MM. SINAR</t>
  </si>
  <si>
    <t>JL. PEMUDA NO. 7 CEPU RT.01/ RW.02, CEPU</t>
  </si>
  <si>
    <t>CEPU</t>
  </si>
  <si>
    <t>TK. MORODADI</t>
  </si>
  <si>
    <t>JL. SUNAN KUDUS 193, KUDUS.</t>
  </si>
  <si>
    <t>KUDUS</t>
  </si>
  <si>
    <t>TK. GAJAH MADA</t>
  </si>
  <si>
    <t>JL. MUSTIKA PLAZA B-27, CEPU</t>
  </si>
  <si>
    <t>TK. SENENG SANTOSA</t>
  </si>
  <si>
    <t>JL. JOHAR 114, KUDUS.</t>
  </si>
  <si>
    <t>SAUDARA SWALAYAN</t>
  </si>
  <si>
    <t>JL. SOEKARNO-HATTA KM. 6 RT.001 RW.001, LANGON, TAHUNAN, JEPARA</t>
  </si>
  <si>
    <t>JEPARA</t>
  </si>
  <si>
    <t>MM. SURYA BARU</t>
  </si>
  <si>
    <t>JL. P. SUDIRMAN 148, PATI</t>
  </si>
  <si>
    <t>SAUDARA PASAR SWALAYAN</t>
  </si>
  <si>
    <t>JL. VETERAN 14, JEPARA,</t>
  </si>
  <si>
    <t>PASAR SWALAYAN ADA</t>
  </si>
  <si>
    <t>JL. KUDUS-JEPARA KM 1 (DPN PS. JEMBER), KUDUS</t>
  </si>
  <si>
    <t>TK. SEDULUR</t>
  </si>
  <si>
    <t>JL. JEND. SUDIRMAN 14, REMBANG</t>
  </si>
  <si>
    <t>PT. SUMBER LAUTAN PERMATA</t>
  </si>
  <si>
    <t>JL. R. SUPRAPTO NO. 108 RT. 008 RW. 021 PURWODADI GROBOGAN</t>
  </si>
  <si>
    <t>PURWODADI</t>
  </si>
  <si>
    <t>MM. RAMA</t>
  </si>
  <si>
    <t>JUWANA.</t>
  </si>
  <si>
    <t>JUWANA</t>
  </si>
  <si>
    <t>TK. YANTO</t>
  </si>
  <si>
    <t>JL. PS.LOS DALAM 55, JEPARA.</t>
  </si>
  <si>
    <t>TK. PRIMA</t>
  </si>
  <si>
    <t>JL. PEMUDA 20, BLORA.</t>
  </si>
  <si>
    <t>BLORA</t>
  </si>
  <si>
    <t>TK. PANDU (ELWIE)</t>
  </si>
  <si>
    <t>JL. A. YANI NO. 37, PURWODADI</t>
  </si>
  <si>
    <t>PT. BENGAWAN RETAIL MANDIRI (BLORA)</t>
  </si>
  <si>
    <t>JL. PEMUDA NO.75 KEDUNG JENAR, BLORA KOTA, BLORA</t>
  </si>
  <si>
    <t>TK. OSSY</t>
  </si>
  <si>
    <t>JL. NUSANTARA NO. 01 BLOK KIOS BUAH NO. 05 KAJANGAN SONOREJO BLORA, BLORA</t>
  </si>
  <si>
    <t>TK. HASIL</t>
  </si>
  <si>
    <t>JL. DIPONEGORO 1, REMBANG.</t>
  </si>
  <si>
    <t>TK. SANTOSO</t>
  </si>
  <si>
    <t>JL. RSU/PASAR NO. 2, CEPU</t>
  </si>
  <si>
    <t>PT. PUTRA SAUDARA SEJATI SEJAHTERA</t>
  </si>
  <si>
    <t>JL. RAYA RANDUBLATUNG NO. 8 BALUN, CEPU, BLORA</t>
  </si>
  <si>
    <t>Est banded TCA</t>
  </si>
  <si>
    <t>CAB</t>
  </si>
  <si>
    <t>AREA</t>
  </si>
  <si>
    <t>NAMA SPR</t>
  </si>
  <si>
    <t>NAMA SPG/MD</t>
  </si>
  <si>
    <t>BLN</t>
  </si>
  <si>
    <t>TGL</t>
  </si>
  <si>
    <t>HARI CALL</t>
  </si>
  <si>
    <t>PSR 1</t>
  </si>
  <si>
    <t>PSR 2</t>
  </si>
  <si>
    <t>PSR 3</t>
  </si>
  <si>
    <t>PSR 4</t>
  </si>
  <si>
    <t>TOPLES KARA CUBE</t>
  </si>
  <si>
    <t>Harga</t>
  </si>
  <si>
    <t>KDS</t>
  </si>
  <si>
    <t>BWS</t>
  </si>
  <si>
    <t>CINDY</t>
  </si>
  <si>
    <t>04APR</t>
  </si>
  <si>
    <t>6, 20</t>
  </si>
  <si>
    <t>SABTU 1,3</t>
  </si>
  <si>
    <t>PS DORO</t>
  </si>
  <si>
    <t>PS WERGU</t>
  </si>
  <si>
    <t>-</t>
  </si>
  <si>
    <t>HUSAIN</t>
  </si>
  <si>
    <t>9, 23</t>
  </si>
  <si>
    <t>SELASA 2,4</t>
  </si>
  <si>
    <t>KALIORI</t>
  </si>
  <si>
    <t>LASEM</t>
  </si>
  <si>
    <r>
      <rPr>
        <sz val="10"/>
        <rFont val="Calibri"/>
        <family val="2"/>
        <scheme val="minor"/>
      </rPr>
      <t>13</t>
    </r>
    <r>
      <rPr>
        <sz val="10"/>
        <color indexed="8"/>
        <rFont val="Calibri"/>
        <family val="2"/>
        <scheme val="minor"/>
      </rPr>
      <t>, 27</t>
    </r>
  </si>
  <si>
    <t>SABTU 2,4</t>
  </si>
  <si>
    <t>P.PAGI SELEKO</t>
  </si>
  <si>
    <t>GABUS</t>
  </si>
  <si>
    <t>KARABAN</t>
  </si>
  <si>
    <t>budi</t>
  </si>
  <si>
    <t>no</t>
  </si>
  <si>
    <t>LPAP</t>
  </si>
  <si>
    <t>banded TCA</t>
  </si>
  <si>
    <t>Toples cube</t>
  </si>
  <si>
    <t>Total Rp</t>
  </si>
  <si>
    <t>Total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</si>
</sst>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0" fillId="0" borderId="2" xfId="0" applyBorder="1"/>
    <xf numFmtId="0" fontId="0" fillId="2" borderId="2" xfId="0" applyFill="1" applyBorder="1"/>
    <xf numFmtId="0" fontId="1" fillId="0" borderId="1" xfId="0" applyFont="1" applyBorder="1"/>
    <xf numFmtId="0" fontId="1" fillId="3" borderId="1" xfId="0" applyFont="1" applyFill="1" applyBorder="1"/>
    <xf numFmtId="0" fontId="0" fillId="0" borderId="3" xfId="0" applyBorder="1"/>
    <xf numFmtId="165" fontId="1" fillId="3" borderId="1" xfId="1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5" fillId="2" borderId="1" xfId="0" quotePrefix="1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5" xfId="0" applyFont="1" applyBorder="1"/>
    <xf numFmtId="0" fontId="4" fillId="0" borderId="3" xfId="0" applyFont="1" applyBorder="1" applyAlignment="1">
      <alignment horizontal="center"/>
    </xf>
    <xf numFmtId="165" fontId="4" fillId="2" borderId="3" xfId="1" applyNumberFormat="1" applyFont="1" applyFill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165" fontId="1" fillId="0" borderId="9" xfId="1" applyNumberFormat="1" applyFont="1" applyBorder="1" applyAlignment="1">
      <alignment horizontal="center"/>
    </xf>
    <xf numFmtId="165" fontId="1" fillId="0" borderId="1" xfId="0" applyNumberFormat="1" applyFont="1" applyBorder="1"/>
    <xf numFmtId="0" fontId="0" fillId="0" borderId="1" xfId="0" applyFont="1" applyBorder="1"/>
    <xf numFmtId="165" fontId="2" fillId="0" borderId="1" xfId="1" applyNumberFormat="1" applyFont="1" applyBorder="1"/>
    <xf numFmtId="165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H20" sqref="H20"/>
    </sheetView>
  </sheetViews>
  <sheetFormatPr defaultColWidth="12.28515625" defaultRowHeight="15"/>
  <cols>
    <col min="1" max="1" width="3.85546875" bestFit="1" customWidth="1"/>
    <col min="2" max="2" width="11.140625" bestFit="1" customWidth="1"/>
    <col min="3" max="3" width="38.28515625" style="9" bestFit="1" customWidth="1"/>
    <col min="4" max="4" width="68.7109375" customWidth="1"/>
    <col min="5" max="5" width="12.28515625" bestFit="1" customWidth="1"/>
    <col min="6" max="6" width="7.7109375" customWidth="1"/>
    <col min="7" max="7" width="6.5703125" bestFit="1" customWidth="1"/>
    <col min="8" max="8" width="6.7109375" bestFit="1" customWidth="1"/>
    <col min="9" max="9" width="6.42578125" bestFit="1" customWidth="1"/>
    <col min="10" max="10" width="10.7109375" bestFit="1" customWidth="1"/>
    <col min="11" max="11" width="13.28515625" bestFit="1" customWidth="1"/>
  </cols>
  <sheetData>
    <row r="1" spans="1:10" ht="30">
      <c r="A1" s="1" t="s">
        <v>0</v>
      </c>
      <c r="B1" s="2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57</v>
      </c>
    </row>
    <row r="2" spans="1:10">
      <c r="A2" s="4">
        <v>2</v>
      </c>
      <c r="B2" s="4">
        <v>906623</v>
      </c>
      <c r="C2" s="8" t="s">
        <v>10</v>
      </c>
      <c r="D2" s="4" t="s">
        <v>11</v>
      </c>
      <c r="E2" s="4" t="s">
        <v>12</v>
      </c>
      <c r="F2" s="5"/>
      <c r="G2" s="5"/>
      <c r="H2" s="5">
        <v>300</v>
      </c>
      <c r="I2" s="5">
        <v>300</v>
      </c>
      <c r="J2" s="4">
        <v>2</v>
      </c>
    </row>
    <row r="3" spans="1:10">
      <c r="A3" s="4">
        <v>3</v>
      </c>
      <c r="B3" s="4">
        <v>907624</v>
      </c>
      <c r="C3" s="8" t="s">
        <v>13</v>
      </c>
      <c r="D3" s="4" t="s">
        <v>14</v>
      </c>
      <c r="E3" s="4" t="s">
        <v>15</v>
      </c>
      <c r="F3" s="5"/>
      <c r="G3" s="5"/>
      <c r="H3" s="5">
        <v>300</v>
      </c>
      <c r="I3" s="5">
        <v>300</v>
      </c>
      <c r="J3" s="4">
        <v>2</v>
      </c>
    </row>
    <row r="4" spans="1:10">
      <c r="A4" s="4">
        <v>4</v>
      </c>
      <c r="B4" s="4">
        <v>906754</v>
      </c>
      <c r="C4" s="8" t="s">
        <v>16</v>
      </c>
      <c r="D4" s="4" t="s">
        <v>17</v>
      </c>
      <c r="E4" s="4" t="s">
        <v>18</v>
      </c>
      <c r="F4" s="5"/>
      <c r="G4" s="6">
        <v>299</v>
      </c>
      <c r="H4" s="5"/>
      <c r="I4" s="5">
        <v>299</v>
      </c>
      <c r="J4" s="4">
        <v>2</v>
      </c>
    </row>
    <row r="5" spans="1:10">
      <c r="A5" s="4">
        <v>5</v>
      </c>
      <c r="B5" s="4">
        <v>907174</v>
      </c>
      <c r="C5" s="8" t="s">
        <v>19</v>
      </c>
      <c r="D5" s="4" t="s">
        <v>20</v>
      </c>
      <c r="E5" s="4" t="s">
        <v>15</v>
      </c>
      <c r="F5" s="5"/>
      <c r="G5" s="5">
        <v>-2</v>
      </c>
      <c r="H5" s="5">
        <v>300</v>
      </c>
      <c r="I5" s="5">
        <v>298</v>
      </c>
      <c r="J5" s="4">
        <v>2</v>
      </c>
    </row>
    <row r="6" spans="1:10">
      <c r="A6" s="4">
        <v>6</v>
      </c>
      <c r="B6" s="4">
        <v>906635</v>
      </c>
      <c r="C6" s="8" t="s">
        <v>21</v>
      </c>
      <c r="D6" s="4" t="s">
        <v>22</v>
      </c>
      <c r="E6" s="4" t="s">
        <v>18</v>
      </c>
      <c r="F6" s="5"/>
      <c r="G6" s="5">
        <v>279</v>
      </c>
      <c r="H6" s="5"/>
      <c r="I6" s="5">
        <v>279</v>
      </c>
      <c r="J6" s="4">
        <v>2</v>
      </c>
    </row>
    <row r="7" spans="1:10">
      <c r="A7" s="4">
        <v>7</v>
      </c>
      <c r="B7" s="4">
        <v>906552</v>
      </c>
      <c r="C7" s="8" t="s">
        <v>23</v>
      </c>
      <c r="D7" s="4" t="s">
        <v>24</v>
      </c>
      <c r="E7" s="4" t="s">
        <v>25</v>
      </c>
      <c r="F7" s="5">
        <v>132</v>
      </c>
      <c r="G7" s="5">
        <v>12</v>
      </c>
      <c r="H7" s="5">
        <v>132</v>
      </c>
      <c r="I7" s="5">
        <v>276</v>
      </c>
      <c r="J7" s="4">
        <v>2</v>
      </c>
    </row>
    <row r="8" spans="1:10">
      <c r="A8" s="4">
        <v>8</v>
      </c>
      <c r="B8" s="4">
        <v>907598</v>
      </c>
      <c r="C8" s="8" t="s">
        <v>26</v>
      </c>
      <c r="D8" s="4" t="s">
        <v>27</v>
      </c>
      <c r="E8" s="4" t="s">
        <v>12</v>
      </c>
      <c r="F8" s="5">
        <v>60</v>
      </c>
      <c r="G8" s="5"/>
      <c r="H8" s="5">
        <v>150</v>
      </c>
      <c r="I8" s="5">
        <v>210</v>
      </c>
      <c r="J8" s="4">
        <v>2</v>
      </c>
    </row>
    <row r="9" spans="1:10">
      <c r="A9" s="4">
        <v>9</v>
      </c>
      <c r="B9" s="4">
        <v>907615</v>
      </c>
      <c r="C9" s="8" t="s">
        <v>28</v>
      </c>
      <c r="D9" s="4" t="s">
        <v>29</v>
      </c>
      <c r="E9" s="4" t="s">
        <v>25</v>
      </c>
      <c r="F9" s="5">
        <v>60</v>
      </c>
      <c r="G9" s="5">
        <v>60</v>
      </c>
      <c r="H9" s="5">
        <v>60</v>
      </c>
      <c r="I9" s="5">
        <v>180</v>
      </c>
      <c r="J9" s="4">
        <v>1</v>
      </c>
    </row>
    <row r="10" spans="1:10">
      <c r="A10" s="4">
        <v>10</v>
      </c>
      <c r="B10" s="4">
        <v>911541</v>
      </c>
      <c r="C10" s="8" t="s">
        <v>30</v>
      </c>
      <c r="D10" s="4" t="s">
        <v>31</v>
      </c>
      <c r="E10" s="4" t="s">
        <v>18</v>
      </c>
      <c r="F10" s="5"/>
      <c r="G10" s="5"/>
      <c r="H10" s="5">
        <v>150</v>
      </c>
      <c r="I10" s="5">
        <v>150</v>
      </c>
      <c r="J10" s="4">
        <v>1</v>
      </c>
    </row>
    <row r="11" spans="1:10">
      <c r="A11" s="4">
        <v>11</v>
      </c>
      <c r="B11" s="4">
        <v>907456</v>
      </c>
      <c r="C11" s="8" t="s">
        <v>32</v>
      </c>
      <c r="D11" s="4" t="s">
        <v>33</v>
      </c>
      <c r="E11" s="4" t="s">
        <v>9</v>
      </c>
      <c r="F11" s="5">
        <v>30</v>
      </c>
      <c r="G11" s="5">
        <v>114</v>
      </c>
      <c r="H11" s="5"/>
      <c r="I11" s="5">
        <v>144</v>
      </c>
      <c r="J11" s="4">
        <v>1</v>
      </c>
    </row>
    <row r="12" spans="1:10">
      <c r="A12" s="4">
        <v>12</v>
      </c>
      <c r="B12" s="4">
        <v>987832</v>
      </c>
      <c r="C12" s="8" t="s">
        <v>34</v>
      </c>
      <c r="D12" s="4" t="s">
        <v>35</v>
      </c>
      <c r="E12" s="4" t="s">
        <v>36</v>
      </c>
      <c r="F12" s="5">
        <v>6</v>
      </c>
      <c r="G12" s="5">
        <v>35</v>
      </c>
      <c r="H12" s="5">
        <v>102</v>
      </c>
      <c r="I12" s="5">
        <v>143</v>
      </c>
      <c r="J12" s="4">
        <v>1</v>
      </c>
    </row>
    <row r="13" spans="1:10">
      <c r="A13" s="4">
        <v>13</v>
      </c>
      <c r="B13" s="4">
        <v>906609</v>
      </c>
      <c r="C13" s="8" t="s">
        <v>37</v>
      </c>
      <c r="D13" s="4" t="s">
        <v>38</v>
      </c>
      <c r="E13" s="4" t="s">
        <v>39</v>
      </c>
      <c r="F13" s="5">
        <v>60</v>
      </c>
      <c r="G13" s="5"/>
      <c r="H13" s="5">
        <v>60</v>
      </c>
      <c r="I13" s="5">
        <v>120</v>
      </c>
      <c r="J13" s="4">
        <v>1</v>
      </c>
    </row>
    <row r="14" spans="1:10">
      <c r="A14" s="4">
        <v>14</v>
      </c>
      <c r="B14" s="4">
        <v>907141</v>
      </c>
      <c r="C14" s="8" t="s">
        <v>40</v>
      </c>
      <c r="D14" s="4" t="s">
        <v>41</v>
      </c>
      <c r="E14" s="4" t="s">
        <v>25</v>
      </c>
      <c r="F14" s="5"/>
      <c r="G14" s="5">
        <v>60</v>
      </c>
      <c r="H14" s="5">
        <v>60</v>
      </c>
      <c r="I14" s="5">
        <v>120</v>
      </c>
      <c r="J14" s="4">
        <v>1</v>
      </c>
    </row>
    <row r="15" spans="1:10">
      <c r="A15" s="4">
        <v>15</v>
      </c>
      <c r="B15" s="4">
        <v>907526</v>
      </c>
      <c r="C15" s="8" t="s">
        <v>42</v>
      </c>
      <c r="D15" s="4" t="s">
        <v>43</v>
      </c>
      <c r="E15" s="4" t="s">
        <v>44</v>
      </c>
      <c r="F15" s="5"/>
      <c r="G15" s="5">
        <v>120</v>
      </c>
      <c r="H15" s="5"/>
      <c r="I15" s="5">
        <v>120</v>
      </c>
      <c r="J15" s="4">
        <v>1</v>
      </c>
    </row>
    <row r="16" spans="1:10">
      <c r="A16" s="4">
        <v>16</v>
      </c>
      <c r="B16" s="4">
        <v>907563</v>
      </c>
      <c r="C16" s="8" t="s">
        <v>45</v>
      </c>
      <c r="D16" s="4" t="s">
        <v>46</v>
      </c>
      <c r="E16" s="4" t="s">
        <v>36</v>
      </c>
      <c r="F16" s="5"/>
      <c r="G16" s="5">
        <v>60</v>
      </c>
      <c r="H16" s="5">
        <v>60</v>
      </c>
      <c r="I16" s="5">
        <v>120</v>
      </c>
      <c r="J16" s="4">
        <v>1</v>
      </c>
    </row>
    <row r="17" spans="1:11">
      <c r="A17" s="4">
        <v>17</v>
      </c>
      <c r="B17" s="4">
        <v>981884</v>
      </c>
      <c r="C17" s="8" t="s">
        <v>47</v>
      </c>
      <c r="D17" s="4" t="s">
        <v>48</v>
      </c>
      <c r="E17" s="4" t="s">
        <v>44</v>
      </c>
      <c r="F17" s="5">
        <v>60</v>
      </c>
      <c r="G17" s="5"/>
      <c r="H17" s="5">
        <v>60</v>
      </c>
      <c r="I17" s="5">
        <v>120</v>
      </c>
      <c r="J17" s="4">
        <v>1</v>
      </c>
    </row>
    <row r="18" spans="1:11">
      <c r="A18" s="4">
        <v>18</v>
      </c>
      <c r="B18" s="4">
        <v>1007560</v>
      </c>
      <c r="C18" s="8" t="s">
        <v>49</v>
      </c>
      <c r="D18" s="4" t="s">
        <v>50</v>
      </c>
      <c r="E18" s="4" t="s">
        <v>44</v>
      </c>
      <c r="F18" s="5"/>
      <c r="G18" s="5"/>
      <c r="H18" s="5">
        <v>60</v>
      </c>
      <c r="I18" s="5">
        <v>60</v>
      </c>
      <c r="J18" s="4">
        <v>1</v>
      </c>
    </row>
    <row r="19" spans="1:11">
      <c r="A19" s="4">
        <v>19</v>
      </c>
      <c r="B19" s="4">
        <v>907139</v>
      </c>
      <c r="C19" s="8" t="s">
        <v>51</v>
      </c>
      <c r="D19" s="4" t="s">
        <v>52</v>
      </c>
      <c r="E19" s="4" t="s">
        <v>9</v>
      </c>
      <c r="F19" s="5">
        <v>60</v>
      </c>
      <c r="G19" s="5"/>
      <c r="H19" s="5"/>
      <c r="I19" s="5">
        <v>60</v>
      </c>
      <c r="J19" s="4">
        <v>1</v>
      </c>
    </row>
    <row r="20" spans="1:11">
      <c r="A20" s="4">
        <v>20</v>
      </c>
      <c r="B20" s="4">
        <v>907181</v>
      </c>
      <c r="C20" s="8" t="s">
        <v>53</v>
      </c>
      <c r="D20" s="4" t="s">
        <v>54</v>
      </c>
      <c r="E20" s="4" t="s">
        <v>15</v>
      </c>
      <c r="F20" s="5"/>
      <c r="G20" s="5"/>
      <c r="H20" s="5">
        <v>60</v>
      </c>
      <c r="I20" s="5">
        <v>60</v>
      </c>
      <c r="J20" s="4">
        <v>1</v>
      </c>
    </row>
    <row r="21" spans="1:11">
      <c r="A21" s="4">
        <v>21</v>
      </c>
      <c r="B21" s="4">
        <v>907588</v>
      </c>
      <c r="C21" s="8" t="s">
        <v>55</v>
      </c>
      <c r="D21" s="4" t="s">
        <v>56</v>
      </c>
      <c r="E21" s="4" t="s">
        <v>15</v>
      </c>
      <c r="F21" s="5"/>
      <c r="G21" s="5"/>
      <c r="H21" s="5">
        <v>60</v>
      </c>
      <c r="I21" s="5">
        <v>60</v>
      </c>
      <c r="J21" s="14">
        <v>1</v>
      </c>
    </row>
    <row r="22" spans="1:11">
      <c r="A22" s="10"/>
      <c r="B22" s="10"/>
      <c r="C22" s="11"/>
      <c r="D22" s="4"/>
      <c r="E22" s="12" t="s">
        <v>96</v>
      </c>
      <c r="F22" s="12">
        <f t="shared" ref="F22:I22" si="0">SUM(F2:F21)</f>
        <v>468</v>
      </c>
      <c r="G22" s="12">
        <f t="shared" si="0"/>
        <v>1037</v>
      </c>
      <c r="H22" s="12">
        <f t="shared" si="0"/>
        <v>1914</v>
      </c>
      <c r="I22" s="12">
        <f t="shared" si="0"/>
        <v>3419</v>
      </c>
      <c r="J22" s="13">
        <f>SUM(J2:J21)</f>
        <v>27</v>
      </c>
      <c r="K22" s="15">
        <f>83636*J22</f>
        <v>2258172</v>
      </c>
    </row>
  </sheetData>
  <autoFilter ref="A1:I22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"/>
  <sheetViews>
    <sheetView workbookViewId="0">
      <selection activeCell="L17" sqref="L17"/>
    </sheetView>
  </sheetViews>
  <sheetFormatPr defaultRowHeight="15"/>
  <cols>
    <col min="13" max="13" width="10.5703125" bestFit="1" customWidth="1"/>
  </cols>
  <sheetData>
    <row r="1" spans="1:13" ht="38.25">
      <c r="A1" s="16" t="s">
        <v>58</v>
      </c>
      <c r="B1" s="16" t="s">
        <v>59</v>
      </c>
      <c r="C1" s="16" t="s">
        <v>60</v>
      </c>
      <c r="D1" s="16" t="s">
        <v>61</v>
      </c>
      <c r="E1" s="17" t="s">
        <v>62</v>
      </c>
      <c r="F1" s="16" t="s">
        <v>63</v>
      </c>
      <c r="G1" s="16" t="s">
        <v>64</v>
      </c>
      <c r="H1" s="16" t="s">
        <v>65</v>
      </c>
      <c r="I1" s="16" t="s">
        <v>66</v>
      </c>
      <c r="J1" s="16" t="s">
        <v>67</v>
      </c>
      <c r="K1" s="18" t="s">
        <v>68</v>
      </c>
      <c r="L1" s="16" t="s">
        <v>69</v>
      </c>
      <c r="M1" s="19" t="s">
        <v>70</v>
      </c>
    </row>
    <row r="2" spans="1:13">
      <c r="A2" s="20" t="s">
        <v>71</v>
      </c>
      <c r="B2" s="20" t="s">
        <v>18</v>
      </c>
      <c r="C2" s="20" t="s">
        <v>72</v>
      </c>
      <c r="D2" s="20" t="s">
        <v>73</v>
      </c>
      <c r="E2" s="21" t="s">
        <v>74</v>
      </c>
      <c r="F2" s="22" t="s">
        <v>75</v>
      </c>
      <c r="G2" s="22" t="s">
        <v>76</v>
      </c>
      <c r="H2" s="23" t="s">
        <v>77</v>
      </c>
      <c r="I2" s="23" t="s">
        <v>78</v>
      </c>
      <c r="J2" s="23" t="s">
        <v>79</v>
      </c>
      <c r="K2" s="24"/>
      <c r="L2" s="25">
        <v>40</v>
      </c>
      <c r="M2" s="26">
        <f>L2*12000</f>
        <v>480000</v>
      </c>
    </row>
    <row r="3" spans="1:13">
      <c r="A3" s="20" t="s">
        <v>71</v>
      </c>
      <c r="B3" s="20" t="s">
        <v>18</v>
      </c>
      <c r="C3" s="20" t="s">
        <v>72</v>
      </c>
      <c r="D3" s="20" t="s">
        <v>80</v>
      </c>
      <c r="E3" s="21" t="s">
        <v>74</v>
      </c>
      <c r="F3" s="22" t="s">
        <v>81</v>
      </c>
      <c r="G3" s="22" t="s">
        <v>82</v>
      </c>
      <c r="H3" s="23" t="s">
        <v>83</v>
      </c>
      <c r="I3" s="23" t="s">
        <v>84</v>
      </c>
      <c r="J3" s="23"/>
      <c r="K3" s="24"/>
      <c r="L3" s="25">
        <v>50</v>
      </c>
      <c r="M3" s="26">
        <f t="shared" ref="M3:M6" si="0">L3*12000</f>
        <v>600000</v>
      </c>
    </row>
    <row r="4" spans="1:13">
      <c r="A4" s="20" t="s">
        <v>71</v>
      </c>
      <c r="B4" s="20" t="s">
        <v>18</v>
      </c>
      <c r="C4" s="20" t="s">
        <v>72</v>
      </c>
      <c r="D4" s="20" t="s">
        <v>80</v>
      </c>
      <c r="E4" s="21" t="s">
        <v>74</v>
      </c>
      <c r="F4" s="22" t="s">
        <v>85</v>
      </c>
      <c r="G4" s="22" t="s">
        <v>86</v>
      </c>
      <c r="H4" s="23" t="s">
        <v>87</v>
      </c>
      <c r="I4" s="23" t="s">
        <v>88</v>
      </c>
      <c r="J4" s="23" t="s">
        <v>89</v>
      </c>
      <c r="K4" s="24"/>
      <c r="L4" s="25">
        <v>50</v>
      </c>
      <c r="M4" s="26">
        <f t="shared" si="0"/>
        <v>600000</v>
      </c>
    </row>
    <row r="5" spans="1:13">
      <c r="A5" s="20" t="s">
        <v>71</v>
      </c>
      <c r="B5" s="20" t="s">
        <v>18</v>
      </c>
      <c r="C5" s="20" t="s">
        <v>72</v>
      </c>
      <c r="D5" s="20" t="s">
        <v>90</v>
      </c>
      <c r="E5" s="21" t="s">
        <v>74</v>
      </c>
      <c r="F5" s="27">
        <v>4</v>
      </c>
      <c r="G5" s="27"/>
      <c r="H5" s="23" t="s">
        <v>44</v>
      </c>
      <c r="I5" s="27"/>
      <c r="J5" s="27"/>
      <c r="K5" s="28"/>
      <c r="L5" s="29">
        <v>60</v>
      </c>
      <c r="M5" s="26">
        <f t="shared" si="0"/>
        <v>720000</v>
      </c>
    </row>
    <row r="6" spans="1:13" ht="15.75" thickBot="1">
      <c r="A6" s="20" t="s">
        <v>71</v>
      </c>
      <c r="B6" s="20" t="s">
        <v>18</v>
      </c>
      <c r="C6" s="20" t="s">
        <v>72</v>
      </c>
      <c r="D6" s="20" t="s">
        <v>90</v>
      </c>
      <c r="E6" s="21" t="s">
        <v>74</v>
      </c>
      <c r="F6" s="27">
        <v>5</v>
      </c>
      <c r="G6" s="27"/>
      <c r="H6" s="23" t="s">
        <v>36</v>
      </c>
      <c r="I6" s="27"/>
      <c r="J6" s="30"/>
      <c r="K6" s="31"/>
      <c r="L6" s="32">
        <v>60</v>
      </c>
      <c r="M6" s="33">
        <f t="shared" si="0"/>
        <v>720000</v>
      </c>
    </row>
    <row r="7" spans="1:13" ht="15.75" thickBot="1">
      <c r="A7" s="4"/>
      <c r="B7" s="4"/>
      <c r="C7" s="4"/>
      <c r="D7" s="4"/>
      <c r="E7" s="4"/>
      <c r="F7" s="4"/>
      <c r="G7" s="4"/>
      <c r="H7" s="4"/>
      <c r="I7" s="34"/>
      <c r="J7" s="35" t="s">
        <v>96</v>
      </c>
      <c r="K7" s="36"/>
      <c r="L7" s="37">
        <f>SUBTOTAL(9,L2:L6)</f>
        <v>260</v>
      </c>
      <c r="M7" s="38">
        <f>SUBTOTAL(9,M2:M6)</f>
        <v>3120000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C5"/>
  <sheetViews>
    <sheetView tabSelected="1" workbookViewId="0">
      <selection activeCell="E5" sqref="E5"/>
    </sheetView>
  </sheetViews>
  <sheetFormatPr defaultRowHeight="15"/>
  <cols>
    <col min="1" max="1" width="3.28515625" bestFit="1" customWidth="1"/>
    <col min="2" max="2" width="11.5703125" bestFit="1" customWidth="1"/>
    <col min="3" max="3" width="10.5703125" bestFit="1" customWidth="1"/>
  </cols>
  <sheetData>
    <row r="2" spans="1:3">
      <c r="A2" s="40" t="s">
        <v>91</v>
      </c>
      <c r="B2" s="40" t="s">
        <v>92</v>
      </c>
      <c r="C2" s="40" t="s">
        <v>95</v>
      </c>
    </row>
    <row r="3" spans="1:3">
      <c r="A3" s="40">
        <v>1</v>
      </c>
      <c r="B3" s="40" t="s">
        <v>93</v>
      </c>
      <c r="C3" s="41">
        <v>2258172</v>
      </c>
    </row>
    <row r="4" spans="1:3">
      <c r="A4" s="40">
        <v>2</v>
      </c>
      <c r="B4" s="40" t="s">
        <v>94</v>
      </c>
      <c r="C4" s="42">
        <v>3120000</v>
      </c>
    </row>
    <row r="5" spans="1:3">
      <c r="A5" s="12"/>
      <c r="B5" s="12" t="s">
        <v>96</v>
      </c>
      <c r="C5" s="39">
        <f>SUM(C3:C4)</f>
        <v>5378172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banded TCA</vt:lpstr>
      <vt:lpstr>toples cube</vt:lpstr>
      <vt:lpstr>total dana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2019-03-26T07:35:05Z</dcterms:created>
  <dcterms:modified xsi:type="dcterms:W3CDTF">2019-03-29T10:08:11Z</dcterms:modified>
</cp:coreProperties>
</file>