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920" activeTab="1"/>
  </bookViews>
  <sheets>
    <sheet name="Jan-Mar 2019" sheetId="7" r:id="rId1"/>
    <sheet name="Apr-Jun 2019" sheetId="8" r:id="rId2"/>
  </sheets>
  <externalReferences>
    <externalReference r:id="rId3"/>
  </externalReferences>
  <definedNames>
    <definedName name="_xlnm._FilterDatabase" localSheetId="1" hidden="1">'Apr-Jun 2019'!$A$2:$L$86</definedName>
  </definedNames>
  <calcPr calcId="144525"/>
</workbook>
</file>

<file path=xl/sharedStrings.xml><?xml version="1.0" encoding="utf-8"?>
<sst xmlns="http://schemas.openxmlformats.org/spreadsheetml/2006/main" count="161">
  <si>
    <t>CAB</t>
  </si>
  <si>
    <t>AREA</t>
  </si>
  <si>
    <t>NAMA SPR</t>
  </si>
  <si>
    <t>NAMA SPG/MD</t>
  </si>
  <si>
    <t>BLN</t>
  </si>
  <si>
    <t>TGL</t>
  </si>
  <si>
    <t>HARI CALL</t>
  </si>
  <si>
    <t>PSR 1</t>
  </si>
  <si>
    <t>PSR 2</t>
  </si>
  <si>
    <t>PSR 3</t>
  </si>
  <si>
    <t>SM LOKAL / GROSIR 1</t>
  </si>
  <si>
    <t>SM LOKAL / GROSIR 2</t>
  </si>
  <si>
    <t>SM LOKAL / GROSIR 3</t>
  </si>
  <si>
    <t>SM LOKAL / GROSIR 4</t>
  </si>
  <si>
    <t>SM LOKAL / GROSIR 5</t>
  </si>
  <si>
    <t>SM LOKAL / GROSIR 6</t>
  </si>
  <si>
    <t>SM LOKAL / GROSIR 7</t>
  </si>
  <si>
    <t>SM LOKAL / GROSIR 8</t>
  </si>
  <si>
    <t>01JAN</t>
  </si>
  <si>
    <t>14,28</t>
  </si>
  <si>
    <t>SENIN 3,5</t>
  </si>
  <si>
    <r>
      <rPr>
        <b/>
        <sz val="11"/>
        <rFont val="Calibri"/>
        <charset val="134"/>
      </rPr>
      <t>1</t>
    </r>
    <r>
      <rPr>
        <sz val="11"/>
        <rFont val="Calibri"/>
        <charset val="134"/>
      </rPr>
      <t>,</t>
    </r>
    <r>
      <rPr>
        <sz val="11"/>
        <color indexed="8"/>
        <rFont val="Calibri"/>
        <charset val="134"/>
      </rPr>
      <t>15,29</t>
    </r>
  </si>
  <si>
    <t>SELASA 1,3,5</t>
  </si>
  <si>
    <t>2, 16,30</t>
  </si>
  <si>
    <t>RABU 1,3,5</t>
  </si>
  <si>
    <t>3,17,31</t>
  </si>
  <si>
    <t>KAMIS 1,3,5</t>
  </si>
  <si>
    <t>4,8</t>
  </si>
  <si>
    <t>JUMAT 1,3</t>
  </si>
  <si>
    <t>5, 19</t>
  </si>
  <si>
    <t>SABTU 1,3</t>
  </si>
  <si>
    <t>6, 20</t>
  </si>
  <si>
    <t>MINGGU 2,4</t>
  </si>
  <si>
    <t>7, 21</t>
  </si>
  <si>
    <t>SENIN 2,4</t>
  </si>
  <si>
    <t>8, 22</t>
  </si>
  <si>
    <t>SELASA 2,4</t>
  </si>
  <si>
    <t>9, 23</t>
  </si>
  <si>
    <t>RABU 2,4</t>
  </si>
  <si>
    <t>10, 24</t>
  </si>
  <si>
    <t>KAMIS 2,4</t>
  </si>
  <si>
    <t>11, 25</t>
  </si>
  <si>
    <t>JUMAT 2,4</t>
  </si>
  <si>
    <r>
      <rPr>
        <b/>
        <sz val="11"/>
        <rFont val="Calibri"/>
        <charset val="134"/>
      </rPr>
      <t>12</t>
    </r>
    <r>
      <rPr>
        <sz val="11"/>
        <color indexed="8"/>
        <rFont val="Calibri"/>
        <charset val="134"/>
      </rPr>
      <t>, 26</t>
    </r>
  </si>
  <si>
    <t>SABTU 2,4</t>
  </si>
  <si>
    <t>13, 27</t>
  </si>
  <si>
    <t>MINGGU 3,5</t>
  </si>
  <si>
    <t>02FEB</t>
  </si>
  <si>
    <t>12,26</t>
  </si>
  <si>
    <t>SELASA 3,5</t>
  </si>
  <si>
    <t>RABU 3,5</t>
  </si>
  <si>
    <t>14, 28</t>
  </si>
  <si>
    <t>KAMIS 3,5</t>
  </si>
  <si>
    <t>1, 15</t>
  </si>
  <si>
    <r>
      <rPr>
        <sz val="11"/>
        <color rgb="FF000000"/>
        <rFont val="Calibri"/>
        <charset val="134"/>
      </rPr>
      <t xml:space="preserve">2, </t>
    </r>
    <r>
      <rPr>
        <b/>
        <sz val="11"/>
        <rFont val="Calibri"/>
        <charset val="134"/>
      </rPr>
      <t>16</t>
    </r>
  </si>
  <si>
    <t>3, 17</t>
  </si>
  <si>
    <t>4,18</t>
  </si>
  <si>
    <r>
      <rPr>
        <b/>
        <sz val="11"/>
        <rFont val="Calibri"/>
        <charset val="134"/>
      </rPr>
      <t>9</t>
    </r>
    <r>
      <rPr>
        <sz val="11"/>
        <color indexed="8"/>
        <rFont val="Calibri"/>
        <charset val="134"/>
      </rPr>
      <t>, 23</t>
    </r>
  </si>
  <si>
    <t>03MAR</t>
  </si>
  <si>
    <t>11,25</t>
  </si>
  <si>
    <r>
      <rPr>
        <b/>
        <sz val="11"/>
        <rFont val="Calibri"/>
        <charset val="134"/>
      </rPr>
      <t>12</t>
    </r>
    <r>
      <rPr>
        <sz val="11"/>
        <rFont val="Calibri"/>
        <charset val="134"/>
      </rPr>
      <t>,</t>
    </r>
    <r>
      <rPr>
        <sz val="11"/>
        <color indexed="8"/>
        <rFont val="Calibri"/>
        <charset val="134"/>
      </rPr>
      <t>26</t>
    </r>
  </si>
  <si>
    <t>1,15, 29</t>
  </si>
  <si>
    <t>JUMAT 1,3,5</t>
  </si>
  <si>
    <t>2,16, 30</t>
  </si>
  <si>
    <t>SABTU 1,3,5</t>
  </si>
  <si>
    <t>4, 18</t>
  </si>
  <si>
    <r>
      <rPr>
        <sz val="11"/>
        <color rgb="FF000000"/>
        <rFont val="Calibri"/>
        <charset val="134"/>
      </rPr>
      <t xml:space="preserve">7, </t>
    </r>
    <r>
      <rPr>
        <sz val="11"/>
        <rFont val="Calibri"/>
        <charset val="134"/>
      </rPr>
      <t>21</t>
    </r>
  </si>
  <si>
    <t>Jumlah toko</t>
  </si>
  <si>
    <t>TOTAL TOKO</t>
  </si>
  <si>
    <t>KUNJUNGAN 1 BULAN</t>
  </si>
  <si>
    <t>ESTIMASI BIAYA</t>
  </si>
  <si>
    <t>PWK</t>
  </si>
  <si>
    <t>KEBUMEN</t>
  </si>
  <si>
    <t>LUTFI</t>
  </si>
  <si>
    <t>MUHAMAD RIFKI</t>
  </si>
  <si>
    <t>04APR</t>
  </si>
  <si>
    <t>SENIN 1,3,5</t>
  </si>
  <si>
    <t>PASAR KR.ANYAR</t>
  </si>
  <si>
    <t>PASAR TAMBAK</t>
  </si>
  <si>
    <t>PASAR PAGI WONOKRIYO</t>
  </si>
  <si>
    <t>PASAR KEWARASAN</t>
  </si>
  <si>
    <t>PASAR PURWOGONDO</t>
  </si>
  <si>
    <r>
      <rPr>
        <b/>
        <sz val="11"/>
        <color rgb="FFFF0000"/>
        <rFont val="Calibri"/>
        <charset val="134"/>
      </rPr>
      <t>3</t>
    </r>
    <r>
      <rPr>
        <sz val="11"/>
        <color rgb="FF000000"/>
        <rFont val="Calibri"/>
        <charset val="134"/>
      </rPr>
      <t>,</t>
    </r>
    <r>
      <rPr>
        <b/>
        <sz val="11"/>
        <color rgb="FFFF0000"/>
        <rFont val="Calibri"/>
        <charset val="134"/>
      </rPr>
      <t>17</t>
    </r>
  </si>
  <si>
    <t>RABU 1,3</t>
  </si>
  <si>
    <t>PASAR DOROWATI</t>
  </si>
  <si>
    <t>PASAR PETANAHAN</t>
  </si>
  <si>
    <t>PASAR PURING</t>
  </si>
  <si>
    <t>KAMIS 1,3</t>
  </si>
  <si>
    <t>PASAR MERTOKONDO</t>
  </si>
  <si>
    <t>PASAR TUMEGGUNGAN</t>
  </si>
  <si>
    <t>-</t>
  </si>
  <si>
    <r>
      <rPr>
        <sz val="11"/>
        <color rgb="FF000000"/>
        <rFont val="Calibri"/>
        <charset val="134"/>
      </rPr>
      <t>5,</t>
    </r>
    <r>
      <rPr>
        <b/>
        <sz val="11"/>
        <color rgb="FFFF0000"/>
        <rFont val="Calibri"/>
        <charset val="134"/>
      </rPr>
      <t>19</t>
    </r>
  </si>
  <si>
    <t>PASAR KARANGGAYAM</t>
  </si>
  <si>
    <t>PASAR SRUENG</t>
  </si>
  <si>
    <t>6,20</t>
  </si>
  <si>
    <t>PASAR JATISARI</t>
  </si>
  <si>
    <t>PASAR AMBAL</t>
  </si>
  <si>
    <t>PASAR MIRIT</t>
  </si>
  <si>
    <t>PASAR BANYUMAS</t>
  </si>
  <si>
    <t>PASAR SUMPIUH</t>
  </si>
  <si>
    <t>PASAR WONOKRIYO</t>
  </si>
  <si>
    <t>PSR KEPUTIAN</t>
  </si>
  <si>
    <t>PASAR PAGI KARANG ANYAR</t>
  </si>
  <si>
    <t>PASAR KARANG ANYAR</t>
  </si>
  <si>
    <t>PASAR KEMIT</t>
  </si>
  <si>
    <t>PASAR SELANG</t>
  </si>
  <si>
    <t>PASAR PAGI TUMENGGUNGAN</t>
  </si>
  <si>
    <t>PASAR PREMBUN</t>
  </si>
  <si>
    <t>PASAR KUTOWINANGUN</t>
  </si>
  <si>
    <r>
      <rPr>
        <b/>
        <sz val="11"/>
        <rFont val="Calibri"/>
        <charset val="134"/>
      </rPr>
      <t>13</t>
    </r>
    <r>
      <rPr>
        <sz val="11"/>
        <color indexed="8"/>
        <rFont val="Calibri"/>
        <charset val="134"/>
      </rPr>
      <t>, 27</t>
    </r>
  </si>
  <si>
    <t>PASAR BANDUNG SERUNI</t>
  </si>
  <si>
    <t>PASAR KRAKAL</t>
  </si>
  <si>
    <t>PASAR KARANG SAMBUNG</t>
  </si>
  <si>
    <t>05MEI</t>
  </si>
  <si>
    <r>
      <rPr>
        <sz val="11"/>
        <color rgb="FFFF0000"/>
        <rFont val="Calibri"/>
        <charset val="134"/>
      </rPr>
      <t>1</t>
    </r>
    <r>
      <rPr>
        <sz val="11"/>
        <color rgb="FF000000"/>
        <rFont val="Calibri"/>
        <charset val="134"/>
      </rPr>
      <t>, 15,29</t>
    </r>
  </si>
  <si>
    <r>
      <rPr>
        <sz val="11"/>
        <color rgb="FF000000"/>
        <rFont val="Calibri"/>
        <charset val="134"/>
      </rPr>
      <t xml:space="preserve">2, </t>
    </r>
    <r>
      <rPr>
        <b/>
        <sz val="11"/>
        <rFont val="Calibri"/>
        <charset val="134"/>
      </rPr>
      <t>16,</t>
    </r>
    <r>
      <rPr>
        <b/>
        <sz val="11"/>
        <color rgb="FFFF0000"/>
        <rFont val="Calibri"/>
        <charset val="134"/>
      </rPr>
      <t>30</t>
    </r>
  </si>
  <si>
    <t>3, 17,31</t>
  </si>
  <si>
    <r>
      <rPr>
        <b/>
        <sz val="11"/>
        <color rgb="FFFF0000"/>
        <rFont val="Calibri"/>
        <charset val="134"/>
      </rPr>
      <t>12</t>
    </r>
    <r>
      <rPr>
        <sz val="11"/>
        <color rgb="FFFF0000"/>
        <rFont val="Calibri"/>
        <charset val="134"/>
      </rPr>
      <t>,26</t>
    </r>
  </si>
  <si>
    <t>06JUN</t>
  </si>
  <si>
    <r>
      <rPr>
        <b/>
        <sz val="11"/>
        <rFont val="Calibri"/>
        <charset val="134"/>
      </rPr>
      <t>12</t>
    </r>
    <r>
      <rPr>
        <sz val="11"/>
        <rFont val="Calibri"/>
        <charset val="134"/>
      </rPr>
      <t>,26</t>
    </r>
  </si>
  <si>
    <r>
      <rPr>
        <b/>
        <sz val="11"/>
        <color rgb="FFFF0000"/>
        <rFont val="Calibri"/>
        <charset val="134"/>
      </rPr>
      <t>1</t>
    </r>
    <r>
      <rPr>
        <sz val="11"/>
        <color rgb="FF000000"/>
        <rFont val="Calibri"/>
        <charset val="134"/>
      </rPr>
      <t>,8, 22</t>
    </r>
  </si>
  <si>
    <t>2, 16</t>
  </si>
  <si>
    <t>9, 30</t>
  </si>
  <si>
    <t>PURWOKERTO</t>
  </si>
  <si>
    <t>UJI AGUSTINUS</t>
  </si>
  <si>
    <t>PASAR LARANGAN</t>
  </si>
  <si>
    <t>PASAR WAGE</t>
  </si>
  <si>
    <t>PASAR PAGI WANGON</t>
  </si>
  <si>
    <t>PASAR AJIBARANG</t>
  </si>
  <si>
    <t>PASAR KOBER</t>
  </si>
  <si>
    <t>PASAR PATIKRAJA</t>
  </si>
  <si>
    <t>PASAR PROLIMAN</t>
  </si>
  <si>
    <t>PASAR RAWALO</t>
  </si>
  <si>
    <t>PASAR SAMPANG</t>
  </si>
  <si>
    <t>PASAR BUNTU</t>
  </si>
  <si>
    <t>PASAR KROYA</t>
  </si>
  <si>
    <t>PASAR CERME</t>
  </si>
  <si>
    <t>PASAR MANIS</t>
  </si>
  <si>
    <t>PASAR SANGKAL PUTUNG</t>
  </si>
  <si>
    <t>PASAR  SOKARAJA</t>
  </si>
  <si>
    <t>PASAR BOJONG SARI</t>
  </si>
  <si>
    <t>PASAR BOBOTSARI</t>
  </si>
  <si>
    <t>PASAR BUKATEJA</t>
  </si>
  <si>
    <t>PASAR PURWAREJA KLAMPOK</t>
  </si>
  <si>
    <t>PASAR PAGI BANJARNEGARA</t>
  </si>
  <si>
    <t>PASAR MANDIRAJA</t>
  </si>
  <si>
    <t>PASAR PADAMARA</t>
  </si>
  <si>
    <t>PASAR MANDIRI</t>
  </si>
  <si>
    <t>PASAR SEGAMAS</t>
  </si>
  <si>
    <t>PASAR KARANG LEWAS</t>
  </si>
  <si>
    <t>PASAR PON</t>
  </si>
  <si>
    <t>PASAR PAHING</t>
  </si>
  <si>
    <t>LUTFI MAHBUBI</t>
  </si>
  <si>
    <t>SABTU</t>
  </si>
  <si>
    <t>PASAR BANARAN PEMUKUSAN</t>
  </si>
  <si>
    <t>PASAR SIKAPAT</t>
  </si>
  <si>
    <t>SELASA</t>
  </si>
  <si>
    <t>PASAR KUTASARI</t>
  </si>
  <si>
    <t>PASAR TAMBAK SOGRA</t>
  </si>
  <si>
    <t>JUMAT</t>
  </si>
  <si>
    <t>PASAR SINOM KEDUNG BANTENG</t>
  </si>
</sst>
</file>

<file path=xl/styles.xml><?xml version="1.0" encoding="utf-8"?>
<styleSheet xmlns="http://schemas.openxmlformats.org/spreadsheetml/2006/main">
  <numFmts count="5">
    <numFmt numFmtId="42" formatCode="_(&quot;$&quot;* #,##0_);_(&quot;$&quot;* \(#,##0\);_(&quot;$&quot;* &quot;-&quot;_);_(@_)"/>
    <numFmt numFmtId="176" formatCode="_ * #,##0.00_ ;_ * \-#,##0.00_ ;_ * &quot;-&quot;??_ ;_ @_ "/>
    <numFmt numFmtId="44" formatCode="_(&quot;$&quot;* #,##0.00_);_(&quot;$&quot;* \(#,##0.00\);_(&quot;$&quot;* &quot;-&quot;??_);_(@_)"/>
    <numFmt numFmtId="177" formatCode="_ * #,##0_ ;_ * \-#,##0_ ;_ * &quot;-&quot;_ ;_ @_ "/>
    <numFmt numFmtId="178" formatCode="&quot;Rp&quot;#,##0"/>
  </numFmts>
  <fonts count="34">
    <font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sz val="11"/>
      <color rgb="FF000000"/>
      <name val="Calibri"/>
      <charset val="134"/>
    </font>
    <font>
      <sz val="11"/>
      <name val="Calibri"/>
      <charset val="134"/>
    </font>
    <font>
      <sz val="10"/>
      <color theme="1"/>
      <name val="Arial"/>
      <charset val="134"/>
    </font>
    <font>
      <b/>
      <sz val="11"/>
      <color rgb="FFFF0000"/>
      <name val="Calibri"/>
      <charset val="134"/>
    </font>
    <font>
      <sz val="11"/>
      <color rgb="FFFF0000"/>
      <name val="Calibri"/>
      <charset val="134"/>
    </font>
    <font>
      <b/>
      <sz val="11"/>
      <color rgb="FF000000"/>
      <name val="Calibri"/>
      <charset val="134"/>
    </font>
    <font>
      <b/>
      <sz val="11"/>
      <color indexed="8"/>
      <name val="Calibri"/>
      <charset val="0"/>
    </font>
    <font>
      <sz val="11"/>
      <color indexed="8"/>
      <name val="Calibri"/>
      <family val="2"/>
      <charset val="0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theme="1"/>
      <name val="Calibri"/>
      <charset val="1"/>
      <scheme val="minor"/>
    </font>
    <font>
      <sz val="12"/>
      <color theme="1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0"/>
      <name val="Arial"/>
      <charset val="134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name val="Calibri"/>
      <charset val="134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7">
    <xf numFmtId="0" fontId="0" fillId="0" borderId="0"/>
    <xf numFmtId="0" fontId="11" fillId="14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9" borderId="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0"/>
    <xf numFmtId="0" fontId="25" fillId="0" borderId="6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19" fillId="0" borderId="0"/>
    <xf numFmtId="0" fontId="11" fillId="8" borderId="0" applyNumberFormat="0" applyBorder="0" applyAlignment="0" applyProtection="0">
      <alignment vertical="center"/>
    </xf>
    <xf numFmtId="0" fontId="18" fillId="13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0"/>
    <xf numFmtId="0" fontId="11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/>
    <xf numFmtId="0" fontId="11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0"/>
    <xf numFmtId="0" fontId="15" fillId="0" borderId="0"/>
    <xf numFmtId="0" fontId="2" fillId="0" borderId="0">
      <protection locked="0"/>
    </xf>
    <xf numFmtId="0" fontId="3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58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58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58" fontId="2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0" fillId="0" borderId="2" xfId="0" applyBorder="1"/>
    <xf numFmtId="58" fontId="7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58" fontId="2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178" fontId="8" fillId="0" borderId="1" xfId="3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/>
    <xf numFmtId="0" fontId="9" fillId="0" borderId="1" xfId="0" applyFont="1" applyFill="1" applyBorder="1" applyAlignment="1"/>
    <xf numFmtId="0" fontId="0" fillId="0" borderId="1" xfId="0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58" fontId="1" fillId="0" borderId="2" xfId="0" applyNumberFormat="1" applyFont="1" applyBorder="1" applyAlignment="1">
      <alignment horizontal="center" vertical="center" wrapText="1"/>
    </xf>
    <xf numFmtId="58" fontId="2" fillId="0" borderId="1" xfId="0" applyNumberFormat="1" applyFont="1" applyBorder="1" applyAlignment="1" quotePrefix="1">
      <alignment horizontal="center" vertical="center"/>
    </xf>
    <xf numFmtId="58" fontId="7" fillId="0" borderId="1" xfId="0" applyNumberFormat="1" applyFont="1" applyBorder="1" applyAlignment="1" quotePrefix="1">
      <alignment horizontal="center" vertical="center"/>
    </xf>
    <xf numFmtId="58" fontId="2" fillId="0" borderId="2" xfId="0" applyNumberFormat="1" applyFont="1" applyBorder="1" applyAlignment="1" quotePrefix="1">
      <alignment horizontal="center" vertical="center"/>
    </xf>
    <xf numFmtId="58" fontId="2" fillId="0" borderId="3" xfId="0" applyNumberFormat="1" applyFont="1" applyBorder="1" applyAlignment="1" quotePrefix="1">
      <alignment horizontal="center" vertical="center"/>
    </xf>
  </cellXfs>
  <cellStyles count="57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Normal 8" xfId="18"/>
    <cellStyle name="Heading 1" xfId="19" builtinId="16"/>
    <cellStyle name="Heading 3" xfId="20" builtinId="18"/>
    <cellStyle name="Heading 4" xfId="21" builtinId="19"/>
    <cellStyle name="Input" xfId="22" builtinId="20"/>
    <cellStyle name="60% - Accent3" xfId="23" builtinId="40"/>
    <cellStyle name="Good" xfId="24" builtinId="26"/>
    <cellStyle name="Output" xfId="25" builtinId="21"/>
    <cellStyle name="Normal 2 19 2" xfId="26"/>
    <cellStyle name="20% - Accent1" xfId="27" builtinId="30"/>
    <cellStyle name="Calculation" xfId="28" builtinId="22"/>
    <cellStyle name="Linked Cell" xfId="29" builtinId="24"/>
    <cellStyle name="Total" xfId="30" builtinId="25"/>
    <cellStyle name="Bad" xfId="31" builtinId="27"/>
    <cellStyle name="Neutral" xfId="32" builtinId="28"/>
    <cellStyle name="Accent1" xfId="33" builtinId="29"/>
    <cellStyle name="Normal 2" xfId="34"/>
    <cellStyle name="20% - Accent5" xfId="35" builtinId="46"/>
    <cellStyle name="60% - Accent1" xfId="36" builtinId="32"/>
    <cellStyle name="Accent2" xfId="37" builtinId="33"/>
    <cellStyle name="20% - Accent2" xfId="38" builtinId="34"/>
    <cellStyle name="Normal 3" xfId="39"/>
    <cellStyle name="20% - Accent6" xfId="40" builtinId="50"/>
    <cellStyle name="60% - Accent2" xfId="41" builtinId="36"/>
    <cellStyle name="Accent3" xfId="42" builtinId="37"/>
    <cellStyle name="20% - Accent3" xfId="43" builtinId="38"/>
    <cellStyle name="Accent4" xfId="44" builtinId="41"/>
    <cellStyle name="20% - Accent4" xfId="45" builtinId="42"/>
    <cellStyle name="40% - Accent4" xfId="46" builtinId="43"/>
    <cellStyle name="Accent5" xfId="47" builtinId="45"/>
    <cellStyle name="40% - Accent5" xfId="48" builtinId="47"/>
    <cellStyle name="60% - Accent5" xfId="49" builtinId="48"/>
    <cellStyle name="Accent6" xfId="50" builtinId="49"/>
    <cellStyle name="40% - Accent6" xfId="51" builtinId="51"/>
    <cellStyle name="60% - Accent6" xfId="52" builtinId="52"/>
    <cellStyle name="Normal 10" xfId="53"/>
    <cellStyle name="Normal 11" xfId="54"/>
    <cellStyle name="Normal 18" xfId="55"/>
    <cellStyle name="Normal 2 3" xfId="5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incian%20LPAP%20Biaya%20MEI%2019%20Pw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EBUTUHAN BIAYA"/>
      <sheetName val="Sheet1"/>
    </sheetNames>
    <sheetDataSet>
      <sheetData sheetId="0">
        <row r="16">
          <cell r="D16" t="str">
            <v>PASAR BANYUMAS</v>
          </cell>
          <cell r="E16">
            <v>39</v>
          </cell>
        </row>
        <row r="17">
          <cell r="D17" t="str">
            <v>PASAR PAGI WONOKRIYO GMBNG</v>
          </cell>
          <cell r="E17">
            <v>70</v>
          </cell>
        </row>
        <row r="18">
          <cell r="D18" t="str">
            <v>PASAR KARANG ANYAR</v>
          </cell>
          <cell r="E18">
            <v>51</v>
          </cell>
        </row>
        <row r="19">
          <cell r="D19" t="str">
            <v>PASAR SELANG</v>
          </cell>
          <cell r="E19">
            <v>11</v>
          </cell>
        </row>
        <row r="20">
          <cell r="D20" t="str">
            <v>PASAR PREMBUN</v>
          </cell>
          <cell r="E20">
            <v>23</v>
          </cell>
        </row>
        <row r="21">
          <cell r="D21" t="str">
            <v>PASAR JATISARI</v>
          </cell>
          <cell r="E21">
            <v>16</v>
          </cell>
        </row>
        <row r="22">
          <cell r="D22" t="str">
            <v>PASAR PAGI KR.ANYAR</v>
          </cell>
          <cell r="E22">
            <v>51</v>
          </cell>
        </row>
        <row r="23">
          <cell r="D23" t="str">
            <v>PASAR DOROWATI</v>
          </cell>
          <cell r="E23">
            <v>14</v>
          </cell>
        </row>
        <row r="24">
          <cell r="D24" t="str">
            <v>PASAR MERTOKONDO</v>
          </cell>
          <cell r="E24">
            <v>11</v>
          </cell>
        </row>
        <row r="25">
          <cell r="D25" t="str">
            <v>PASAR KARANGGAYAM</v>
          </cell>
          <cell r="E25">
            <v>9</v>
          </cell>
        </row>
        <row r="26">
          <cell r="D26" t="str">
            <v>PASAR KR.SAMBUNG</v>
          </cell>
          <cell r="E26">
            <v>16</v>
          </cell>
        </row>
        <row r="27">
          <cell r="D27" t="str">
            <v>PASAR SANGKAL PUTUNG</v>
          </cell>
          <cell r="E27">
            <v>12</v>
          </cell>
        </row>
        <row r="28">
          <cell r="D28" t="str">
            <v>PASAR LARANGAN</v>
          </cell>
          <cell r="E28">
            <v>28</v>
          </cell>
        </row>
        <row r="29">
          <cell r="D29" t="str">
            <v>PASAR BUKATEJA</v>
          </cell>
          <cell r="E29">
            <v>19</v>
          </cell>
        </row>
        <row r="30">
          <cell r="D30" t="str">
            <v>PASAR PAGI BANJARNEGARA</v>
          </cell>
          <cell r="E30">
            <v>95</v>
          </cell>
        </row>
        <row r="31">
          <cell r="D31" t="str">
            <v>PASAR PADAMARA</v>
          </cell>
          <cell r="E31">
            <v>19</v>
          </cell>
        </row>
        <row r="32">
          <cell r="D32" t="str">
            <v>PASAR KARANG LEWAS</v>
          </cell>
          <cell r="E32">
            <v>53</v>
          </cell>
        </row>
        <row r="33">
          <cell r="D33" t="str">
            <v>PASAR WAGE</v>
          </cell>
          <cell r="E33">
            <v>63</v>
          </cell>
        </row>
        <row r="34">
          <cell r="D34" t="str">
            <v>PASAR CILONGOK</v>
          </cell>
          <cell r="E34">
            <v>29</v>
          </cell>
        </row>
        <row r="35">
          <cell r="D35" t="str">
            <v>PASAR KOBER</v>
          </cell>
          <cell r="E35">
            <v>10</v>
          </cell>
        </row>
        <row r="36">
          <cell r="D36" t="str">
            <v>PASAR RAWALO</v>
          </cell>
          <cell r="E36">
            <v>34</v>
          </cell>
        </row>
        <row r="37">
          <cell r="D37" t="str">
            <v>PASAR PAGI KROYA</v>
          </cell>
          <cell r="E37">
            <v>45</v>
          </cell>
        </row>
        <row r="38">
          <cell r="D38" t="str">
            <v>PASAR CERME</v>
          </cell>
          <cell r="E38">
            <v>30</v>
          </cell>
        </row>
        <row r="39">
          <cell r="D39" t="str">
            <v>PASAR LIMBANGAN</v>
          </cell>
          <cell r="E39">
            <v>36</v>
          </cell>
        </row>
        <row r="40">
          <cell r="D40" t="str">
            <v>PASAR TANJUNG SARI</v>
          </cell>
          <cell r="E40">
            <v>66</v>
          </cell>
        </row>
        <row r="41">
          <cell r="D41" t="str">
            <v>PASAR SIDODADI</v>
          </cell>
          <cell r="E41">
            <v>34</v>
          </cell>
        </row>
        <row r="42">
          <cell r="D42" t="str">
            <v>PASAR GEDE</v>
          </cell>
          <cell r="E42">
            <v>32</v>
          </cell>
        </row>
        <row r="43">
          <cell r="D43" t="str">
            <v>PASAR JATISAWIT</v>
          </cell>
          <cell r="E43">
            <v>16</v>
          </cell>
        </row>
        <row r="44">
          <cell r="D44" t="str">
            <v>PASAR BUMIAYU</v>
          </cell>
          <cell r="E44">
            <v>34</v>
          </cell>
        </row>
        <row r="45">
          <cell r="D45" t="str">
            <v>PASAR WANGON</v>
          </cell>
          <cell r="E45">
            <v>44</v>
          </cell>
        </row>
        <row r="46">
          <cell r="D46" t="str">
            <v>PASAR MAJENANG</v>
          </cell>
          <cell r="E46">
            <v>46</v>
          </cell>
        </row>
        <row r="47">
          <cell r="D47" t="str">
            <v>PASAR SUMPIUH</v>
          </cell>
          <cell r="E47">
            <v>20</v>
          </cell>
        </row>
        <row r="48">
          <cell r="D48" t="str">
            <v>PASAR KEPUTIAN</v>
          </cell>
          <cell r="E48">
            <v>10</v>
          </cell>
        </row>
        <row r="49">
          <cell r="D49" t="str">
            <v>PASAR KEMIT</v>
          </cell>
          <cell r="E49">
            <v>15</v>
          </cell>
        </row>
        <row r="50">
          <cell r="D50" t="str">
            <v>PASAR TUMENGGUNGAN</v>
          </cell>
          <cell r="E50">
            <v>63</v>
          </cell>
        </row>
        <row r="51">
          <cell r="D51" t="str">
            <v>PASAR KUTOWINANGUN</v>
          </cell>
          <cell r="E51">
            <v>14</v>
          </cell>
        </row>
        <row r="52">
          <cell r="D52" t="str">
            <v>PASAR BANDUNG SERUNI</v>
          </cell>
          <cell r="E52">
            <v>22</v>
          </cell>
        </row>
        <row r="53">
          <cell r="D53" t="str">
            <v>PASAR KEWARASAN</v>
          </cell>
          <cell r="E53">
            <v>15</v>
          </cell>
        </row>
        <row r="54">
          <cell r="D54" t="str">
            <v>PASAR PETANAHAN</v>
          </cell>
          <cell r="E54">
            <v>27</v>
          </cell>
        </row>
        <row r="55">
          <cell r="D55" t="str">
            <v>PASAR SRUENG</v>
          </cell>
          <cell r="E55">
            <v>28</v>
          </cell>
        </row>
        <row r="56">
          <cell r="D56" t="str">
            <v>PASAR KRAKAL</v>
          </cell>
          <cell r="E56">
            <v>21</v>
          </cell>
        </row>
        <row r="57">
          <cell r="D57" t="str">
            <v>PASAR  SOKARAJA</v>
          </cell>
          <cell r="E57">
            <v>66</v>
          </cell>
        </row>
        <row r="58">
          <cell r="D58" t="str">
            <v>PASAR BOBOTSARI</v>
          </cell>
          <cell r="E58">
            <v>47</v>
          </cell>
        </row>
        <row r="59">
          <cell r="D59" t="str">
            <v>PASAR PURWAREJA KLAMPOK</v>
          </cell>
          <cell r="E59">
            <v>36</v>
          </cell>
        </row>
        <row r="60">
          <cell r="D60" t="str">
            <v>PASAR MANDIRAJA</v>
          </cell>
          <cell r="E60">
            <v>36</v>
          </cell>
        </row>
        <row r="61">
          <cell r="D61" t="str">
            <v>PASAR SEGAMAS</v>
          </cell>
          <cell r="E61">
            <v>74</v>
          </cell>
        </row>
        <row r="62">
          <cell r="D62" t="str">
            <v>PASAR PON</v>
          </cell>
          <cell r="E62">
            <v>15</v>
          </cell>
        </row>
        <row r="63">
          <cell r="D63" t="str">
            <v>PASAR AJIBARANG</v>
          </cell>
          <cell r="E63">
            <v>56</v>
          </cell>
        </row>
        <row r="64">
          <cell r="D64" t="str">
            <v>PASAR PATIKRAJA</v>
          </cell>
          <cell r="E64">
            <v>44</v>
          </cell>
        </row>
        <row r="65">
          <cell r="D65" t="str">
            <v>PASAR SAMPANG</v>
          </cell>
          <cell r="E65">
            <v>59</v>
          </cell>
        </row>
        <row r="66">
          <cell r="D66" t="str">
            <v>PASAR MANIS</v>
          </cell>
          <cell r="E66">
            <v>42</v>
          </cell>
        </row>
        <row r="67">
          <cell r="D67" t="str">
            <v>PASAR PAHING</v>
          </cell>
          <cell r="E67">
            <v>24</v>
          </cell>
        </row>
        <row r="68">
          <cell r="D68" t="str">
            <v>PASAR BANARAN PEMUKUSAN</v>
          </cell>
          <cell r="E68">
            <v>20</v>
          </cell>
        </row>
        <row r="69">
          <cell r="D69" t="str">
            <v>PASAR SIKAPAT</v>
          </cell>
          <cell r="E69">
            <v>15</v>
          </cell>
        </row>
        <row r="70">
          <cell r="D70" t="str">
            <v>PASAR KUTASARI</v>
          </cell>
          <cell r="E70">
            <v>20</v>
          </cell>
        </row>
        <row r="71">
          <cell r="D71" t="str">
            <v>PASAR TAMBAK SOGRA</v>
          </cell>
          <cell r="E71">
            <v>12</v>
          </cell>
        </row>
        <row r="72">
          <cell r="D72" t="str">
            <v>PASAR SINOM KEDUNG BANTENG</v>
          </cell>
          <cell r="E72">
            <v>15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R44"/>
  <sheetViews>
    <sheetView workbookViewId="0">
      <selection activeCell="A1" sqref="$A1:$XFD1048576"/>
    </sheetView>
  </sheetViews>
  <sheetFormatPr defaultColWidth="9" defaultRowHeight="15"/>
  <cols>
    <col min="1" max="1" width="4.85714285714286" customWidth="1"/>
    <col min="2" max="2" width="6" customWidth="1"/>
    <col min="3" max="3" width="6.42857142857143" customWidth="1"/>
    <col min="4" max="4" width="8.42857142857143" customWidth="1"/>
    <col min="5" max="5" width="7.14285714285714" customWidth="1"/>
    <col min="6" max="6" width="8" customWidth="1"/>
    <col min="7" max="7" width="13.8571428571429" customWidth="1"/>
    <col min="8" max="10" width="6.42857142857143" customWidth="1"/>
    <col min="11" max="18" width="11.8571428571429" customWidth="1"/>
  </cols>
  <sheetData>
    <row r="2" ht="25.5" spans="1:18">
      <c r="A2" s="13" t="s">
        <v>0</v>
      </c>
      <c r="B2" s="13" t="s">
        <v>1</v>
      </c>
      <c r="C2" s="13" t="s">
        <v>2</v>
      </c>
      <c r="D2" s="13" t="s">
        <v>3</v>
      </c>
      <c r="E2" s="36" t="s">
        <v>4</v>
      </c>
      <c r="F2" s="13" t="s">
        <v>5</v>
      </c>
      <c r="G2" s="13" t="s">
        <v>6</v>
      </c>
      <c r="H2" s="4" t="s">
        <v>7</v>
      </c>
      <c r="I2" s="4" t="s">
        <v>8</v>
      </c>
      <c r="J2" s="4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</row>
    <row r="3" spans="1:18">
      <c r="A3" s="13"/>
      <c r="B3" s="13"/>
      <c r="C3" s="13"/>
      <c r="D3" s="13"/>
      <c r="E3" s="37" t="s">
        <v>18</v>
      </c>
      <c r="F3" s="19" t="s">
        <v>19</v>
      </c>
      <c r="G3" s="7" t="s">
        <v>20</v>
      </c>
      <c r="H3" s="4"/>
      <c r="I3" s="4"/>
      <c r="J3" s="4"/>
      <c r="K3" s="2"/>
      <c r="L3" s="2"/>
      <c r="M3" s="2"/>
      <c r="N3" s="2"/>
      <c r="O3" s="2"/>
      <c r="P3" s="4"/>
      <c r="Q3" s="2"/>
      <c r="R3" s="2"/>
    </row>
    <row r="4" spans="1:18">
      <c r="A4" s="10"/>
      <c r="B4" s="10"/>
      <c r="C4" s="10"/>
      <c r="D4" s="10"/>
      <c r="E4" s="37" t="s">
        <v>18</v>
      </c>
      <c r="F4" s="6" t="s">
        <v>21</v>
      </c>
      <c r="G4" s="9" t="s">
        <v>22</v>
      </c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</row>
    <row r="5" spans="1:18">
      <c r="A5" s="10"/>
      <c r="B5" s="10"/>
      <c r="C5" s="10"/>
      <c r="D5" s="10"/>
      <c r="E5" s="37" t="s">
        <v>18</v>
      </c>
      <c r="F5" s="6" t="s">
        <v>23</v>
      </c>
      <c r="G5" s="9" t="s">
        <v>24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</row>
    <row r="6" spans="1:18">
      <c r="A6" s="10"/>
      <c r="B6" s="10"/>
      <c r="C6" s="10"/>
      <c r="D6" s="10"/>
      <c r="E6" s="37" t="s">
        <v>18</v>
      </c>
      <c r="F6" s="6" t="s">
        <v>25</v>
      </c>
      <c r="G6" s="9" t="s">
        <v>26</v>
      </c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>
      <c r="A7" s="10"/>
      <c r="B7" s="10"/>
      <c r="C7" s="10"/>
      <c r="D7" s="10"/>
      <c r="E7" s="37" t="s">
        <v>18</v>
      </c>
      <c r="F7" s="6" t="s">
        <v>27</v>
      </c>
      <c r="G7" s="9" t="s">
        <v>28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1:18">
      <c r="A8" s="10"/>
      <c r="B8" s="10"/>
      <c r="C8" s="10"/>
      <c r="D8" s="10"/>
      <c r="E8" s="37" t="s">
        <v>18</v>
      </c>
      <c r="F8" s="6" t="s">
        <v>29</v>
      </c>
      <c r="G8" s="9" t="s">
        <v>30</v>
      </c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</row>
    <row r="9" spans="1:18">
      <c r="A9" s="10"/>
      <c r="B9" s="10"/>
      <c r="C9" s="10"/>
      <c r="D9" s="10"/>
      <c r="E9" s="37" t="s">
        <v>18</v>
      </c>
      <c r="F9" s="11" t="s">
        <v>31</v>
      </c>
      <c r="G9" s="12" t="s">
        <v>32</v>
      </c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</row>
    <row r="10" spans="1:18">
      <c r="A10" s="10"/>
      <c r="B10" s="10"/>
      <c r="C10" s="10"/>
      <c r="D10" s="10"/>
      <c r="E10" s="37" t="s">
        <v>18</v>
      </c>
      <c r="F10" s="19" t="s">
        <v>33</v>
      </c>
      <c r="G10" s="7" t="s">
        <v>34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</row>
    <row r="11" spans="1:18">
      <c r="A11" s="10"/>
      <c r="B11" s="10"/>
      <c r="C11" s="10"/>
      <c r="D11" s="10"/>
      <c r="E11" s="37" t="s">
        <v>18</v>
      </c>
      <c r="F11" s="6" t="s">
        <v>35</v>
      </c>
      <c r="G11" s="9" t="s">
        <v>36</v>
      </c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1:18">
      <c r="A12" s="10"/>
      <c r="B12" s="10"/>
      <c r="C12" s="10"/>
      <c r="D12" s="10"/>
      <c r="E12" s="37" t="s">
        <v>18</v>
      </c>
      <c r="F12" s="6" t="s">
        <v>37</v>
      </c>
      <c r="G12" s="9" t="s">
        <v>38</v>
      </c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</row>
    <row r="13" spans="1:18">
      <c r="A13" s="10"/>
      <c r="B13" s="10"/>
      <c r="C13" s="10"/>
      <c r="D13" s="10"/>
      <c r="E13" s="37" t="s">
        <v>18</v>
      </c>
      <c r="F13" s="6" t="s">
        <v>39</v>
      </c>
      <c r="G13" s="9" t="s">
        <v>40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</row>
    <row r="14" spans="1:18">
      <c r="A14" s="10"/>
      <c r="B14" s="10"/>
      <c r="C14" s="10"/>
      <c r="D14" s="10"/>
      <c r="E14" s="37" t="s">
        <v>18</v>
      </c>
      <c r="F14" s="6" t="s">
        <v>41</v>
      </c>
      <c r="G14" s="9" t="s">
        <v>42</v>
      </c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</row>
    <row r="15" spans="1:18">
      <c r="A15" s="10"/>
      <c r="B15" s="10"/>
      <c r="C15" s="10"/>
      <c r="D15" s="10"/>
      <c r="E15" s="37" t="s">
        <v>18</v>
      </c>
      <c r="F15" s="6" t="s">
        <v>43</v>
      </c>
      <c r="G15" s="9" t="s">
        <v>44</v>
      </c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</row>
    <row r="16" spans="1:18">
      <c r="A16" s="10"/>
      <c r="B16" s="10"/>
      <c r="C16" s="10"/>
      <c r="D16" s="10"/>
      <c r="E16" s="37" t="s">
        <v>18</v>
      </c>
      <c r="F16" s="20" t="s">
        <v>45</v>
      </c>
      <c r="G16" s="12" t="s">
        <v>46</v>
      </c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</row>
    <row r="17" spans="1:18">
      <c r="A17" s="10"/>
      <c r="B17" s="10"/>
      <c r="C17" s="10"/>
      <c r="D17" s="10"/>
      <c r="E17" s="38" t="s">
        <v>47</v>
      </c>
      <c r="F17" s="19" t="s">
        <v>41</v>
      </c>
      <c r="G17" s="7" t="s">
        <v>20</v>
      </c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</row>
    <row r="18" spans="1:18">
      <c r="A18" s="10"/>
      <c r="B18" s="10"/>
      <c r="C18" s="10"/>
      <c r="D18" s="10"/>
      <c r="E18" s="38" t="s">
        <v>47</v>
      </c>
      <c r="F18" s="6" t="s">
        <v>48</v>
      </c>
      <c r="G18" s="9" t="s">
        <v>49</v>
      </c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</row>
    <row r="19" spans="1:18">
      <c r="A19" s="10"/>
      <c r="B19" s="10"/>
      <c r="C19" s="10"/>
      <c r="D19" s="10"/>
      <c r="E19" s="38" t="s">
        <v>47</v>
      </c>
      <c r="F19" s="19" t="s">
        <v>45</v>
      </c>
      <c r="G19" s="9" t="s">
        <v>50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</row>
    <row r="20" spans="1:18">
      <c r="A20" s="10"/>
      <c r="B20" s="10"/>
      <c r="C20" s="10"/>
      <c r="D20" s="10"/>
      <c r="E20" s="38" t="s">
        <v>47</v>
      </c>
      <c r="F20" s="6" t="s">
        <v>51</v>
      </c>
      <c r="G20" s="9" t="s">
        <v>52</v>
      </c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</row>
    <row r="21" spans="1:18">
      <c r="A21" s="10"/>
      <c r="B21" s="10"/>
      <c r="C21" s="10"/>
      <c r="D21" s="10"/>
      <c r="E21" s="38" t="s">
        <v>47</v>
      </c>
      <c r="F21" s="6" t="s">
        <v>53</v>
      </c>
      <c r="G21" s="9" t="s">
        <v>28</v>
      </c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</row>
    <row r="22" spans="1:18">
      <c r="A22" s="10"/>
      <c r="B22" s="10"/>
      <c r="C22" s="10"/>
      <c r="D22" s="10"/>
      <c r="E22" s="38" t="s">
        <v>47</v>
      </c>
      <c r="F22" s="6" t="s">
        <v>54</v>
      </c>
      <c r="G22" s="9" t="s">
        <v>30</v>
      </c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</row>
    <row r="23" spans="1:18">
      <c r="A23" s="10"/>
      <c r="B23" s="10"/>
      <c r="C23" s="10"/>
      <c r="D23" s="10"/>
      <c r="E23" s="38" t="s">
        <v>47</v>
      </c>
      <c r="F23" s="19" t="s">
        <v>55</v>
      </c>
      <c r="G23" s="12" t="s">
        <v>32</v>
      </c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</row>
    <row r="24" spans="1:18">
      <c r="A24" s="10"/>
      <c r="B24" s="10"/>
      <c r="C24" s="10"/>
      <c r="D24" s="10"/>
      <c r="E24" s="38" t="s">
        <v>47</v>
      </c>
      <c r="F24" s="19" t="s">
        <v>56</v>
      </c>
      <c r="G24" s="7" t="s">
        <v>34</v>
      </c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</row>
    <row r="25" spans="1:18">
      <c r="A25" s="10"/>
      <c r="B25" s="10"/>
      <c r="C25" s="10"/>
      <c r="D25" s="10"/>
      <c r="E25" s="38" t="s">
        <v>47</v>
      </c>
      <c r="F25" s="6" t="s">
        <v>29</v>
      </c>
      <c r="G25" s="9" t="s">
        <v>36</v>
      </c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</row>
    <row r="26" spans="1:18">
      <c r="A26" s="10"/>
      <c r="B26" s="10"/>
      <c r="C26" s="10"/>
      <c r="D26" s="10"/>
      <c r="E26" s="38" t="s">
        <v>47</v>
      </c>
      <c r="F26" s="6" t="s">
        <v>31</v>
      </c>
      <c r="G26" s="9" t="s">
        <v>38</v>
      </c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</row>
    <row r="27" spans="1:18">
      <c r="A27" s="10"/>
      <c r="B27" s="10"/>
      <c r="C27" s="10"/>
      <c r="D27" s="10"/>
      <c r="E27" s="38" t="s">
        <v>47</v>
      </c>
      <c r="F27" s="6" t="s">
        <v>33</v>
      </c>
      <c r="G27" s="9" t="s">
        <v>40</v>
      </c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</row>
    <row r="28" spans="1:18">
      <c r="A28" s="10"/>
      <c r="B28" s="10"/>
      <c r="C28" s="10"/>
      <c r="D28" s="10"/>
      <c r="E28" s="38" t="s">
        <v>47</v>
      </c>
      <c r="F28" s="6" t="s">
        <v>35</v>
      </c>
      <c r="G28" s="9" t="s">
        <v>42</v>
      </c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</row>
    <row r="29" spans="1:18">
      <c r="A29" s="10"/>
      <c r="B29" s="10"/>
      <c r="C29" s="10"/>
      <c r="D29" s="10"/>
      <c r="E29" s="38" t="s">
        <v>47</v>
      </c>
      <c r="F29" s="6" t="s">
        <v>57</v>
      </c>
      <c r="G29" s="9" t="s">
        <v>44</v>
      </c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</row>
    <row r="30" spans="1:18">
      <c r="A30" s="10"/>
      <c r="B30" s="10"/>
      <c r="C30" s="10"/>
      <c r="D30" s="10"/>
      <c r="E30" s="38" t="s">
        <v>47</v>
      </c>
      <c r="F30" s="19" t="s">
        <v>39</v>
      </c>
      <c r="G30" s="12" t="s">
        <v>46</v>
      </c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 spans="1:18">
      <c r="A31" s="10"/>
      <c r="B31" s="10"/>
      <c r="C31" s="10"/>
      <c r="D31" s="10"/>
      <c r="E31" s="37" t="s">
        <v>58</v>
      </c>
      <c r="F31" s="19" t="s">
        <v>59</v>
      </c>
      <c r="G31" s="7" t="s">
        <v>20</v>
      </c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 spans="1:18">
      <c r="A32" s="10"/>
      <c r="B32" s="10"/>
      <c r="C32" s="10"/>
      <c r="D32" s="10"/>
      <c r="E32" s="37" t="s">
        <v>58</v>
      </c>
      <c r="F32" s="6" t="s">
        <v>60</v>
      </c>
      <c r="G32" s="9" t="s">
        <v>49</v>
      </c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</row>
    <row r="33" spans="1:18">
      <c r="A33" s="10"/>
      <c r="B33" s="10"/>
      <c r="C33" s="10"/>
      <c r="D33" s="10"/>
      <c r="E33" s="37" t="s">
        <v>58</v>
      </c>
      <c r="F33" s="6" t="s">
        <v>45</v>
      </c>
      <c r="G33" s="9" t="s">
        <v>50</v>
      </c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</row>
    <row r="34" spans="1:18">
      <c r="A34" s="10"/>
      <c r="B34" s="10"/>
      <c r="C34" s="10"/>
      <c r="D34" s="10"/>
      <c r="E34" s="37" t="s">
        <v>58</v>
      </c>
      <c r="F34" s="6" t="s">
        <v>51</v>
      </c>
      <c r="G34" s="9" t="s">
        <v>52</v>
      </c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 spans="1:18">
      <c r="A35" s="10"/>
      <c r="B35" s="10"/>
      <c r="C35" s="10"/>
      <c r="D35" s="10"/>
      <c r="E35" s="37" t="s">
        <v>58</v>
      </c>
      <c r="F35" s="6" t="s">
        <v>61</v>
      </c>
      <c r="G35" s="9" t="s">
        <v>62</v>
      </c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</row>
    <row r="36" spans="1:18">
      <c r="A36" s="10"/>
      <c r="B36" s="10"/>
      <c r="C36" s="10"/>
      <c r="D36" s="10"/>
      <c r="E36" s="37" t="s">
        <v>58</v>
      </c>
      <c r="F36" s="6" t="s">
        <v>63</v>
      </c>
      <c r="G36" s="9" t="s">
        <v>64</v>
      </c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</row>
    <row r="37" spans="1:18">
      <c r="A37" s="10"/>
      <c r="B37" s="10"/>
      <c r="C37" s="10"/>
      <c r="D37" s="10"/>
      <c r="E37" s="37" t="s">
        <v>58</v>
      </c>
      <c r="F37" s="19" t="s">
        <v>55</v>
      </c>
      <c r="G37" s="12" t="s">
        <v>32</v>
      </c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</row>
    <row r="38" spans="1:18">
      <c r="A38" s="10"/>
      <c r="B38" s="10"/>
      <c r="C38" s="10"/>
      <c r="D38" s="10"/>
      <c r="E38" s="37" t="s">
        <v>58</v>
      </c>
      <c r="F38" s="19" t="s">
        <v>65</v>
      </c>
      <c r="G38" s="7" t="s">
        <v>34</v>
      </c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</row>
    <row r="39" spans="1:18">
      <c r="A39" s="10"/>
      <c r="B39" s="10"/>
      <c r="C39" s="10"/>
      <c r="D39" s="10"/>
      <c r="E39" s="37" t="s">
        <v>58</v>
      </c>
      <c r="F39" s="6" t="s">
        <v>29</v>
      </c>
      <c r="G39" s="9" t="s">
        <v>36</v>
      </c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</row>
    <row r="40" spans="1:18">
      <c r="A40" s="10"/>
      <c r="B40" s="10"/>
      <c r="C40" s="10"/>
      <c r="D40" s="10"/>
      <c r="E40" s="37" t="s">
        <v>58</v>
      </c>
      <c r="F40" s="6" t="s">
        <v>31</v>
      </c>
      <c r="G40" s="9" t="s">
        <v>38</v>
      </c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</row>
    <row r="41" spans="1:18">
      <c r="A41" s="10"/>
      <c r="B41" s="10"/>
      <c r="C41" s="10"/>
      <c r="D41" s="10"/>
      <c r="E41" s="37" t="s">
        <v>58</v>
      </c>
      <c r="F41" s="6" t="s">
        <v>66</v>
      </c>
      <c r="G41" s="9" t="s">
        <v>40</v>
      </c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</row>
    <row r="42" spans="1:18">
      <c r="A42" s="10"/>
      <c r="B42" s="10"/>
      <c r="C42" s="10"/>
      <c r="D42" s="10"/>
      <c r="E42" s="37" t="s">
        <v>58</v>
      </c>
      <c r="F42" s="6" t="s">
        <v>35</v>
      </c>
      <c r="G42" s="9" t="s">
        <v>42</v>
      </c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</row>
    <row r="43" spans="1:18">
      <c r="A43" s="10"/>
      <c r="B43" s="10"/>
      <c r="C43" s="10"/>
      <c r="D43" s="10"/>
      <c r="E43" s="37" t="s">
        <v>58</v>
      </c>
      <c r="F43" s="6" t="s">
        <v>57</v>
      </c>
      <c r="G43" s="9" t="s">
        <v>44</v>
      </c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</row>
    <row r="44" spans="1:18">
      <c r="A44" s="10"/>
      <c r="B44" s="10"/>
      <c r="C44" s="10"/>
      <c r="D44" s="10"/>
      <c r="E44" s="37" t="s">
        <v>58</v>
      </c>
      <c r="F44" s="19" t="s">
        <v>39</v>
      </c>
      <c r="G44" s="12" t="s">
        <v>46</v>
      </c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</row>
  </sheetData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P92"/>
  <sheetViews>
    <sheetView tabSelected="1" topLeftCell="C28" workbookViewId="0">
      <selection activeCell="P93" sqref="P93"/>
    </sheetView>
  </sheetViews>
  <sheetFormatPr defaultColWidth="9" defaultRowHeight="15"/>
  <cols>
    <col min="1" max="1" width="6" customWidth="1"/>
    <col min="2" max="2" width="15" customWidth="1"/>
    <col min="3" max="3" width="6.42857142857143" customWidth="1"/>
    <col min="4" max="4" width="17.2857142857143" customWidth="1"/>
    <col min="5" max="5" width="7.14285714285714" customWidth="1"/>
    <col min="6" max="6" width="8" customWidth="1"/>
    <col min="7" max="7" width="13.8571428571429" customWidth="1"/>
    <col min="8" max="8" width="18.2857142857143" customWidth="1"/>
    <col min="9" max="9" width="7.42857142857143" style="1" customWidth="1"/>
    <col min="10" max="10" width="22.8571428571429" customWidth="1"/>
    <col min="11" max="11" width="7.42857142857143" style="1" customWidth="1"/>
    <col min="12" max="12" width="21.7142857142857" customWidth="1"/>
    <col min="13" max="13" width="7.42857142857143" style="1" customWidth="1"/>
    <col min="14" max="14" width="6.57142857142857" style="1" customWidth="1"/>
    <col min="15" max="15" width="12.8571428571429" style="1" customWidth="1"/>
    <col min="16" max="16" width="9" customWidth="1"/>
  </cols>
  <sheetData>
    <row r="2" ht="30" spans="1:16">
      <c r="A2" s="2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2" t="s">
        <v>5</v>
      </c>
      <c r="G2" s="2" t="s">
        <v>6</v>
      </c>
      <c r="H2" s="4" t="s">
        <v>7</v>
      </c>
      <c r="I2" s="2" t="s">
        <v>67</v>
      </c>
      <c r="J2" s="4" t="s">
        <v>8</v>
      </c>
      <c r="K2" s="2" t="s">
        <v>67</v>
      </c>
      <c r="L2" s="4" t="s">
        <v>9</v>
      </c>
      <c r="M2" s="2" t="s">
        <v>67</v>
      </c>
      <c r="N2" s="26" t="s">
        <v>68</v>
      </c>
      <c r="O2" s="26" t="s">
        <v>69</v>
      </c>
      <c r="P2" s="27" t="s">
        <v>70</v>
      </c>
    </row>
    <row r="3" hidden="1" spans="1:15">
      <c r="A3" s="2" t="s">
        <v>71</v>
      </c>
      <c r="B3" s="2" t="s">
        <v>72</v>
      </c>
      <c r="C3" s="2" t="s">
        <v>73</v>
      </c>
      <c r="D3" s="2" t="s">
        <v>74</v>
      </c>
      <c r="E3" s="37" t="s">
        <v>75</v>
      </c>
      <c r="F3" s="6" t="s">
        <v>21</v>
      </c>
      <c r="G3" s="7" t="s">
        <v>76</v>
      </c>
      <c r="H3" s="8" t="s">
        <v>77</v>
      </c>
      <c r="I3" s="8"/>
      <c r="J3" s="8" t="s">
        <v>78</v>
      </c>
      <c r="K3" s="8"/>
      <c r="L3" s="8"/>
      <c r="M3"/>
      <c r="N3"/>
      <c r="O3"/>
    </row>
    <row r="4" hidden="1" spans="1:15">
      <c r="A4" s="2" t="s">
        <v>71</v>
      </c>
      <c r="B4" s="2" t="s">
        <v>72</v>
      </c>
      <c r="C4" s="2" t="s">
        <v>73</v>
      </c>
      <c r="D4" s="2" t="s">
        <v>74</v>
      </c>
      <c r="E4" s="37" t="s">
        <v>75</v>
      </c>
      <c r="F4" s="6" t="s">
        <v>23</v>
      </c>
      <c r="G4" s="9" t="s">
        <v>22</v>
      </c>
      <c r="H4" s="10" t="s">
        <v>79</v>
      </c>
      <c r="I4" s="10"/>
      <c r="J4" s="10" t="s">
        <v>80</v>
      </c>
      <c r="K4" s="10"/>
      <c r="L4" s="10" t="s">
        <v>81</v>
      </c>
      <c r="M4"/>
      <c r="N4"/>
      <c r="O4"/>
    </row>
    <row r="5" hidden="1" spans="1:15">
      <c r="A5" s="2" t="s">
        <v>71</v>
      </c>
      <c r="B5" s="2" t="s">
        <v>72</v>
      </c>
      <c r="C5" s="2" t="s">
        <v>73</v>
      </c>
      <c r="D5" s="2" t="s">
        <v>74</v>
      </c>
      <c r="E5" s="37" t="s">
        <v>75</v>
      </c>
      <c r="F5" s="6" t="s">
        <v>82</v>
      </c>
      <c r="G5" s="9" t="s">
        <v>83</v>
      </c>
      <c r="H5" s="10" t="s">
        <v>84</v>
      </c>
      <c r="I5" s="10"/>
      <c r="J5" s="10" t="s">
        <v>85</v>
      </c>
      <c r="K5" s="10"/>
      <c r="L5" s="10" t="s">
        <v>86</v>
      </c>
      <c r="M5"/>
      <c r="N5"/>
      <c r="O5"/>
    </row>
    <row r="6" hidden="1" spans="1:15">
      <c r="A6" s="2" t="s">
        <v>71</v>
      </c>
      <c r="B6" s="2" t="s">
        <v>72</v>
      </c>
      <c r="C6" s="2" t="s">
        <v>73</v>
      </c>
      <c r="D6" s="2" t="s">
        <v>74</v>
      </c>
      <c r="E6" s="37" t="s">
        <v>75</v>
      </c>
      <c r="F6" s="6" t="s">
        <v>56</v>
      </c>
      <c r="G6" s="9" t="s">
        <v>87</v>
      </c>
      <c r="H6" s="10" t="s">
        <v>88</v>
      </c>
      <c r="I6" s="10"/>
      <c r="J6" s="10" t="s">
        <v>89</v>
      </c>
      <c r="K6" s="10"/>
      <c r="L6" s="10" t="s">
        <v>90</v>
      </c>
      <c r="M6"/>
      <c r="N6"/>
      <c r="O6"/>
    </row>
    <row r="7" hidden="1" spans="1:15">
      <c r="A7" s="2" t="s">
        <v>71</v>
      </c>
      <c r="B7" s="2" t="s">
        <v>72</v>
      </c>
      <c r="C7" s="2" t="s">
        <v>73</v>
      </c>
      <c r="D7" s="2" t="s">
        <v>74</v>
      </c>
      <c r="E7" s="37" t="s">
        <v>75</v>
      </c>
      <c r="F7" s="6" t="s">
        <v>91</v>
      </c>
      <c r="G7" s="9" t="s">
        <v>28</v>
      </c>
      <c r="H7" s="10" t="s">
        <v>92</v>
      </c>
      <c r="I7" s="10"/>
      <c r="J7" s="10" t="s">
        <v>93</v>
      </c>
      <c r="K7" s="10"/>
      <c r="L7" s="10" t="s">
        <v>90</v>
      </c>
      <c r="M7"/>
      <c r="N7"/>
      <c r="O7"/>
    </row>
    <row r="8" hidden="1" spans="1:15">
      <c r="A8" s="2" t="s">
        <v>71</v>
      </c>
      <c r="B8" s="2" t="s">
        <v>72</v>
      </c>
      <c r="C8" s="2" t="s">
        <v>73</v>
      </c>
      <c r="D8" s="2" t="s">
        <v>74</v>
      </c>
      <c r="E8" s="37" t="s">
        <v>75</v>
      </c>
      <c r="F8" s="6" t="s">
        <v>94</v>
      </c>
      <c r="G8" s="9" t="s">
        <v>30</v>
      </c>
      <c r="H8" s="10" t="s">
        <v>95</v>
      </c>
      <c r="I8" s="10"/>
      <c r="J8" s="10" t="s">
        <v>96</v>
      </c>
      <c r="K8" s="10"/>
      <c r="L8" s="10" t="s">
        <v>97</v>
      </c>
      <c r="M8"/>
      <c r="N8"/>
      <c r="O8"/>
    </row>
    <row r="9" hidden="1" spans="1:15">
      <c r="A9" s="2" t="s">
        <v>71</v>
      </c>
      <c r="B9" s="2" t="s">
        <v>72</v>
      </c>
      <c r="C9" s="2" t="s">
        <v>73</v>
      </c>
      <c r="D9" s="2" t="s">
        <v>74</v>
      </c>
      <c r="E9" s="37" t="s">
        <v>75</v>
      </c>
      <c r="F9" s="11" t="s">
        <v>33</v>
      </c>
      <c r="G9" s="12" t="s">
        <v>32</v>
      </c>
      <c r="H9" s="10"/>
      <c r="I9" s="10"/>
      <c r="J9" s="10"/>
      <c r="K9" s="10"/>
      <c r="L9" s="10"/>
      <c r="M9"/>
      <c r="N9"/>
      <c r="O9"/>
    </row>
    <row r="10" hidden="1" spans="1:15">
      <c r="A10" s="2" t="s">
        <v>71</v>
      </c>
      <c r="B10" s="2" t="s">
        <v>72</v>
      </c>
      <c r="C10" s="2" t="s">
        <v>73</v>
      </c>
      <c r="D10" s="2" t="s">
        <v>74</v>
      </c>
      <c r="E10" s="37" t="s">
        <v>75</v>
      </c>
      <c r="F10" s="6" t="s">
        <v>35</v>
      </c>
      <c r="G10" s="7" t="s">
        <v>34</v>
      </c>
      <c r="H10" s="10" t="s">
        <v>98</v>
      </c>
      <c r="I10" s="10"/>
      <c r="J10" s="10" t="s">
        <v>99</v>
      </c>
      <c r="K10" s="10"/>
      <c r="L10" s="10" t="s">
        <v>90</v>
      </c>
      <c r="M10"/>
      <c r="N10"/>
      <c r="O10"/>
    </row>
    <row r="11" hidden="1" spans="1:15">
      <c r="A11" s="2" t="s">
        <v>71</v>
      </c>
      <c r="B11" s="2" t="s">
        <v>72</v>
      </c>
      <c r="C11" s="2" t="s">
        <v>73</v>
      </c>
      <c r="D11" s="2" t="s">
        <v>74</v>
      </c>
      <c r="E11" s="37" t="s">
        <v>75</v>
      </c>
      <c r="F11" s="6" t="s">
        <v>37</v>
      </c>
      <c r="G11" s="9" t="s">
        <v>36</v>
      </c>
      <c r="H11" s="10" t="s">
        <v>100</v>
      </c>
      <c r="I11" s="10"/>
      <c r="J11" s="10" t="s">
        <v>100</v>
      </c>
      <c r="K11" s="10"/>
      <c r="L11" s="10" t="s">
        <v>101</v>
      </c>
      <c r="M11"/>
      <c r="N11"/>
      <c r="O11"/>
    </row>
    <row r="12" hidden="1" spans="1:15">
      <c r="A12" s="2" t="s">
        <v>71</v>
      </c>
      <c r="B12" s="2" t="s">
        <v>72</v>
      </c>
      <c r="C12" s="2" t="s">
        <v>73</v>
      </c>
      <c r="D12" s="2" t="s">
        <v>74</v>
      </c>
      <c r="E12" s="37" t="s">
        <v>75</v>
      </c>
      <c r="F12" s="6" t="s">
        <v>39</v>
      </c>
      <c r="G12" s="9" t="s">
        <v>38</v>
      </c>
      <c r="H12" s="10" t="s">
        <v>102</v>
      </c>
      <c r="I12" s="10"/>
      <c r="J12" s="10" t="s">
        <v>103</v>
      </c>
      <c r="K12" s="10"/>
      <c r="L12" s="10" t="s">
        <v>104</v>
      </c>
      <c r="M12"/>
      <c r="N12"/>
      <c r="O12"/>
    </row>
    <row r="13" hidden="1" spans="1:15">
      <c r="A13" s="2" t="s">
        <v>71</v>
      </c>
      <c r="B13" s="2" t="s">
        <v>72</v>
      </c>
      <c r="C13" s="2" t="s">
        <v>73</v>
      </c>
      <c r="D13" s="2" t="s">
        <v>74</v>
      </c>
      <c r="E13" s="37" t="s">
        <v>75</v>
      </c>
      <c r="F13" s="6" t="s">
        <v>41</v>
      </c>
      <c r="G13" s="9" t="s">
        <v>40</v>
      </c>
      <c r="H13" s="10" t="s">
        <v>105</v>
      </c>
      <c r="I13" s="10"/>
      <c r="J13" s="10" t="s">
        <v>106</v>
      </c>
      <c r="K13" s="10"/>
      <c r="L13" s="10" t="s">
        <v>90</v>
      </c>
      <c r="M13"/>
      <c r="N13"/>
      <c r="O13"/>
    </row>
    <row r="14" hidden="1" spans="1:15">
      <c r="A14" s="2" t="s">
        <v>71</v>
      </c>
      <c r="B14" s="2" t="s">
        <v>72</v>
      </c>
      <c r="C14" s="2" t="s">
        <v>73</v>
      </c>
      <c r="D14" s="2" t="s">
        <v>74</v>
      </c>
      <c r="E14" s="37" t="s">
        <v>75</v>
      </c>
      <c r="F14" s="6" t="s">
        <v>43</v>
      </c>
      <c r="G14" s="9" t="s">
        <v>42</v>
      </c>
      <c r="H14" s="10" t="s">
        <v>107</v>
      </c>
      <c r="I14" s="10"/>
      <c r="J14" s="10" t="s">
        <v>108</v>
      </c>
      <c r="K14" s="10"/>
      <c r="L14" s="10" t="s">
        <v>90</v>
      </c>
      <c r="M14"/>
      <c r="N14"/>
      <c r="O14"/>
    </row>
    <row r="15" hidden="1" spans="1:15">
      <c r="A15" s="2" t="s">
        <v>71</v>
      </c>
      <c r="B15" s="2" t="s">
        <v>72</v>
      </c>
      <c r="C15" s="2" t="s">
        <v>73</v>
      </c>
      <c r="D15" s="2" t="s">
        <v>74</v>
      </c>
      <c r="E15" s="37" t="s">
        <v>75</v>
      </c>
      <c r="F15" s="6" t="s">
        <v>109</v>
      </c>
      <c r="G15" s="9" t="s">
        <v>44</v>
      </c>
      <c r="H15" s="10" t="s">
        <v>110</v>
      </c>
      <c r="I15" s="10"/>
      <c r="J15" s="10" t="s">
        <v>111</v>
      </c>
      <c r="K15" s="10"/>
      <c r="L15" s="10" t="s">
        <v>112</v>
      </c>
      <c r="M15"/>
      <c r="N15"/>
      <c r="O15"/>
    </row>
    <row r="16" hidden="1" spans="1:15">
      <c r="A16" s="13" t="s">
        <v>71</v>
      </c>
      <c r="B16" s="13" t="s">
        <v>72</v>
      </c>
      <c r="C16" s="13" t="s">
        <v>73</v>
      </c>
      <c r="D16" s="13" t="s">
        <v>74</v>
      </c>
      <c r="E16" s="39" t="s">
        <v>75</v>
      </c>
      <c r="F16" s="15" t="s">
        <v>51</v>
      </c>
      <c r="G16" s="16" t="s">
        <v>46</v>
      </c>
      <c r="H16" s="17"/>
      <c r="I16" s="17"/>
      <c r="J16" s="17"/>
      <c r="K16" s="17"/>
      <c r="L16" s="17"/>
      <c r="M16"/>
      <c r="N16"/>
      <c r="O16"/>
    </row>
    <row r="17" spans="1:16">
      <c r="A17" s="2" t="s">
        <v>71</v>
      </c>
      <c r="B17" s="2" t="s">
        <v>72</v>
      </c>
      <c r="C17" s="2" t="s">
        <v>73</v>
      </c>
      <c r="D17" s="2" t="s">
        <v>74</v>
      </c>
      <c r="E17" s="38" t="s">
        <v>113</v>
      </c>
      <c r="F17" s="19" t="s">
        <v>45</v>
      </c>
      <c r="G17" s="7" t="s">
        <v>20</v>
      </c>
      <c r="H17" s="8" t="s">
        <v>77</v>
      </c>
      <c r="I17" s="28">
        <v>51</v>
      </c>
      <c r="J17" s="8" t="s">
        <v>78</v>
      </c>
      <c r="K17" s="28">
        <v>10</v>
      </c>
      <c r="L17" s="8"/>
      <c r="M17" s="29"/>
      <c r="N17" s="29">
        <f>I17+K17+M17</f>
        <v>61</v>
      </c>
      <c r="O17" s="29">
        <v>3</v>
      </c>
      <c r="P17" s="30">
        <f>(N17*O17)*4000</f>
        <v>732000</v>
      </c>
    </row>
    <row r="18" spans="1:16">
      <c r="A18" s="2" t="s">
        <v>71</v>
      </c>
      <c r="B18" s="2" t="s">
        <v>72</v>
      </c>
      <c r="C18" s="2" t="s">
        <v>73</v>
      </c>
      <c r="D18" s="2" t="s">
        <v>74</v>
      </c>
      <c r="E18" s="38" t="s">
        <v>113</v>
      </c>
      <c r="F18" s="6" t="s">
        <v>51</v>
      </c>
      <c r="G18" s="9" t="s">
        <v>49</v>
      </c>
      <c r="H18" s="10" t="s">
        <v>79</v>
      </c>
      <c r="I18" s="28">
        <v>70</v>
      </c>
      <c r="J18" s="10" t="s">
        <v>80</v>
      </c>
      <c r="K18" s="28">
        <f>VLOOKUP(J18,'[1]KEBUTUHAN BIAYA'!$D$16:$E$72,2,0)</f>
        <v>15</v>
      </c>
      <c r="L18" s="10" t="s">
        <v>81</v>
      </c>
      <c r="M18" s="29">
        <v>20</v>
      </c>
      <c r="N18" s="29">
        <f t="shared" ref="N18:N30" si="0">I18+K18+M18</f>
        <v>105</v>
      </c>
      <c r="O18" s="29">
        <v>3</v>
      </c>
      <c r="P18" s="30">
        <f t="shared" ref="P18:P30" si="1">(N18*O18)*4000</f>
        <v>1260000</v>
      </c>
    </row>
    <row r="19" spans="1:16">
      <c r="A19" s="2" t="s">
        <v>71</v>
      </c>
      <c r="B19" s="2" t="s">
        <v>72</v>
      </c>
      <c r="C19" s="2" t="s">
        <v>73</v>
      </c>
      <c r="D19" s="2" t="s">
        <v>74</v>
      </c>
      <c r="E19" s="38" t="s">
        <v>113</v>
      </c>
      <c r="F19" s="6" t="s">
        <v>114</v>
      </c>
      <c r="G19" s="9" t="s">
        <v>50</v>
      </c>
      <c r="H19" s="10" t="s">
        <v>84</v>
      </c>
      <c r="I19" s="28">
        <f>VLOOKUP(H19,'[1]KEBUTUHAN BIAYA'!$D$16:$E$72,2,0)</f>
        <v>14</v>
      </c>
      <c r="J19" s="10" t="s">
        <v>85</v>
      </c>
      <c r="K19" s="28">
        <f>VLOOKUP(J19,'[1]KEBUTUHAN BIAYA'!$D$16:$E$72,2,0)</f>
        <v>27</v>
      </c>
      <c r="L19" s="10" t="s">
        <v>86</v>
      </c>
      <c r="M19" s="29">
        <v>18</v>
      </c>
      <c r="N19" s="29">
        <f t="shared" si="0"/>
        <v>59</v>
      </c>
      <c r="O19" s="29">
        <v>2</v>
      </c>
      <c r="P19" s="30">
        <f t="shared" si="1"/>
        <v>472000</v>
      </c>
    </row>
    <row r="20" spans="1:16">
      <c r="A20" s="2" t="s">
        <v>71</v>
      </c>
      <c r="B20" s="2" t="s">
        <v>72</v>
      </c>
      <c r="C20" s="2" t="s">
        <v>73</v>
      </c>
      <c r="D20" s="2" t="s">
        <v>74</v>
      </c>
      <c r="E20" s="38" t="s">
        <v>113</v>
      </c>
      <c r="F20" s="6" t="s">
        <v>115</v>
      </c>
      <c r="G20" s="9" t="s">
        <v>52</v>
      </c>
      <c r="H20" s="10" t="s">
        <v>88</v>
      </c>
      <c r="I20" s="28">
        <f>VLOOKUP(H20,'[1]KEBUTUHAN BIAYA'!$D$16:$E$72,2,0)</f>
        <v>11</v>
      </c>
      <c r="J20" s="10" t="s">
        <v>89</v>
      </c>
      <c r="K20" s="28">
        <v>63</v>
      </c>
      <c r="L20" s="10" t="s">
        <v>90</v>
      </c>
      <c r="M20" s="29"/>
      <c r="N20" s="29">
        <f t="shared" si="0"/>
        <v>74</v>
      </c>
      <c r="O20" s="29">
        <v>2</v>
      </c>
      <c r="P20" s="30">
        <f t="shared" si="1"/>
        <v>592000</v>
      </c>
    </row>
    <row r="21" spans="1:16">
      <c r="A21" s="2" t="s">
        <v>71</v>
      </c>
      <c r="B21" s="2" t="s">
        <v>72</v>
      </c>
      <c r="C21" s="2" t="s">
        <v>73</v>
      </c>
      <c r="D21" s="2" t="s">
        <v>74</v>
      </c>
      <c r="E21" s="38" t="s">
        <v>113</v>
      </c>
      <c r="F21" s="19" t="s">
        <v>116</v>
      </c>
      <c r="G21" s="9" t="s">
        <v>28</v>
      </c>
      <c r="H21" s="10" t="s">
        <v>92</v>
      </c>
      <c r="I21" s="28">
        <f>VLOOKUP(H21,'[1]KEBUTUHAN BIAYA'!$D$16:$E$72,2,0)</f>
        <v>9</v>
      </c>
      <c r="J21" s="10" t="s">
        <v>93</v>
      </c>
      <c r="K21" s="28">
        <f>VLOOKUP(J21,'[1]KEBUTUHAN BIAYA'!$D$16:$E$72,2,0)</f>
        <v>28</v>
      </c>
      <c r="L21" s="10" t="s">
        <v>90</v>
      </c>
      <c r="M21" s="29"/>
      <c r="N21" s="29">
        <f t="shared" si="0"/>
        <v>37</v>
      </c>
      <c r="O21" s="29">
        <v>2</v>
      </c>
      <c r="P21" s="30">
        <f t="shared" si="1"/>
        <v>296000</v>
      </c>
    </row>
    <row r="22" spans="1:16">
      <c r="A22" s="2" t="s">
        <v>71</v>
      </c>
      <c r="B22" s="2" t="s">
        <v>72</v>
      </c>
      <c r="C22" s="2" t="s">
        <v>73</v>
      </c>
      <c r="D22" s="2" t="s">
        <v>74</v>
      </c>
      <c r="E22" s="38" t="s">
        <v>113</v>
      </c>
      <c r="F22" s="19" t="s">
        <v>56</v>
      </c>
      <c r="G22" s="9" t="s">
        <v>30</v>
      </c>
      <c r="H22" s="10" t="s">
        <v>95</v>
      </c>
      <c r="I22" s="28">
        <f>VLOOKUP(H22,'[1]KEBUTUHAN BIAYA'!$D$16:$E$72,2,0)</f>
        <v>16</v>
      </c>
      <c r="J22" s="10" t="s">
        <v>96</v>
      </c>
      <c r="K22" s="28">
        <v>20</v>
      </c>
      <c r="L22" s="10" t="s">
        <v>97</v>
      </c>
      <c r="M22" s="29">
        <v>14</v>
      </c>
      <c r="N22" s="29">
        <f t="shared" si="0"/>
        <v>50</v>
      </c>
      <c r="O22" s="29">
        <v>2</v>
      </c>
      <c r="P22" s="30">
        <f t="shared" si="1"/>
        <v>400000</v>
      </c>
    </row>
    <row r="23" spans="1:16">
      <c r="A23" s="2" t="s">
        <v>71</v>
      </c>
      <c r="B23" s="2" t="s">
        <v>72</v>
      </c>
      <c r="C23" s="2" t="s">
        <v>73</v>
      </c>
      <c r="D23" s="2" t="s">
        <v>74</v>
      </c>
      <c r="E23" s="38" t="s">
        <v>113</v>
      </c>
      <c r="F23" s="20" t="s">
        <v>29</v>
      </c>
      <c r="G23" s="12" t="s">
        <v>32</v>
      </c>
      <c r="H23" s="10"/>
      <c r="I23" s="28"/>
      <c r="J23" s="10"/>
      <c r="K23" s="28"/>
      <c r="L23" s="10"/>
      <c r="M23" s="29"/>
      <c r="N23" s="29"/>
      <c r="O23" s="29"/>
      <c r="P23" s="30"/>
    </row>
    <row r="24" spans="1:16">
      <c r="A24" s="2" t="s">
        <v>71</v>
      </c>
      <c r="B24" s="2" t="s">
        <v>72</v>
      </c>
      <c r="C24" s="2" t="s">
        <v>73</v>
      </c>
      <c r="D24" s="2" t="s">
        <v>74</v>
      </c>
      <c r="E24" s="38" t="s">
        <v>113</v>
      </c>
      <c r="F24" s="6" t="s">
        <v>31</v>
      </c>
      <c r="G24" s="7" t="s">
        <v>34</v>
      </c>
      <c r="H24" s="10" t="s">
        <v>98</v>
      </c>
      <c r="I24" s="28">
        <f>VLOOKUP(H24,'[1]KEBUTUHAN BIAYA'!$D$16:$E$72,2,0)</f>
        <v>39</v>
      </c>
      <c r="J24" s="10" t="s">
        <v>99</v>
      </c>
      <c r="K24" s="28">
        <f>VLOOKUP(J24,'[1]KEBUTUHAN BIAYA'!$D$16:$E$72,2,0)</f>
        <v>20</v>
      </c>
      <c r="L24" s="10" t="s">
        <v>90</v>
      </c>
      <c r="M24" s="29"/>
      <c r="N24" s="29">
        <f t="shared" si="0"/>
        <v>59</v>
      </c>
      <c r="O24" s="29">
        <v>3</v>
      </c>
      <c r="P24" s="30">
        <f t="shared" si="1"/>
        <v>708000</v>
      </c>
    </row>
    <row r="25" spans="1:16">
      <c r="A25" s="2" t="s">
        <v>71</v>
      </c>
      <c r="B25" s="2" t="s">
        <v>72</v>
      </c>
      <c r="C25" s="2" t="s">
        <v>73</v>
      </c>
      <c r="D25" s="2" t="s">
        <v>74</v>
      </c>
      <c r="E25" s="38" t="s">
        <v>113</v>
      </c>
      <c r="F25" s="6" t="s">
        <v>33</v>
      </c>
      <c r="G25" s="9" t="s">
        <v>36</v>
      </c>
      <c r="H25" s="10" t="s">
        <v>100</v>
      </c>
      <c r="I25" s="28">
        <v>70</v>
      </c>
      <c r="J25" s="10" t="s">
        <v>101</v>
      </c>
      <c r="K25" s="31">
        <v>20</v>
      </c>
      <c r="L25" s="10"/>
      <c r="M25" s="29"/>
      <c r="N25" s="29">
        <f t="shared" si="0"/>
        <v>90</v>
      </c>
      <c r="O25" s="29">
        <v>4</v>
      </c>
      <c r="P25" s="30">
        <f t="shared" si="1"/>
        <v>1440000</v>
      </c>
    </row>
    <row r="26" spans="1:16">
      <c r="A26" s="2" t="s">
        <v>71</v>
      </c>
      <c r="B26" s="2" t="s">
        <v>72</v>
      </c>
      <c r="C26" s="2" t="s">
        <v>73</v>
      </c>
      <c r="D26" s="2" t="s">
        <v>74</v>
      </c>
      <c r="E26" s="38" t="s">
        <v>113</v>
      </c>
      <c r="F26" s="6" t="s">
        <v>35</v>
      </c>
      <c r="G26" s="9" t="s">
        <v>38</v>
      </c>
      <c r="H26" s="10" t="s">
        <v>102</v>
      </c>
      <c r="I26" s="28">
        <v>51</v>
      </c>
      <c r="J26" s="10" t="s">
        <v>104</v>
      </c>
      <c r="K26" s="28">
        <f>VLOOKUP(J26,'[1]KEBUTUHAN BIAYA'!$D$16:$E$72,2,0)</f>
        <v>15</v>
      </c>
      <c r="L26" s="10"/>
      <c r="M26" s="29"/>
      <c r="N26" s="29">
        <f t="shared" si="0"/>
        <v>66</v>
      </c>
      <c r="O26" s="29">
        <v>3</v>
      </c>
      <c r="P26" s="30">
        <f t="shared" si="1"/>
        <v>792000</v>
      </c>
    </row>
    <row r="27" spans="1:16">
      <c r="A27" s="2" t="s">
        <v>71</v>
      </c>
      <c r="B27" s="2" t="s">
        <v>72</v>
      </c>
      <c r="C27" s="2" t="s">
        <v>73</v>
      </c>
      <c r="D27" s="2" t="s">
        <v>74</v>
      </c>
      <c r="E27" s="38" t="s">
        <v>113</v>
      </c>
      <c r="F27" s="6" t="s">
        <v>57</v>
      </c>
      <c r="G27" s="9" t="s">
        <v>40</v>
      </c>
      <c r="H27" s="10" t="s">
        <v>105</v>
      </c>
      <c r="I27" s="28">
        <f>VLOOKUP(H27,'[1]KEBUTUHAN BIAYA'!$D$16:$E$72,2,0)</f>
        <v>11</v>
      </c>
      <c r="J27" s="10"/>
      <c r="K27" s="28"/>
      <c r="L27" s="10" t="s">
        <v>90</v>
      </c>
      <c r="M27" s="29"/>
      <c r="N27" s="29">
        <f t="shared" si="0"/>
        <v>11</v>
      </c>
      <c r="O27" s="29">
        <v>2</v>
      </c>
      <c r="P27" s="30">
        <f t="shared" si="1"/>
        <v>88000</v>
      </c>
    </row>
    <row r="28" spans="1:16">
      <c r="A28" s="2" t="s">
        <v>71</v>
      </c>
      <c r="B28" s="2" t="s">
        <v>72</v>
      </c>
      <c r="C28" s="2" t="s">
        <v>73</v>
      </c>
      <c r="D28" s="2" t="s">
        <v>74</v>
      </c>
      <c r="E28" s="38" t="s">
        <v>113</v>
      </c>
      <c r="F28" s="19" t="s">
        <v>39</v>
      </c>
      <c r="G28" s="9" t="s">
        <v>42</v>
      </c>
      <c r="H28" s="10" t="s">
        <v>107</v>
      </c>
      <c r="I28" s="28">
        <f>VLOOKUP(H28,'[1]KEBUTUHAN BIAYA'!$D$16:$E$72,2,0)</f>
        <v>23</v>
      </c>
      <c r="J28" s="10" t="s">
        <v>108</v>
      </c>
      <c r="K28" s="28">
        <f>VLOOKUP(J28,'[1]KEBUTUHAN BIAYA'!$D$16:$E$72,2,0)</f>
        <v>14</v>
      </c>
      <c r="L28" s="10" t="s">
        <v>90</v>
      </c>
      <c r="M28" s="29"/>
      <c r="N28" s="29">
        <f t="shared" si="0"/>
        <v>37</v>
      </c>
      <c r="O28" s="29">
        <v>3</v>
      </c>
      <c r="P28" s="30">
        <f t="shared" si="1"/>
        <v>444000</v>
      </c>
    </row>
    <row r="29" spans="1:16">
      <c r="A29" s="2" t="s">
        <v>71</v>
      </c>
      <c r="B29" s="2" t="s">
        <v>72</v>
      </c>
      <c r="C29" s="2" t="s">
        <v>73</v>
      </c>
      <c r="D29" s="2" t="s">
        <v>74</v>
      </c>
      <c r="E29" s="38" t="s">
        <v>113</v>
      </c>
      <c r="F29" s="19" t="s">
        <v>59</v>
      </c>
      <c r="G29" s="9" t="s">
        <v>44</v>
      </c>
      <c r="H29" s="10" t="s">
        <v>110</v>
      </c>
      <c r="I29" s="28">
        <f>VLOOKUP(H29,'[1]KEBUTUHAN BIAYA'!$D$16:$E$72,2,0)</f>
        <v>22</v>
      </c>
      <c r="J29" s="10" t="s">
        <v>111</v>
      </c>
      <c r="K29" s="28">
        <f>VLOOKUP(J29,'[1]KEBUTUHAN BIAYA'!$D$16:$E$72,2,0)</f>
        <v>21</v>
      </c>
      <c r="L29" s="10" t="s">
        <v>112</v>
      </c>
      <c r="M29" s="29">
        <v>16</v>
      </c>
      <c r="N29" s="29">
        <f t="shared" si="0"/>
        <v>59</v>
      </c>
      <c r="O29" s="29">
        <v>2</v>
      </c>
      <c r="P29" s="30">
        <f t="shared" si="1"/>
        <v>472000</v>
      </c>
    </row>
    <row r="30" spans="1:16">
      <c r="A30" s="2" t="s">
        <v>71</v>
      </c>
      <c r="B30" s="2" t="s">
        <v>72</v>
      </c>
      <c r="C30" s="2" t="s">
        <v>73</v>
      </c>
      <c r="D30" s="2" t="s">
        <v>74</v>
      </c>
      <c r="E30" s="38" t="s">
        <v>113</v>
      </c>
      <c r="F30" s="20" t="s">
        <v>117</v>
      </c>
      <c r="G30" s="12" t="s">
        <v>46</v>
      </c>
      <c r="H30" s="10"/>
      <c r="I30" s="28"/>
      <c r="J30" s="10"/>
      <c r="K30" s="28"/>
      <c r="L30" s="10"/>
      <c r="M30" s="29"/>
      <c r="N30" s="29"/>
      <c r="O30" s="29"/>
      <c r="P30" s="30"/>
    </row>
    <row r="31" hidden="1" spans="1:15">
      <c r="A31" s="21" t="s">
        <v>71</v>
      </c>
      <c r="B31" s="21" t="s">
        <v>72</v>
      </c>
      <c r="C31" s="21" t="s">
        <v>73</v>
      </c>
      <c r="D31" s="21" t="s">
        <v>74</v>
      </c>
      <c r="E31" s="40" t="s">
        <v>118</v>
      </c>
      <c r="F31" s="23" t="s">
        <v>39</v>
      </c>
      <c r="G31" s="24" t="s">
        <v>20</v>
      </c>
      <c r="H31" s="25" t="s">
        <v>77</v>
      </c>
      <c r="I31" s="25"/>
      <c r="J31" s="25" t="s">
        <v>78</v>
      </c>
      <c r="K31" s="25"/>
      <c r="L31" s="25"/>
      <c r="M31"/>
      <c r="N31"/>
      <c r="O31"/>
    </row>
    <row r="32" hidden="1" spans="1:15">
      <c r="A32" s="2" t="s">
        <v>71</v>
      </c>
      <c r="B32" s="2" t="s">
        <v>72</v>
      </c>
      <c r="C32" s="2" t="s">
        <v>73</v>
      </c>
      <c r="D32" s="2" t="s">
        <v>74</v>
      </c>
      <c r="E32" s="37" t="s">
        <v>118</v>
      </c>
      <c r="F32" s="19" t="s">
        <v>59</v>
      </c>
      <c r="G32" s="9" t="s">
        <v>49</v>
      </c>
      <c r="H32" s="10" t="s">
        <v>79</v>
      </c>
      <c r="I32" s="10"/>
      <c r="J32" s="10" t="s">
        <v>80</v>
      </c>
      <c r="K32" s="10"/>
      <c r="L32" s="10" t="s">
        <v>81</v>
      </c>
      <c r="M32"/>
      <c r="N32"/>
      <c r="O32"/>
    </row>
    <row r="33" hidden="1" spans="1:15">
      <c r="A33" s="2" t="s">
        <v>71</v>
      </c>
      <c r="B33" s="2" t="s">
        <v>72</v>
      </c>
      <c r="C33" s="2" t="s">
        <v>73</v>
      </c>
      <c r="D33" s="2" t="s">
        <v>74</v>
      </c>
      <c r="E33" s="37" t="s">
        <v>118</v>
      </c>
      <c r="F33" s="19" t="s">
        <v>119</v>
      </c>
      <c r="G33" s="9" t="s">
        <v>50</v>
      </c>
      <c r="H33" s="10" t="s">
        <v>84</v>
      </c>
      <c r="I33" s="10"/>
      <c r="J33" s="10" t="s">
        <v>85</v>
      </c>
      <c r="K33" s="10"/>
      <c r="L33" s="10" t="s">
        <v>86</v>
      </c>
      <c r="M33"/>
      <c r="N33"/>
      <c r="O33"/>
    </row>
    <row r="34" hidden="1" spans="1:15">
      <c r="A34" s="2" t="s">
        <v>71</v>
      </c>
      <c r="B34" s="2" t="s">
        <v>72</v>
      </c>
      <c r="C34" s="2" t="s">
        <v>73</v>
      </c>
      <c r="D34" s="2" t="s">
        <v>74</v>
      </c>
      <c r="E34" s="37" t="s">
        <v>118</v>
      </c>
      <c r="F34" s="6" t="s">
        <v>45</v>
      </c>
      <c r="G34" s="9" t="s">
        <v>52</v>
      </c>
      <c r="H34" s="10" t="s">
        <v>88</v>
      </c>
      <c r="I34" s="10"/>
      <c r="J34" s="10" t="s">
        <v>89</v>
      </c>
      <c r="K34" s="10"/>
      <c r="L34" s="10" t="s">
        <v>90</v>
      </c>
      <c r="M34"/>
      <c r="N34"/>
      <c r="O34"/>
    </row>
    <row r="35" hidden="1" spans="1:15">
      <c r="A35" s="2" t="s">
        <v>71</v>
      </c>
      <c r="B35" s="2" t="s">
        <v>72</v>
      </c>
      <c r="C35" s="2" t="s">
        <v>73</v>
      </c>
      <c r="D35" s="2" t="s">
        <v>74</v>
      </c>
      <c r="E35" s="37" t="s">
        <v>118</v>
      </c>
      <c r="F35" s="6" t="s">
        <v>51</v>
      </c>
      <c r="G35" s="9" t="s">
        <v>62</v>
      </c>
      <c r="H35" s="10" t="s">
        <v>92</v>
      </c>
      <c r="I35" s="10"/>
      <c r="J35" s="10" t="s">
        <v>93</v>
      </c>
      <c r="K35" s="10"/>
      <c r="L35" s="10" t="s">
        <v>90</v>
      </c>
      <c r="M35"/>
      <c r="N35"/>
      <c r="O35"/>
    </row>
    <row r="36" hidden="1" spans="1:15">
      <c r="A36" s="2" t="s">
        <v>71</v>
      </c>
      <c r="B36" s="2" t="s">
        <v>72</v>
      </c>
      <c r="C36" s="2" t="s">
        <v>73</v>
      </c>
      <c r="D36" s="2" t="s">
        <v>74</v>
      </c>
      <c r="E36" s="37" t="s">
        <v>118</v>
      </c>
      <c r="F36" s="6" t="s">
        <v>120</v>
      </c>
      <c r="G36" s="9" t="s">
        <v>64</v>
      </c>
      <c r="H36" s="10" t="s">
        <v>95</v>
      </c>
      <c r="I36" s="10"/>
      <c r="J36" s="10" t="s">
        <v>96</v>
      </c>
      <c r="K36" s="10"/>
      <c r="L36" s="10" t="s">
        <v>97</v>
      </c>
      <c r="M36"/>
      <c r="N36"/>
      <c r="O36"/>
    </row>
    <row r="37" hidden="1" spans="1:15">
      <c r="A37" s="2" t="s">
        <v>71</v>
      </c>
      <c r="B37" s="2" t="s">
        <v>72</v>
      </c>
      <c r="C37" s="2" t="s">
        <v>73</v>
      </c>
      <c r="D37" s="2" t="s">
        <v>74</v>
      </c>
      <c r="E37" s="37" t="s">
        <v>118</v>
      </c>
      <c r="F37" s="11" t="s">
        <v>121</v>
      </c>
      <c r="G37" s="12" t="s">
        <v>32</v>
      </c>
      <c r="H37" s="10"/>
      <c r="I37" s="10"/>
      <c r="J37" s="10"/>
      <c r="K37" s="10"/>
      <c r="L37" s="10"/>
      <c r="M37"/>
      <c r="N37"/>
      <c r="O37"/>
    </row>
    <row r="38" hidden="1" spans="1:15">
      <c r="A38" s="2" t="s">
        <v>71</v>
      </c>
      <c r="B38" s="2" t="s">
        <v>72</v>
      </c>
      <c r="C38" s="2" t="s">
        <v>73</v>
      </c>
      <c r="D38" s="2" t="s">
        <v>74</v>
      </c>
      <c r="E38" s="37" t="s">
        <v>118</v>
      </c>
      <c r="F38" s="11" t="s">
        <v>55</v>
      </c>
      <c r="G38" s="12" t="s">
        <v>34</v>
      </c>
      <c r="H38" s="10" t="s">
        <v>98</v>
      </c>
      <c r="I38" s="10"/>
      <c r="J38" s="10" t="s">
        <v>99</v>
      </c>
      <c r="K38" s="10"/>
      <c r="L38" s="10" t="s">
        <v>90</v>
      </c>
      <c r="M38"/>
      <c r="N38"/>
      <c r="O38"/>
    </row>
    <row r="39" hidden="1" spans="1:15">
      <c r="A39" s="2" t="s">
        <v>71</v>
      </c>
      <c r="B39" s="2" t="s">
        <v>72</v>
      </c>
      <c r="C39" s="2" t="s">
        <v>73</v>
      </c>
      <c r="D39" s="2" t="s">
        <v>74</v>
      </c>
      <c r="E39" s="37" t="s">
        <v>118</v>
      </c>
      <c r="F39" s="11" t="s">
        <v>65</v>
      </c>
      <c r="G39" s="12" t="s">
        <v>36</v>
      </c>
      <c r="H39" s="10" t="s">
        <v>100</v>
      </c>
      <c r="I39" s="10"/>
      <c r="J39" s="10" t="s">
        <v>100</v>
      </c>
      <c r="K39" s="10"/>
      <c r="L39" s="10" t="s">
        <v>101</v>
      </c>
      <c r="M39"/>
      <c r="N39"/>
      <c r="O39"/>
    </row>
    <row r="40" hidden="1" spans="1:15">
      <c r="A40" s="2" t="s">
        <v>71</v>
      </c>
      <c r="B40" s="2" t="s">
        <v>72</v>
      </c>
      <c r="C40" s="2" t="s">
        <v>73</v>
      </c>
      <c r="D40" s="2" t="s">
        <v>74</v>
      </c>
      <c r="E40" s="37" t="s">
        <v>118</v>
      </c>
      <c r="F40" s="11" t="s">
        <v>29</v>
      </c>
      <c r="G40" s="12" t="s">
        <v>38</v>
      </c>
      <c r="H40" s="10" t="s">
        <v>102</v>
      </c>
      <c r="I40" s="10"/>
      <c r="J40" s="10" t="s">
        <v>103</v>
      </c>
      <c r="K40" s="10"/>
      <c r="L40" s="10" t="s">
        <v>104</v>
      </c>
      <c r="M40"/>
      <c r="N40"/>
      <c r="O40"/>
    </row>
    <row r="41" hidden="1" spans="1:15">
      <c r="A41" s="2" t="s">
        <v>71</v>
      </c>
      <c r="B41" s="2" t="s">
        <v>72</v>
      </c>
      <c r="C41" s="2" t="s">
        <v>73</v>
      </c>
      <c r="D41" s="2" t="s">
        <v>74</v>
      </c>
      <c r="E41" s="37" t="s">
        <v>118</v>
      </c>
      <c r="F41" s="11" t="s">
        <v>31</v>
      </c>
      <c r="G41" s="12" t="s">
        <v>40</v>
      </c>
      <c r="H41" s="10" t="s">
        <v>105</v>
      </c>
      <c r="I41" s="10"/>
      <c r="J41" s="10" t="s">
        <v>106</v>
      </c>
      <c r="K41" s="10"/>
      <c r="L41" s="10" t="s">
        <v>90</v>
      </c>
      <c r="M41"/>
      <c r="N41"/>
      <c r="O41"/>
    </row>
    <row r="42" hidden="1" spans="1:15">
      <c r="A42" s="2" t="s">
        <v>71</v>
      </c>
      <c r="B42" s="2" t="s">
        <v>72</v>
      </c>
      <c r="C42" s="2" t="s">
        <v>73</v>
      </c>
      <c r="D42" s="2" t="s">
        <v>74</v>
      </c>
      <c r="E42" s="37" t="s">
        <v>118</v>
      </c>
      <c r="F42" s="11" t="s">
        <v>33</v>
      </c>
      <c r="G42" s="12" t="s">
        <v>42</v>
      </c>
      <c r="H42" s="10" t="s">
        <v>107</v>
      </c>
      <c r="I42" s="10"/>
      <c r="J42" s="10" t="s">
        <v>108</v>
      </c>
      <c r="K42" s="10"/>
      <c r="L42" s="10" t="s">
        <v>90</v>
      </c>
      <c r="M42"/>
      <c r="N42"/>
      <c r="O42"/>
    </row>
    <row r="43" hidden="1" spans="1:15">
      <c r="A43" s="2" t="s">
        <v>71</v>
      </c>
      <c r="B43" s="2" t="s">
        <v>72</v>
      </c>
      <c r="C43" s="2" t="s">
        <v>73</v>
      </c>
      <c r="D43" s="2" t="s">
        <v>74</v>
      </c>
      <c r="E43" s="37" t="s">
        <v>118</v>
      </c>
      <c r="F43" s="11" t="s">
        <v>35</v>
      </c>
      <c r="G43" s="12" t="s">
        <v>44</v>
      </c>
      <c r="H43" s="10" t="s">
        <v>110</v>
      </c>
      <c r="I43" s="10"/>
      <c r="J43" s="10" t="s">
        <v>111</v>
      </c>
      <c r="K43" s="10"/>
      <c r="L43" s="10" t="s">
        <v>112</v>
      </c>
      <c r="M43"/>
      <c r="N43"/>
      <c r="O43"/>
    </row>
    <row r="44" hidden="1" spans="1:15">
      <c r="A44" s="2" t="s">
        <v>71</v>
      </c>
      <c r="B44" s="2" t="s">
        <v>72</v>
      </c>
      <c r="C44" s="2" t="s">
        <v>73</v>
      </c>
      <c r="D44" s="2" t="s">
        <v>74</v>
      </c>
      <c r="E44" s="37" t="s">
        <v>118</v>
      </c>
      <c r="F44" s="20" t="s">
        <v>122</v>
      </c>
      <c r="G44" s="12" t="s">
        <v>46</v>
      </c>
      <c r="H44" s="10"/>
      <c r="I44" s="10"/>
      <c r="J44" s="10"/>
      <c r="K44" s="10"/>
      <c r="L44" s="10"/>
      <c r="M44"/>
      <c r="N44"/>
      <c r="O44"/>
    </row>
    <row r="45" hidden="1" spans="1:15">
      <c r="A45" s="2" t="s">
        <v>71</v>
      </c>
      <c r="B45" s="2" t="s">
        <v>123</v>
      </c>
      <c r="C45" s="2" t="s">
        <v>73</v>
      </c>
      <c r="D45" s="2" t="s">
        <v>124</v>
      </c>
      <c r="E45" s="37" t="s">
        <v>75</v>
      </c>
      <c r="F45" s="6" t="s">
        <v>21</v>
      </c>
      <c r="G45" s="7" t="s">
        <v>76</v>
      </c>
      <c r="H45" s="10" t="s">
        <v>125</v>
      </c>
      <c r="I45" s="10"/>
      <c r="J45" s="10" t="s">
        <v>126</v>
      </c>
      <c r="K45" s="10"/>
      <c r="L45" s="10" t="s">
        <v>90</v>
      </c>
      <c r="M45"/>
      <c r="N45"/>
      <c r="O45"/>
    </row>
    <row r="46" hidden="1" spans="1:15">
      <c r="A46" s="2" t="s">
        <v>71</v>
      </c>
      <c r="B46" s="2" t="s">
        <v>123</v>
      </c>
      <c r="C46" s="2" t="s">
        <v>73</v>
      </c>
      <c r="D46" s="2" t="s">
        <v>124</v>
      </c>
      <c r="E46" s="37" t="s">
        <v>75</v>
      </c>
      <c r="F46" s="6" t="s">
        <v>23</v>
      </c>
      <c r="G46" s="9" t="s">
        <v>22</v>
      </c>
      <c r="H46" s="10" t="s">
        <v>127</v>
      </c>
      <c r="I46" s="10"/>
      <c r="J46" s="10" t="s">
        <v>128</v>
      </c>
      <c r="K46" s="10"/>
      <c r="L46" s="10" t="s">
        <v>90</v>
      </c>
      <c r="M46"/>
      <c r="N46"/>
      <c r="O46"/>
    </row>
    <row r="47" hidden="1" spans="1:15">
      <c r="A47" s="2" t="s">
        <v>71</v>
      </c>
      <c r="B47" s="2" t="s">
        <v>123</v>
      </c>
      <c r="C47" s="2" t="s">
        <v>73</v>
      </c>
      <c r="D47" s="2" t="s">
        <v>124</v>
      </c>
      <c r="E47" s="37" t="s">
        <v>75</v>
      </c>
      <c r="F47" s="6" t="s">
        <v>82</v>
      </c>
      <c r="G47" s="9" t="s">
        <v>83</v>
      </c>
      <c r="H47" s="10" t="s">
        <v>129</v>
      </c>
      <c r="I47" s="10"/>
      <c r="J47" s="10" t="s">
        <v>130</v>
      </c>
      <c r="K47" s="10"/>
      <c r="L47" s="10" t="s">
        <v>131</v>
      </c>
      <c r="M47"/>
      <c r="N47"/>
      <c r="O47"/>
    </row>
    <row r="48" hidden="1" spans="1:15">
      <c r="A48" s="2" t="s">
        <v>71</v>
      </c>
      <c r="B48" s="2" t="s">
        <v>123</v>
      </c>
      <c r="C48" s="2" t="s">
        <v>73</v>
      </c>
      <c r="D48" s="2" t="s">
        <v>124</v>
      </c>
      <c r="E48" s="37" t="s">
        <v>75</v>
      </c>
      <c r="F48" s="6" t="s">
        <v>56</v>
      </c>
      <c r="G48" s="9" t="s">
        <v>87</v>
      </c>
      <c r="H48" s="10" t="s">
        <v>132</v>
      </c>
      <c r="I48" s="10"/>
      <c r="J48" s="10" t="s">
        <v>133</v>
      </c>
      <c r="K48" s="10"/>
      <c r="L48" s="10" t="s">
        <v>90</v>
      </c>
      <c r="M48"/>
      <c r="N48"/>
      <c r="O48"/>
    </row>
    <row r="49" hidden="1" spans="1:15">
      <c r="A49" s="2" t="s">
        <v>71</v>
      </c>
      <c r="B49" s="2" t="s">
        <v>123</v>
      </c>
      <c r="C49" s="2" t="s">
        <v>73</v>
      </c>
      <c r="D49" s="2" t="s">
        <v>124</v>
      </c>
      <c r="E49" s="37" t="s">
        <v>75</v>
      </c>
      <c r="F49" s="6" t="s">
        <v>91</v>
      </c>
      <c r="G49" s="9" t="s">
        <v>28</v>
      </c>
      <c r="H49" s="10" t="s">
        <v>134</v>
      </c>
      <c r="I49" s="10"/>
      <c r="J49" s="10" t="s">
        <v>135</v>
      </c>
      <c r="K49" s="10"/>
      <c r="L49" s="10" t="s">
        <v>90</v>
      </c>
      <c r="M49"/>
      <c r="N49"/>
      <c r="O49"/>
    </row>
    <row r="50" hidden="1" spans="1:15">
      <c r="A50" s="2" t="s">
        <v>71</v>
      </c>
      <c r="B50" s="2" t="s">
        <v>123</v>
      </c>
      <c r="C50" s="2" t="s">
        <v>73</v>
      </c>
      <c r="D50" s="2" t="s">
        <v>124</v>
      </c>
      <c r="E50" s="37" t="s">
        <v>75</v>
      </c>
      <c r="F50" s="6" t="s">
        <v>94</v>
      </c>
      <c r="G50" s="9" t="s">
        <v>30</v>
      </c>
      <c r="H50" s="10" t="s">
        <v>136</v>
      </c>
      <c r="I50" s="10"/>
      <c r="J50" s="10" t="s">
        <v>137</v>
      </c>
      <c r="K50" s="10"/>
      <c r="L50" s="10" t="s">
        <v>90</v>
      </c>
      <c r="M50"/>
      <c r="N50"/>
      <c r="O50"/>
    </row>
    <row r="51" hidden="1" spans="1:15">
      <c r="A51" s="2" t="s">
        <v>71</v>
      </c>
      <c r="B51" s="2" t="s">
        <v>123</v>
      </c>
      <c r="C51" s="2" t="s">
        <v>73</v>
      </c>
      <c r="D51" s="2" t="s">
        <v>124</v>
      </c>
      <c r="E51" s="37" t="s">
        <v>75</v>
      </c>
      <c r="F51" s="11" t="s">
        <v>33</v>
      </c>
      <c r="G51" s="12" t="s">
        <v>32</v>
      </c>
      <c r="H51" s="10"/>
      <c r="I51" s="10"/>
      <c r="J51" s="10"/>
      <c r="K51" s="10"/>
      <c r="L51" s="10"/>
      <c r="M51"/>
      <c r="N51"/>
      <c r="O51"/>
    </row>
    <row r="52" hidden="1" spans="1:15">
      <c r="A52" s="2" t="s">
        <v>71</v>
      </c>
      <c r="B52" s="2" t="s">
        <v>123</v>
      </c>
      <c r="C52" s="2" t="s">
        <v>73</v>
      </c>
      <c r="D52" s="2" t="s">
        <v>124</v>
      </c>
      <c r="E52" s="37" t="s">
        <v>75</v>
      </c>
      <c r="F52" s="6" t="s">
        <v>35</v>
      </c>
      <c r="G52" s="7" t="s">
        <v>34</v>
      </c>
      <c r="H52" s="10" t="s">
        <v>138</v>
      </c>
      <c r="I52" s="10"/>
      <c r="J52" s="10" t="s">
        <v>139</v>
      </c>
      <c r="K52" s="10"/>
      <c r="L52" s="10" t="s">
        <v>90</v>
      </c>
      <c r="M52"/>
      <c r="N52"/>
      <c r="O52"/>
    </row>
    <row r="53" hidden="1" spans="1:15">
      <c r="A53" s="2" t="s">
        <v>71</v>
      </c>
      <c r="B53" s="2" t="s">
        <v>123</v>
      </c>
      <c r="C53" s="2" t="s">
        <v>73</v>
      </c>
      <c r="D53" s="2" t="s">
        <v>124</v>
      </c>
      <c r="E53" s="37" t="s">
        <v>75</v>
      </c>
      <c r="F53" s="6" t="s">
        <v>37</v>
      </c>
      <c r="G53" s="9" t="s">
        <v>36</v>
      </c>
      <c r="H53" s="10" t="s">
        <v>140</v>
      </c>
      <c r="I53" s="10"/>
      <c r="J53" s="10" t="s">
        <v>141</v>
      </c>
      <c r="K53" s="10"/>
      <c r="L53" s="10" t="s">
        <v>90</v>
      </c>
      <c r="M53"/>
      <c r="N53"/>
      <c r="O53"/>
    </row>
    <row r="54" hidden="1" spans="1:15">
      <c r="A54" s="2" t="s">
        <v>71</v>
      </c>
      <c r="B54" s="2" t="s">
        <v>123</v>
      </c>
      <c r="C54" s="2" t="s">
        <v>73</v>
      </c>
      <c r="D54" s="2" t="s">
        <v>124</v>
      </c>
      <c r="E54" s="37" t="s">
        <v>75</v>
      </c>
      <c r="F54" s="6" t="s">
        <v>39</v>
      </c>
      <c r="G54" s="9" t="s">
        <v>38</v>
      </c>
      <c r="H54" s="10" t="s">
        <v>142</v>
      </c>
      <c r="I54" s="10"/>
      <c r="J54" s="10" t="s">
        <v>143</v>
      </c>
      <c r="K54" s="10"/>
      <c r="L54" s="10" t="s">
        <v>90</v>
      </c>
      <c r="M54"/>
      <c r="N54"/>
      <c r="O54"/>
    </row>
    <row r="55" hidden="1" spans="1:15">
      <c r="A55" s="2" t="s">
        <v>71</v>
      </c>
      <c r="B55" s="2" t="s">
        <v>123</v>
      </c>
      <c r="C55" s="2" t="s">
        <v>73</v>
      </c>
      <c r="D55" s="2" t="s">
        <v>124</v>
      </c>
      <c r="E55" s="37" t="s">
        <v>75</v>
      </c>
      <c r="F55" s="6" t="s">
        <v>41</v>
      </c>
      <c r="G55" s="9" t="s">
        <v>40</v>
      </c>
      <c r="H55" s="10" t="s">
        <v>144</v>
      </c>
      <c r="I55" s="10"/>
      <c r="J55" s="10" t="s">
        <v>145</v>
      </c>
      <c r="K55" s="10"/>
      <c r="L55" s="10"/>
      <c r="M55"/>
      <c r="N55"/>
      <c r="O55"/>
    </row>
    <row r="56" hidden="1" spans="1:15">
      <c r="A56" s="2" t="s">
        <v>71</v>
      </c>
      <c r="B56" s="2" t="s">
        <v>123</v>
      </c>
      <c r="C56" s="2" t="s">
        <v>73</v>
      </c>
      <c r="D56" s="2" t="s">
        <v>124</v>
      </c>
      <c r="E56" s="37" t="s">
        <v>75</v>
      </c>
      <c r="F56" s="6" t="s">
        <v>43</v>
      </c>
      <c r="G56" s="9" t="s">
        <v>42</v>
      </c>
      <c r="H56" s="10" t="s">
        <v>146</v>
      </c>
      <c r="I56" s="10"/>
      <c r="J56" s="10" t="s">
        <v>147</v>
      </c>
      <c r="K56" s="10"/>
      <c r="L56" s="10" t="s">
        <v>148</v>
      </c>
      <c r="M56"/>
      <c r="N56"/>
      <c r="O56"/>
    </row>
    <row r="57" hidden="1" spans="1:15">
      <c r="A57" s="2" t="s">
        <v>71</v>
      </c>
      <c r="B57" s="2" t="s">
        <v>123</v>
      </c>
      <c r="C57" s="2" t="s">
        <v>73</v>
      </c>
      <c r="D57" s="2" t="s">
        <v>124</v>
      </c>
      <c r="E57" s="37" t="s">
        <v>75</v>
      </c>
      <c r="F57" s="6" t="s">
        <v>109</v>
      </c>
      <c r="G57" s="9" t="s">
        <v>44</v>
      </c>
      <c r="H57" s="10" t="s">
        <v>149</v>
      </c>
      <c r="I57" s="10"/>
      <c r="J57" s="10" t="s">
        <v>150</v>
      </c>
      <c r="K57" s="10"/>
      <c r="L57" s="10" t="s">
        <v>151</v>
      </c>
      <c r="M57"/>
      <c r="N57"/>
      <c r="O57"/>
    </row>
    <row r="58" hidden="1" spans="1:15">
      <c r="A58" s="13" t="s">
        <v>71</v>
      </c>
      <c r="B58" s="13" t="s">
        <v>123</v>
      </c>
      <c r="C58" s="13" t="s">
        <v>73</v>
      </c>
      <c r="D58" s="13" t="s">
        <v>124</v>
      </c>
      <c r="E58" s="39" t="s">
        <v>75</v>
      </c>
      <c r="F58" s="15" t="s">
        <v>51</v>
      </c>
      <c r="G58" s="16" t="s">
        <v>46</v>
      </c>
      <c r="H58" s="17"/>
      <c r="I58" s="17"/>
      <c r="J58" s="17"/>
      <c r="K58" s="17"/>
      <c r="L58" s="17"/>
      <c r="M58"/>
      <c r="N58"/>
      <c r="O58"/>
    </row>
    <row r="59" spans="1:16">
      <c r="A59" s="2" t="s">
        <v>71</v>
      </c>
      <c r="B59" s="2" t="s">
        <v>123</v>
      </c>
      <c r="C59" s="2" t="s">
        <v>73</v>
      </c>
      <c r="D59" s="2" t="s">
        <v>124</v>
      </c>
      <c r="E59" s="38" t="s">
        <v>113</v>
      </c>
      <c r="F59" s="19" t="s">
        <v>45</v>
      </c>
      <c r="G59" s="7" t="s">
        <v>20</v>
      </c>
      <c r="H59" s="10" t="s">
        <v>125</v>
      </c>
      <c r="I59" s="28">
        <f>VLOOKUP(H59,'[1]KEBUTUHAN BIAYA'!$D$16:$E$72,2,0)</f>
        <v>28</v>
      </c>
      <c r="J59" s="10" t="s">
        <v>126</v>
      </c>
      <c r="K59" s="28">
        <f>VLOOKUP(J59,'[1]KEBUTUHAN BIAYA'!$D$16:$E$72,2,0)</f>
        <v>63</v>
      </c>
      <c r="L59" s="10" t="s">
        <v>90</v>
      </c>
      <c r="M59" s="29"/>
      <c r="N59" s="29">
        <f t="shared" ref="N59:N72" si="2">I59+K59+M59</f>
        <v>91</v>
      </c>
      <c r="O59" s="29">
        <v>3</v>
      </c>
      <c r="P59" s="30">
        <f t="shared" ref="P59:P72" si="3">(N59*O59)*4000</f>
        <v>1092000</v>
      </c>
    </row>
    <row r="60" spans="1:16">
      <c r="A60" s="2" t="s">
        <v>71</v>
      </c>
      <c r="B60" s="2" t="s">
        <v>123</v>
      </c>
      <c r="C60" s="2" t="s">
        <v>73</v>
      </c>
      <c r="D60" s="2" t="s">
        <v>124</v>
      </c>
      <c r="E60" s="38" t="s">
        <v>113</v>
      </c>
      <c r="F60" s="6" t="s">
        <v>51</v>
      </c>
      <c r="G60" s="9" t="s">
        <v>49</v>
      </c>
      <c r="H60" s="10" t="s">
        <v>127</v>
      </c>
      <c r="I60" s="28">
        <v>55</v>
      </c>
      <c r="J60" s="10" t="s">
        <v>128</v>
      </c>
      <c r="K60" s="28">
        <f>VLOOKUP(J60,'[1]KEBUTUHAN BIAYA'!$D$16:$E$72,2,0)</f>
        <v>56</v>
      </c>
      <c r="L60" s="10" t="s">
        <v>90</v>
      </c>
      <c r="M60" s="29"/>
      <c r="N60" s="29">
        <f t="shared" si="2"/>
        <v>111</v>
      </c>
      <c r="O60" s="29">
        <v>3</v>
      </c>
      <c r="P60" s="30">
        <f t="shared" si="3"/>
        <v>1332000</v>
      </c>
    </row>
    <row r="61" spans="1:16">
      <c r="A61" s="2" t="s">
        <v>71</v>
      </c>
      <c r="B61" s="2" t="s">
        <v>123</v>
      </c>
      <c r="C61" s="2" t="s">
        <v>73</v>
      </c>
      <c r="D61" s="2" t="s">
        <v>124</v>
      </c>
      <c r="E61" s="38" t="s">
        <v>113</v>
      </c>
      <c r="F61" s="6" t="s">
        <v>114</v>
      </c>
      <c r="G61" s="9" t="s">
        <v>50</v>
      </c>
      <c r="H61" s="10" t="s">
        <v>129</v>
      </c>
      <c r="I61" s="28">
        <f>VLOOKUP(H61,'[1]KEBUTUHAN BIAYA'!$D$16:$E$72,2,0)</f>
        <v>10</v>
      </c>
      <c r="J61" s="10" t="s">
        <v>130</v>
      </c>
      <c r="K61" s="28">
        <f>VLOOKUP(J61,'[1]KEBUTUHAN BIAYA'!$D$16:$E$72,2,0)</f>
        <v>44</v>
      </c>
      <c r="L61" s="10" t="s">
        <v>131</v>
      </c>
      <c r="M61" s="29">
        <v>10</v>
      </c>
      <c r="N61" s="29">
        <f t="shared" si="2"/>
        <v>64</v>
      </c>
      <c r="O61" s="29">
        <v>3</v>
      </c>
      <c r="P61" s="30">
        <f t="shared" si="3"/>
        <v>768000</v>
      </c>
    </row>
    <row r="62" spans="1:16">
      <c r="A62" s="2" t="s">
        <v>71</v>
      </c>
      <c r="B62" s="2" t="s">
        <v>123</v>
      </c>
      <c r="C62" s="2" t="s">
        <v>73</v>
      </c>
      <c r="D62" s="2" t="s">
        <v>124</v>
      </c>
      <c r="E62" s="38" t="s">
        <v>113</v>
      </c>
      <c r="F62" s="6" t="s">
        <v>115</v>
      </c>
      <c r="G62" s="9" t="s">
        <v>52</v>
      </c>
      <c r="H62" s="10" t="s">
        <v>132</v>
      </c>
      <c r="I62" s="28">
        <f>VLOOKUP(H62,'[1]KEBUTUHAN BIAYA'!$D$16:$E$72,2,0)</f>
        <v>34</v>
      </c>
      <c r="J62" s="10" t="s">
        <v>133</v>
      </c>
      <c r="K62" s="28">
        <f>VLOOKUP(J62,'[1]KEBUTUHAN BIAYA'!$D$16:$E$72,2,0)</f>
        <v>59</v>
      </c>
      <c r="L62" s="10" t="s">
        <v>90</v>
      </c>
      <c r="M62" s="29"/>
      <c r="N62" s="29">
        <f t="shared" si="2"/>
        <v>93</v>
      </c>
      <c r="O62" s="29">
        <v>3</v>
      </c>
      <c r="P62" s="30">
        <f t="shared" si="3"/>
        <v>1116000</v>
      </c>
    </row>
    <row r="63" spans="1:16">
      <c r="A63" s="2" t="s">
        <v>71</v>
      </c>
      <c r="B63" s="2" t="s">
        <v>123</v>
      </c>
      <c r="C63" s="2" t="s">
        <v>73</v>
      </c>
      <c r="D63" s="2" t="s">
        <v>124</v>
      </c>
      <c r="E63" s="38" t="s">
        <v>113</v>
      </c>
      <c r="F63" s="19" t="s">
        <v>116</v>
      </c>
      <c r="G63" s="9" t="s">
        <v>28</v>
      </c>
      <c r="H63" s="10" t="s">
        <v>134</v>
      </c>
      <c r="I63" s="28">
        <v>15</v>
      </c>
      <c r="J63" s="10" t="s">
        <v>135</v>
      </c>
      <c r="K63" s="28">
        <v>45</v>
      </c>
      <c r="L63" s="10" t="s">
        <v>90</v>
      </c>
      <c r="M63" s="29"/>
      <c r="N63" s="29">
        <f t="shared" si="2"/>
        <v>60</v>
      </c>
      <c r="O63" s="29">
        <v>3</v>
      </c>
      <c r="P63" s="30">
        <f t="shared" si="3"/>
        <v>720000</v>
      </c>
    </row>
    <row r="64" spans="1:16">
      <c r="A64" s="2" t="s">
        <v>71</v>
      </c>
      <c r="B64" s="2" t="s">
        <v>123</v>
      </c>
      <c r="C64" s="2" t="s">
        <v>73</v>
      </c>
      <c r="D64" s="2" t="s">
        <v>124</v>
      </c>
      <c r="E64" s="38" t="s">
        <v>113</v>
      </c>
      <c r="F64" s="19" t="s">
        <v>56</v>
      </c>
      <c r="G64" s="9" t="s">
        <v>30</v>
      </c>
      <c r="H64" s="10" t="s">
        <v>136</v>
      </c>
      <c r="I64" s="28">
        <f>VLOOKUP(H64,'[1]KEBUTUHAN BIAYA'!$D$16:$E$72,2,0)</f>
        <v>30</v>
      </c>
      <c r="J64" s="10" t="s">
        <v>137</v>
      </c>
      <c r="K64" s="28">
        <f>VLOOKUP(J64,'[1]KEBUTUHAN BIAYA'!$D$16:$E$72,2,0)</f>
        <v>42</v>
      </c>
      <c r="L64" s="10" t="s">
        <v>90</v>
      </c>
      <c r="M64" s="29"/>
      <c r="N64" s="29">
        <f t="shared" si="2"/>
        <v>72</v>
      </c>
      <c r="O64" s="29">
        <v>3</v>
      </c>
      <c r="P64" s="30">
        <f t="shared" si="3"/>
        <v>864000</v>
      </c>
    </row>
    <row r="65" spans="1:16">
      <c r="A65" s="2" t="s">
        <v>71</v>
      </c>
      <c r="B65" s="2" t="s">
        <v>123</v>
      </c>
      <c r="C65" s="2" t="s">
        <v>73</v>
      </c>
      <c r="D65" s="2" t="s">
        <v>124</v>
      </c>
      <c r="E65" s="38" t="s">
        <v>113</v>
      </c>
      <c r="F65" s="20" t="s">
        <v>29</v>
      </c>
      <c r="G65" s="12" t="s">
        <v>32</v>
      </c>
      <c r="H65" s="10"/>
      <c r="I65" s="28"/>
      <c r="J65" s="10"/>
      <c r="K65" s="28"/>
      <c r="L65" s="10"/>
      <c r="M65" s="29"/>
      <c r="N65" s="29"/>
      <c r="O65" s="29"/>
      <c r="P65" s="30"/>
    </row>
    <row r="66" spans="1:16">
      <c r="A66" s="2" t="s">
        <v>71</v>
      </c>
      <c r="B66" s="2" t="s">
        <v>123</v>
      </c>
      <c r="C66" s="2" t="s">
        <v>73</v>
      </c>
      <c r="D66" s="2" t="s">
        <v>124</v>
      </c>
      <c r="E66" s="38" t="s">
        <v>113</v>
      </c>
      <c r="F66" s="6" t="s">
        <v>31</v>
      </c>
      <c r="G66" s="7" t="s">
        <v>34</v>
      </c>
      <c r="H66" s="10" t="s">
        <v>138</v>
      </c>
      <c r="I66" s="28">
        <f>VLOOKUP(H66,'[1]KEBUTUHAN BIAYA'!$D$16:$E$72,2,0)</f>
        <v>12</v>
      </c>
      <c r="J66" s="10" t="s">
        <v>139</v>
      </c>
      <c r="K66" s="28">
        <f>VLOOKUP(J66,'[1]KEBUTUHAN BIAYA'!$D$16:$E$72,2,0)</f>
        <v>66</v>
      </c>
      <c r="L66" s="10" t="s">
        <v>90</v>
      </c>
      <c r="M66" s="29"/>
      <c r="N66" s="29">
        <f t="shared" si="2"/>
        <v>78</v>
      </c>
      <c r="O66" s="29">
        <v>3</v>
      </c>
      <c r="P66" s="30">
        <f t="shared" si="3"/>
        <v>936000</v>
      </c>
    </row>
    <row r="67" spans="1:16">
      <c r="A67" s="2" t="s">
        <v>71</v>
      </c>
      <c r="B67" s="2" t="s">
        <v>123</v>
      </c>
      <c r="C67" s="2" t="s">
        <v>73</v>
      </c>
      <c r="D67" s="2" t="s">
        <v>124</v>
      </c>
      <c r="E67" s="38" t="s">
        <v>113</v>
      </c>
      <c r="F67" s="6" t="s">
        <v>33</v>
      </c>
      <c r="G67" s="9" t="s">
        <v>36</v>
      </c>
      <c r="H67" s="10" t="s">
        <v>140</v>
      </c>
      <c r="I67" s="28">
        <v>15</v>
      </c>
      <c r="J67" s="10" t="s">
        <v>141</v>
      </c>
      <c r="K67" s="28">
        <f>VLOOKUP(J67,'[1]KEBUTUHAN BIAYA'!$D$16:$E$72,2,0)</f>
        <v>47</v>
      </c>
      <c r="L67" s="10" t="s">
        <v>90</v>
      </c>
      <c r="M67" s="29"/>
      <c r="N67" s="29">
        <f t="shared" si="2"/>
        <v>62</v>
      </c>
      <c r="O67" s="29">
        <v>3</v>
      </c>
      <c r="P67" s="30">
        <f t="shared" si="3"/>
        <v>744000</v>
      </c>
    </row>
    <row r="68" spans="1:16">
      <c r="A68" s="2" t="s">
        <v>71</v>
      </c>
      <c r="B68" s="2" t="s">
        <v>123</v>
      </c>
      <c r="C68" s="2" t="s">
        <v>73</v>
      </c>
      <c r="D68" s="2" t="s">
        <v>124</v>
      </c>
      <c r="E68" s="38" t="s">
        <v>113</v>
      </c>
      <c r="F68" s="6" t="s">
        <v>35</v>
      </c>
      <c r="G68" s="9" t="s">
        <v>38</v>
      </c>
      <c r="H68" s="10" t="s">
        <v>142</v>
      </c>
      <c r="I68" s="28">
        <f>VLOOKUP(H68,'[1]KEBUTUHAN BIAYA'!$D$16:$E$72,2,0)</f>
        <v>19</v>
      </c>
      <c r="J68" s="10" t="s">
        <v>143</v>
      </c>
      <c r="K68" s="28">
        <f>VLOOKUP(J68,'[1]KEBUTUHAN BIAYA'!$D$16:$E$72,2,0)</f>
        <v>36</v>
      </c>
      <c r="L68" s="10" t="s">
        <v>90</v>
      </c>
      <c r="M68" s="29"/>
      <c r="N68" s="29">
        <f t="shared" si="2"/>
        <v>55</v>
      </c>
      <c r="O68" s="29">
        <v>3</v>
      </c>
      <c r="P68" s="30">
        <f t="shared" si="3"/>
        <v>660000</v>
      </c>
    </row>
    <row r="69" spans="1:16">
      <c r="A69" s="2" t="s">
        <v>71</v>
      </c>
      <c r="B69" s="2" t="s">
        <v>123</v>
      </c>
      <c r="C69" s="2" t="s">
        <v>73</v>
      </c>
      <c r="D69" s="2" t="s">
        <v>124</v>
      </c>
      <c r="E69" s="38" t="s">
        <v>113</v>
      </c>
      <c r="F69" s="6" t="s">
        <v>57</v>
      </c>
      <c r="G69" s="9" t="s">
        <v>40</v>
      </c>
      <c r="H69" s="10" t="s">
        <v>144</v>
      </c>
      <c r="I69" s="28">
        <f>VLOOKUP(H69,'[1]KEBUTUHAN BIAYA'!$D$16:$E$72,2,0)</f>
        <v>95</v>
      </c>
      <c r="J69" s="10" t="s">
        <v>145</v>
      </c>
      <c r="K69" s="28">
        <f>VLOOKUP(J69,'[1]KEBUTUHAN BIAYA'!$D$16:$E$72,2,0)</f>
        <v>36</v>
      </c>
      <c r="L69" s="10"/>
      <c r="M69" s="29"/>
      <c r="N69" s="29">
        <f t="shared" si="2"/>
        <v>131</v>
      </c>
      <c r="O69" s="29">
        <v>3</v>
      </c>
      <c r="P69" s="30">
        <f t="shared" si="3"/>
        <v>1572000</v>
      </c>
    </row>
    <row r="70" spans="1:16">
      <c r="A70" s="2" t="s">
        <v>71</v>
      </c>
      <c r="B70" s="2" t="s">
        <v>123</v>
      </c>
      <c r="C70" s="2" t="s">
        <v>73</v>
      </c>
      <c r="D70" s="2" t="s">
        <v>124</v>
      </c>
      <c r="E70" s="38" t="s">
        <v>113</v>
      </c>
      <c r="F70" s="19" t="s">
        <v>39</v>
      </c>
      <c r="G70" s="9" t="s">
        <v>42</v>
      </c>
      <c r="H70" s="10" t="s">
        <v>146</v>
      </c>
      <c r="I70" s="28">
        <f>VLOOKUP(H70,'[1]KEBUTUHAN BIAYA'!$D$16:$E$72,2,0)</f>
        <v>19</v>
      </c>
      <c r="J70" s="10" t="s">
        <v>147</v>
      </c>
      <c r="K70" s="28">
        <v>20</v>
      </c>
      <c r="L70" s="10" t="s">
        <v>148</v>
      </c>
      <c r="M70" s="29">
        <v>74</v>
      </c>
      <c r="N70" s="29">
        <f t="shared" si="2"/>
        <v>113</v>
      </c>
      <c r="O70" s="29">
        <v>3</v>
      </c>
      <c r="P70" s="30">
        <f t="shared" si="3"/>
        <v>1356000</v>
      </c>
    </row>
    <row r="71" spans="1:16">
      <c r="A71" s="2" t="s">
        <v>71</v>
      </c>
      <c r="B71" s="2" t="s">
        <v>123</v>
      </c>
      <c r="C71" s="2" t="s">
        <v>73</v>
      </c>
      <c r="D71" s="2" t="s">
        <v>124</v>
      </c>
      <c r="E71" s="38" t="s">
        <v>113</v>
      </c>
      <c r="F71" s="19" t="s">
        <v>59</v>
      </c>
      <c r="G71" s="9" t="s">
        <v>44</v>
      </c>
      <c r="H71" s="10" t="s">
        <v>149</v>
      </c>
      <c r="I71" s="28">
        <f>VLOOKUP(H71,'[1]KEBUTUHAN BIAYA'!$D$16:$E$72,2,0)</f>
        <v>53</v>
      </c>
      <c r="J71" s="10" t="s">
        <v>150</v>
      </c>
      <c r="K71" s="28">
        <f>VLOOKUP(J71,'[1]KEBUTUHAN BIAYA'!$D$16:$E$72,2,0)</f>
        <v>15</v>
      </c>
      <c r="L71" s="10" t="s">
        <v>151</v>
      </c>
      <c r="M71" s="29">
        <v>20</v>
      </c>
      <c r="N71" s="29">
        <f t="shared" si="2"/>
        <v>88</v>
      </c>
      <c r="O71" s="29">
        <v>3</v>
      </c>
      <c r="P71" s="30">
        <f t="shared" si="3"/>
        <v>1056000</v>
      </c>
    </row>
    <row r="72" spans="1:16">
      <c r="A72" s="2" t="s">
        <v>71</v>
      </c>
      <c r="B72" s="2" t="s">
        <v>123</v>
      </c>
      <c r="C72" s="2" t="s">
        <v>73</v>
      </c>
      <c r="D72" s="2" t="s">
        <v>124</v>
      </c>
      <c r="E72" s="38" t="s">
        <v>113</v>
      </c>
      <c r="F72" s="20" t="s">
        <v>117</v>
      </c>
      <c r="G72" s="12" t="s">
        <v>46</v>
      </c>
      <c r="H72" s="10"/>
      <c r="I72" s="34"/>
      <c r="J72" s="10"/>
      <c r="K72" s="34"/>
      <c r="L72" s="10"/>
      <c r="M72" s="29"/>
      <c r="N72" s="29"/>
      <c r="O72" s="29"/>
      <c r="P72" s="30"/>
    </row>
    <row r="73" hidden="1" spans="1:15">
      <c r="A73" s="21" t="s">
        <v>71</v>
      </c>
      <c r="B73" s="21" t="s">
        <v>123</v>
      </c>
      <c r="C73" s="21" t="s">
        <v>73</v>
      </c>
      <c r="D73" s="21" t="s">
        <v>124</v>
      </c>
      <c r="E73" s="40" t="s">
        <v>118</v>
      </c>
      <c r="F73" s="23" t="s">
        <v>39</v>
      </c>
      <c r="G73" s="24" t="s">
        <v>20</v>
      </c>
      <c r="H73" s="32" t="s">
        <v>125</v>
      </c>
      <c r="I73" s="32"/>
      <c r="J73" s="32" t="s">
        <v>126</v>
      </c>
      <c r="K73" s="32"/>
      <c r="L73" s="32" t="s">
        <v>90</v>
      </c>
      <c r="M73"/>
      <c r="N73"/>
      <c r="O73"/>
    </row>
    <row r="74" hidden="1" spans="1:15">
      <c r="A74" s="2" t="s">
        <v>71</v>
      </c>
      <c r="B74" s="2" t="s">
        <v>123</v>
      </c>
      <c r="C74" s="2" t="s">
        <v>73</v>
      </c>
      <c r="D74" s="2" t="s">
        <v>124</v>
      </c>
      <c r="E74" s="37" t="s">
        <v>118</v>
      </c>
      <c r="F74" s="19" t="s">
        <v>59</v>
      </c>
      <c r="G74" s="9" t="s">
        <v>49</v>
      </c>
      <c r="H74" s="10" t="s">
        <v>127</v>
      </c>
      <c r="I74" s="10"/>
      <c r="J74" s="10" t="s">
        <v>128</v>
      </c>
      <c r="K74" s="10"/>
      <c r="L74" s="10" t="s">
        <v>90</v>
      </c>
      <c r="M74"/>
      <c r="N74"/>
      <c r="O74"/>
    </row>
    <row r="75" hidden="1" spans="1:15">
      <c r="A75" s="2" t="s">
        <v>71</v>
      </c>
      <c r="B75" s="2" t="s">
        <v>123</v>
      </c>
      <c r="C75" s="2" t="s">
        <v>73</v>
      </c>
      <c r="D75" s="2" t="s">
        <v>124</v>
      </c>
      <c r="E75" s="37" t="s">
        <v>118</v>
      </c>
      <c r="F75" s="19" t="s">
        <v>119</v>
      </c>
      <c r="G75" s="9" t="s">
        <v>50</v>
      </c>
      <c r="H75" s="10" t="s">
        <v>129</v>
      </c>
      <c r="I75" s="10"/>
      <c r="J75" s="10" t="s">
        <v>130</v>
      </c>
      <c r="K75" s="10"/>
      <c r="L75" s="10" t="s">
        <v>131</v>
      </c>
      <c r="M75"/>
      <c r="N75"/>
      <c r="O75"/>
    </row>
    <row r="76" hidden="1" spans="1:15">
      <c r="A76" s="2" t="s">
        <v>71</v>
      </c>
      <c r="B76" s="2" t="s">
        <v>123</v>
      </c>
      <c r="C76" s="2" t="s">
        <v>73</v>
      </c>
      <c r="D76" s="2" t="s">
        <v>124</v>
      </c>
      <c r="E76" s="37" t="s">
        <v>118</v>
      </c>
      <c r="F76" s="6" t="s">
        <v>45</v>
      </c>
      <c r="G76" s="9" t="s">
        <v>52</v>
      </c>
      <c r="H76" s="10" t="s">
        <v>132</v>
      </c>
      <c r="I76" s="10"/>
      <c r="J76" s="10" t="s">
        <v>133</v>
      </c>
      <c r="K76" s="10"/>
      <c r="L76" s="10" t="s">
        <v>90</v>
      </c>
      <c r="M76"/>
      <c r="N76"/>
      <c r="O76"/>
    </row>
    <row r="77" hidden="1" spans="1:15">
      <c r="A77" s="2" t="s">
        <v>71</v>
      </c>
      <c r="B77" s="2" t="s">
        <v>123</v>
      </c>
      <c r="C77" s="2" t="s">
        <v>73</v>
      </c>
      <c r="D77" s="2" t="s">
        <v>124</v>
      </c>
      <c r="E77" s="37" t="s">
        <v>118</v>
      </c>
      <c r="F77" s="6" t="s">
        <v>51</v>
      </c>
      <c r="G77" s="9" t="s">
        <v>62</v>
      </c>
      <c r="H77" s="10" t="s">
        <v>134</v>
      </c>
      <c r="I77" s="10"/>
      <c r="J77" s="10" t="s">
        <v>135</v>
      </c>
      <c r="K77" s="10"/>
      <c r="L77" s="10" t="s">
        <v>90</v>
      </c>
      <c r="M77"/>
      <c r="N77"/>
      <c r="O77"/>
    </row>
    <row r="78" hidden="1" spans="1:15">
      <c r="A78" s="2" t="s">
        <v>71</v>
      </c>
      <c r="B78" s="2" t="s">
        <v>123</v>
      </c>
      <c r="C78" s="2" t="s">
        <v>73</v>
      </c>
      <c r="D78" s="2" t="s">
        <v>124</v>
      </c>
      <c r="E78" s="37" t="s">
        <v>118</v>
      </c>
      <c r="F78" s="6" t="s">
        <v>120</v>
      </c>
      <c r="G78" s="9" t="s">
        <v>64</v>
      </c>
      <c r="H78" s="10" t="s">
        <v>136</v>
      </c>
      <c r="I78" s="10"/>
      <c r="J78" s="10" t="s">
        <v>137</v>
      </c>
      <c r="K78" s="10"/>
      <c r="L78" s="10" t="s">
        <v>90</v>
      </c>
      <c r="M78"/>
      <c r="N78"/>
      <c r="O78"/>
    </row>
    <row r="79" hidden="1" spans="1:15">
      <c r="A79" s="2" t="s">
        <v>71</v>
      </c>
      <c r="B79" s="2" t="s">
        <v>123</v>
      </c>
      <c r="C79" s="2" t="s">
        <v>73</v>
      </c>
      <c r="D79" s="2" t="s">
        <v>124</v>
      </c>
      <c r="E79" s="37" t="s">
        <v>118</v>
      </c>
      <c r="F79" s="11" t="s">
        <v>121</v>
      </c>
      <c r="G79" s="12" t="s">
        <v>32</v>
      </c>
      <c r="H79" s="10"/>
      <c r="I79" s="10"/>
      <c r="J79" s="10"/>
      <c r="K79" s="10"/>
      <c r="L79" s="10"/>
      <c r="M79"/>
      <c r="N79"/>
      <c r="O79"/>
    </row>
    <row r="80" hidden="1" spans="1:15">
      <c r="A80" s="2" t="s">
        <v>71</v>
      </c>
      <c r="B80" s="2" t="s">
        <v>123</v>
      </c>
      <c r="C80" s="2" t="s">
        <v>73</v>
      </c>
      <c r="D80" s="2" t="s">
        <v>124</v>
      </c>
      <c r="E80" s="37" t="s">
        <v>118</v>
      </c>
      <c r="F80" s="11" t="s">
        <v>55</v>
      </c>
      <c r="G80" s="12" t="s">
        <v>34</v>
      </c>
      <c r="H80" s="10" t="s">
        <v>138</v>
      </c>
      <c r="I80" s="10"/>
      <c r="J80" s="10" t="s">
        <v>139</v>
      </c>
      <c r="K80" s="10"/>
      <c r="L80" s="10" t="s">
        <v>90</v>
      </c>
      <c r="M80"/>
      <c r="N80"/>
      <c r="O80"/>
    </row>
    <row r="81" hidden="1" spans="1:15">
      <c r="A81" s="2" t="s">
        <v>71</v>
      </c>
      <c r="B81" s="2" t="s">
        <v>123</v>
      </c>
      <c r="C81" s="2" t="s">
        <v>73</v>
      </c>
      <c r="D81" s="2" t="s">
        <v>124</v>
      </c>
      <c r="E81" s="37" t="s">
        <v>118</v>
      </c>
      <c r="F81" s="11" t="s">
        <v>65</v>
      </c>
      <c r="G81" s="12" t="s">
        <v>36</v>
      </c>
      <c r="H81" s="10" t="s">
        <v>140</v>
      </c>
      <c r="I81" s="10"/>
      <c r="J81" s="10" t="s">
        <v>141</v>
      </c>
      <c r="K81" s="10"/>
      <c r="L81" s="10" t="s">
        <v>90</v>
      </c>
      <c r="M81"/>
      <c r="N81"/>
      <c r="O81"/>
    </row>
    <row r="82" hidden="1" spans="1:15">
      <c r="A82" s="2" t="s">
        <v>71</v>
      </c>
      <c r="B82" s="2" t="s">
        <v>123</v>
      </c>
      <c r="C82" s="2" t="s">
        <v>73</v>
      </c>
      <c r="D82" s="2" t="s">
        <v>124</v>
      </c>
      <c r="E82" s="37" t="s">
        <v>118</v>
      </c>
      <c r="F82" s="11" t="s">
        <v>29</v>
      </c>
      <c r="G82" s="12" t="s">
        <v>38</v>
      </c>
      <c r="H82" s="10" t="s">
        <v>142</v>
      </c>
      <c r="I82" s="10"/>
      <c r="J82" s="10" t="s">
        <v>143</v>
      </c>
      <c r="K82" s="10"/>
      <c r="L82" s="10" t="s">
        <v>90</v>
      </c>
      <c r="M82"/>
      <c r="N82"/>
      <c r="O82"/>
    </row>
    <row r="83" hidden="1" spans="1:15">
      <c r="A83" s="2" t="s">
        <v>71</v>
      </c>
      <c r="B83" s="2" t="s">
        <v>123</v>
      </c>
      <c r="C83" s="2" t="s">
        <v>73</v>
      </c>
      <c r="D83" s="2" t="s">
        <v>124</v>
      </c>
      <c r="E83" s="37" t="s">
        <v>118</v>
      </c>
      <c r="F83" s="11" t="s">
        <v>31</v>
      </c>
      <c r="G83" s="12" t="s">
        <v>40</v>
      </c>
      <c r="H83" s="10" t="s">
        <v>144</v>
      </c>
      <c r="I83" s="10"/>
      <c r="J83" s="10" t="s">
        <v>145</v>
      </c>
      <c r="K83" s="10"/>
      <c r="L83" s="10"/>
      <c r="M83"/>
      <c r="N83"/>
      <c r="O83"/>
    </row>
    <row r="84" hidden="1" spans="1:15">
      <c r="A84" s="2" t="s">
        <v>71</v>
      </c>
      <c r="B84" s="2" t="s">
        <v>123</v>
      </c>
      <c r="C84" s="2" t="s">
        <v>73</v>
      </c>
      <c r="D84" s="2" t="s">
        <v>124</v>
      </c>
      <c r="E84" s="37" t="s">
        <v>118</v>
      </c>
      <c r="F84" s="11" t="s">
        <v>33</v>
      </c>
      <c r="G84" s="12" t="s">
        <v>42</v>
      </c>
      <c r="H84" s="10" t="s">
        <v>146</v>
      </c>
      <c r="I84" s="10"/>
      <c r="J84" s="10" t="s">
        <v>147</v>
      </c>
      <c r="K84" s="10"/>
      <c r="L84" s="10" t="s">
        <v>148</v>
      </c>
      <c r="M84"/>
      <c r="N84"/>
      <c r="O84"/>
    </row>
    <row r="85" hidden="1" spans="1:15">
      <c r="A85" s="2" t="s">
        <v>71</v>
      </c>
      <c r="B85" s="2" t="s">
        <v>123</v>
      </c>
      <c r="C85" s="2" t="s">
        <v>73</v>
      </c>
      <c r="D85" s="2" t="s">
        <v>124</v>
      </c>
      <c r="E85" s="37" t="s">
        <v>118</v>
      </c>
      <c r="F85" s="11" t="s">
        <v>35</v>
      </c>
      <c r="G85" s="12" t="s">
        <v>44</v>
      </c>
      <c r="H85" s="10" t="s">
        <v>149</v>
      </c>
      <c r="I85" s="10"/>
      <c r="J85" s="10" t="s">
        <v>150</v>
      </c>
      <c r="K85" s="10"/>
      <c r="L85" s="10" t="s">
        <v>151</v>
      </c>
      <c r="M85"/>
      <c r="N85"/>
      <c r="O85"/>
    </row>
    <row r="86" hidden="1" spans="1:15">
      <c r="A86" s="13" t="s">
        <v>71</v>
      </c>
      <c r="B86" s="13" t="s">
        <v>123</v>
      </c>
      <c r="C86" s="13" t="s">
        <v>73</v>
      </c>
      <c r="D86" s="13" t="s">
        <v>124</v>
      </c>
      <c r="E86" s="39" t="s">
        <v>118</v>
      </c>
      <c r="F86" s="15" t="s">
        <v>122</v>
      </c>
      <c r="G86" s="16" t="s">
        <v>46</v>
      </c>
      <c r="H86" s="17"/>
      <c r="I86" s="17"/>
      <c r="J86" s="17"/>
      <c r="K86" s="17"/>
      <c r="L86" s="17"/>
      <c r="M86"/>
      <c r="N86"/>
      <c r="O86"/>
    </row>
    <row r="87" spans="1:16">
      <c r="A87" s="2" t="s">
        <v>71</v>
      </c>
      <c r="B87" s="2" t="s">
        <v>123</v>
      </c>
      <c r="C87" s="2" t="s">
        <v>73</v>
      </c>
      <c r="D87" s="2" t="s">
        <v>152</v>
      </c>
      <c r="E87" s="38" t="s">
        <v>113</v>
      </c>
      <c r="F87" s="29">
        <v>25</v>
      </c>
      <c r="G87" s="30" t="s">
        <v>153</v>
      </c>
      <c r="H87" s="33" t="s">
        <v>154</v>
      </c>
      <c r="I87" s="35">
        <v>20</v>
      </c>
      <c r="J87" s="30"/>
      <c r="K87" s="29"/>
      <c r="L87" s="30"/>
      <c r="M87" s="29"/>
      <c r="N87" s="29">
        <f>I87+K87+M87</f>
        <v>20</v>
      </c>
      <c r="O87" s="29">
        <v>1</v>
      </c>
      <c r="P87" s="30">
        <f>(N87*O87)*4000</f>
        <v>80000</v>
      </c>
    </row>
    <row r="88" spans="1:16">
      <c r="A88" s="2" t="s">
        <v>71</v>
      </c>
      <c r="B88" s="2" t="s">
        <v>123</v>
      </c>
      <c r="C88" s="2" t="s">
        <v>73</v>
      </c>
      <c r="D88" s="2" t="s">
        <v>152</v>
      </c>
      <c r="E88" s="38" t="s">
        <v>113</v>
      </c>
      <c r="F88" s="29">
        <v>11</v>
      </c>
      <c r="G88" s="30" t="s">
        <v>153</v>
      </c>
      <c r="H88" s="33" t="s">
        <v>155</v>
      </c>
      <c r="I88" s="35">
        <v>15</v>
      </c>
      <c r="J88" s="30"/>
      <c r="K88" s="29"/>
      <c r="L88" s="30"/>
      <c r="M88" s="29"/>
      <c r="N88" s="29">
        <f>I88+K88+M88</f>
        <v>15</v>
      </c>
      <c r="O88" s="29">
        <v>1</v>
      </c>
      <c r="P88" s="30">
        <f>(N88*O88)*4000</f>
        <v>60000</v>
      </c>
    </row>
    <row r="89" spans="1:16">
      <c r="A89" s="2" t="s">
        <v>71</v>
      </c>
      <c r="B89" s="2" t="s">
        <v>123</v>
      </c>
      <c r="C89" s="2" t="s">
        <v>73</v>
      </c>
      <c r="D89" s="2" t="s">
        <v>152</v>
      </c>
      <c r="E89" s="38" t="s">
        <v>113</v>
      </c>
      <c r="F89" s="29">
        <v>14</v>
      </c>
      <c r="G89" s="30" t="s">
        <v>156</v>
      </c>
      <c r="H89" s="33" t="s">
        <v>157</v>
      </c>
      <c r="I89" s="35">
        <v>20</v>
      </c>
      <c r="J89" s="30"/>
      <c r="K89" s="29"/>
      <c r="L89" s="30"/>
      <c r="M89" s="29"/>
      <c r="N89" s="29">
        <f>I89+K89+M89</f>
        <v>20</v>
      </c>
      <c r="O89" s="29">
        <v>1</v>
      </c>
      <c r="P89" s="30">
        <f>(N89*O89)*4000</f>
        <v>80000</v>
      </c>
    </row>
    <row r="90" spans="1:16">
      <c r="A90" s="2" t="s">
        <v>71</v>
      </c>
      <c r="B90" s="2" t="s">
        <v>123</v>
      </c>
      <c r="C90" s="2" t="s">
        <v>73</v>
      </c>
      <c r="D90" s="2" t="s">
        <v>152</v>
      </c>
      <c r="E90" s="38" t="s">
        <v>113</v>
      </c>
      <c r="F90" s="29">
        <v>11</v>
      </c>
      <c r="G90" s="30" t="s">
        <v>153</v>
      </c>
      <c r="H90" s="33" t="s">
        <v>158</v>
      </c>
      <c r="I90" s="35">
        <v>12</v>
      </c>
      <c r="J90" s="30"/>
      <c r="K90" s="29"/>
      <c r="L90" s="30"/>
      <c r="M90" s="29"/>
      <c r="N90" s="29">
        <f>I90+K90+M90</f>
        <v>12</v>
      </c>
      <c r="O90" s="29">
        <v>1</v>
      </c>
      <c r="P90" s="30">
        <f>(N90*O90)*4000</f>
        <v>48000</v>
      </c>
    </row>
    <row r="91" spans="1:16">
      <c r="A91" s="2" t="s">
        <v>71</v>
      </c>
      <c r="B91" s="2" t="s">
        <v>123</v>
      </c>
      <c r="C91" s="2" t="s">
        <v>73</v>
      </c>
      <c r="D91" s="2" t="s">
        <v>152</v>
      </c>
      <c r="E91" s="38" t="s">
        <v>113</v>
      </c>
      <c r="F91" s="29">
        <v>24</v>
      </c>
      <c r="G91" s="30" t="s">
        <v>159</v>
      </c>
      <c r="H91" s="33" t="s">
        <v>160</v>
      </c>
      <c r="I91" s="35">
        <v>15</v>
      </c>
      <c r="J91" s="30"/>
      <c r="K91" s="29"/>
      <c r="L91" s="30"/>
      <c r="M91" s="29"/>
      <c r="N91" s="29">
        <f>I91+K91+M91</f>
        <v>15</v>
      </c>
      <c r="O91" s="29">
        <v>1</v>
      </c>
      <c r="P91" s="30">
        <f>(N91*O91)*4000</f>
        <v>60000</v>
      </c>
    </row>
    <row r="92" spans="1:16">
      <c r="A92" s="30"/>
      <c r="B92" s="30"/>
      <c r="C92" s="30"/>
      <c r="D92" s="30"/>
      <c r="E92" s="30"/>
      <c r="F92" s="30"/>
      <c r="G92" s="30"/>
      <c r="H92" s="30"/>
      <c r="I92" s="29"/>
      <c r="J92" s="30"/>
      <c r="K92" s="29"/>
      <c r="L92" s="30"/>
      <c r="M92" s="29"/>
      <c r="N92" s="29"/>
      <c r="O92" s="29"/>
      <c r="P92" s="30">
        <f>SUBTOTAL(9,P17:P91)</f>
        <v>20240000</v>
      </c>
    </row>
  </sheetData>
  <autoFilter ref="A2:L86">
    <filterColumn colId="4">
      <customFilters>
        <customFilter operator="equal" val="05MEI"/>
      </customFilters>
    </filterColumn>
    <extLst/>
  </autoFilter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Jan-Mar 2019</vt:lpstr>
      <vt:lpstr>Apr-Jun 2019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Lenovo</cp:lastModifiedBy>
  <dcterms:created xsi:type="dcterms:W3CDTF">2017-01-30T01:24:00Z</dcterms:created>
  <cp:lastPrinted>2017-12-22T00:55:00Z</cp:lastPrinted>
  <dcterms:modified xsi:type="dcterms:W3CDTF">2019-04-30T00:35:09Z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1033-10.2.0.7644</vt:lpwstr>
  </property>
</Properties>
</file>