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0" yWindow="915" windowWidth="19395" windowHeight="7155"/>
  </bookViews>
  <sheets>
    <sheet name="Salesman GK Pelita Hati" sheetId="2" r:id="rId1"/>
    <sheet name="Monitoring" sheetId="3" r:id="rId2"/>
    <sheet name="Sales Freland CV.JAYA BAROKAH" sheetId="4" r:id="rId3"/>
    <sheet name="monitoring2" sheetId="5" r:id="rId4"/>
  </sheets>
  <calcPr calcId="124519"/>
</workbook>
</file>

<file path=xl/calcChain.xml><?xml version="1.0" encoding="utf-8"?>
<calcChain xmlns="http://schemas.openxmlformats.org/spreadsheetml/2006/main">
  <c r="AI11" i="5"/>
  <c r="AJ11" s="1"/>
  <c r="AI10"/>
  <c r="AJ10" s="1"/>
  <c r="AI9"/>
  <c r="AJ9" s="1"/>
  <c r="AI8"/>
  <c r="AJ8" s="1"/>
  <c r="AI7"/>
  <c r="AJ7" s="1"/>
  <c r="I12" i="4"/>
  <c r="I11"/>
  <c r="I10"/>
  <c r="I9"/>
  <c r="I8"/>
  <c r="I7"/>
  <c r="I6"/>
  <c r="G12"/>
  <c r="G13" s="1"/>
  <c r="H12"/>
  <c r="H13" s="1"/>
  <c r="G11"/>
  <c r="H11"/>
  <c r="F13"/>
  <c r="E13"/>
  <c r="D13"/>
  <c r="H10"/>
  <c r="G10"/>
  <c r="H9"/>
  <c r="G9"/>
  <c r="H8"/>
  <c r="G8"/>
  <c r="H7"/>
  <c r="G7"/>
  <c r="H6"/>
  <c r="G6"/>
  <c r="H8" i="2"/>
  <c r="H9"/>
  <c r="H10"/>
  <c r="H7"/>
  <c r="H6"/>
  <c r="E11"/>
  <c r="D11"/>
  <c r="C11"/>
  <c r="AI12" i="5" l="1"/>
  <c r="AJ12" s="1"/>
  <c r="I13" i="4"/>
  <c r="AI8" i="3"/>
  <c r="AI9"/>
  <c r="AI10"/>
  <c r="AI11"/>
  <c r="AI7"/>
  <c r="AI12" l="1"/>
  <c r="AJ12" s="1"/>
  <c r="AJ7"/>
  <c r="AJ10"/>
  <c r="AJ8"/>
  <c r="AJ11"/>
  <c r="AJ9"/>
  <c r="G10" i="2" l="1"/>
  <c r="F10"/>
  <c r="G9"/>
  <c r="F9"/>
  <c r="G8"/>
  <c r="F8"/>
  <c r="G7"/>
  <c r="F7"/>
  <c r="G6"/>
  <c r="F6"/>
  <c r="F11" l="1"/>
  <c r="H11"/>
  <c r="G11"/>
</calcChain>
</file>

<file path=xl/sharedStrings.xml><?xml version="1.0" encoding="utf-8"?>
<sst xmlns="http://schemas.openxmlformats.org/spreadsheetml/2006/main" count="116" uniqueCount="36">
  <si>
    <t>Grand Total</t>
  </si>
  <si>
    <t>NO</t>
  </si>
  <si>
    <t>RATA-RATA</t>
  </si>
  <si>
    <t>AAN</t>
  </si>
  <si>
    <t>ANGGI</t>
  </si>
  <si>
    <t>RIZAL</t>
  </si>
  <si>
    <t>FARIT</t>
  </si>
  <si>
    <t>FEBRI</t>
  </si>
  <si>
    <t>PROGRAM INSENTIF SALES</t>
  </si>
  <si>
    <t>No</t>
  </si>
  <si>
    <t>SALES</t>
  </si>
  <si>
    <t>TARGET</t>
  </si>
  <si>
    <t>TOTAL</t>
  </si>
  <si>
    <t>PENCAPAIAN</t>
  </si>
  <si>
    <t>JUMAT</t>
  </si>
  <si>
    <t>SABTU</t>
  </si>
  <si>
    <t>MINGGU</t>
  </si>
  <si>
    <t>SENIN</t>
  </si>
  <si>
    <t>SELASA</t>
  </si>
  <si>
    <t>RABU</t>
  </si>
  <si>
    <t>KAMIS</t>
  </si>
  <si>
    <t>NAMA SALESMAN</t>
  </si>
  <si>
    <t>TARGET MEI 2019 UP 30%</t>
  </si>
  <si>
    <t>BULAN MEI 2019</t>
  </si>
  <si>
    <t>PERIODE MEI 2019</t>
  </si>
  <si>
    <t>ANDRI</t>
  </si>
  <si>
    <t>FAHMI</t>
  </si>
  <si>
    <t>INDRA</t>
  </si>
  <si>
    <t>PANJI</t>
  </si>
  <si>
    <t>SLAMET</t>
  </si>
  <si>
    <t>UMAR</t>
  </si>
  <si>
    <t>ANWAR</t>
  </si>
  <si>
    <t>TARGET MEI 2019 UP 25%</t>
  </si>
  <si>
    <t>PROGRAM INSENTIF SALES CV JAYA BAROKAH</t>
  </si>
  <si>
    <t>PROGRAM INSENTIF SALESMAN CV JAYA BAROKAH</t>
  </si>
  <si>
    <t>PROGRAM INSENTIF SALESMAN GK CV PELITA HATI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</si>
</sst>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/>
    <xf numFmtId="41" fontId="0" fillId="0" borderId="6" xfId="1" applyFont="1" applyBorder="1"/>
    <xf numFmtId="41" fontId="0" fillId="0" borderId="6" xfId="0" applyNumberFormat="1" applyBorder="1"/>
    <xf numFmtId="41" fontId="4" fillId="2" borderId="7" xfId="0" applyNumberFormat="1" applyFont="1" applyFill="1" applyBorder="1"/>
    <xf numFmtId="41" fontId="0" fillId="0" borderId="0" xfId="1" applyFont="1"/>
    <xf numFmtId="0" fontId="0" fillId="0" borderId="8" xfId="0" applyBorder="1"/>
    <xf numFmtId="41" fontId="0" fillId="0" borderId="9" xfId="1" applyFont="1" applyBorder="1"/>
    <xf numFmtId="41" fontId="0" fillId="0" borderId="9" xfId="0" applyNumberFormat="1" applyBorder="1"/>
    <xf numFmtId="0" fontId="0" fillId="0" borderId="10" xfId="0" applyBorder="1"/>
    <xf numFmtId="41" fontId="0" fillId="0" borderId="11" xfId="1" applyFont="1" applyBorder="1"/>
    <xf numFmtId="41" fontId="0" fillId="0" borderId="11" xfId="0" applyNumberFormat="1" applyBorder="1"/>
    <xf numFmtId="0" fontId="0" fillId="0" borderId="12" xfId="0" applyBorder="1"/>
    <xf numFmtId="0" fontId="0" fillId="0" borderId="13" xfId="0" applyBorder="1"/>
    <xf numFmtId="41" fontId="0" fillId="0" borderId="13" xfId="1" applyFont="1" applyBorder="1"/>
    <xf numFmtId="41" fontId="4" fillId="2" borderId="14" xfId="0" applyNumberFormat="1" applyFont="1" applyFill="1" applyBorder="1"/>
    <xf numFmtId="41" fontId="0" fillId="0" borderId="0" xfId="0" applyNumberFormat="1"/>
    <xf numFmtId="17" fontId="3" fillId="0" borderId="2" xfId="0" quotePrefix="1" applyNumberFormat="1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15" fontId="6" fillId="3" borderId="20" xfId="0" applyNumberFormat="1" applyFont="1" applyFill="1" applyBorder="1" applyAlignment="1">
      <alignment horizontal="center" vertical="center"/>
    </xf>
    <xf numFmtId="0" fontId="8" fillId="3" borderId="5" xfId="0" applyFont="1" applyFill="1" applyBorder="1"/>
    <xf numFmtId="41" fontId="8" fillId="3" borderId="6" xfId="1" applyFont="1" applyFill="1" applyBorder="1" applyAlignment="1">
      <alignment horizontal="center"/>
    </xf>
    <xf numFmtId="41" fontId="0" fillId="3" borderId="6" xfId="1" applyFont="1" applyFill="1" applyBorder="1"/>
    <xf numFmtId="41" fontId="0" fillId="2" borderId="6" xfId="1" applyFont="1" applyFill="1" applyBorder="1"/>
    <xf numFmtId="41" fontId="0" fillId="3" borderId="22" xfId="1" applyFont="1" applyFill="1" applyBorder="1"/>
    <xf numFmtId="164" fontId="7" fillId="3" borderId="7" xfId="2" applyNumberFormat="1" applyFont="1" applyFill="1" applyBorder="1"/>
    <xf numFmtId="41" fontId="0" fillId="3" borderId="0" xfId="0" applyNumberFormat="1" applyFill="1"/>
    <xf numFmtId="41" fontId="0" fillId="3" borderId="0" xfId="2" applyNumberFormat="1" applyFont="1" applyFill="1"/>
    <xf numFmtId="0" fontId="8" fillId="3" borderId="8" xfId="0" applyFont="1" applyFill="1" applyBorder="1"/>
    <xf numFmtId="41" fontId="8" fillId="3" borderId="9" xfId="1" applyFont="1" applyFill="1" applyBorder="1" applyAlignment="1">
      <alignment horizontal="center"/>
    </xf>
    <xf numFmtId="41" fontId="0" fillId="3" borderId="9" xfId="1" applyFont="1" applyFill="1" applyBorder="1"/>
    <xf numFmtId="41" fontId="0" fillId="2" borderId="9" xfId="1" applyFont="1" applyFill="1" applyBorder="1"/>
    <xf numFmtId="41" fontId="0" fillId="3" borderId="11" xfId="1" applyFont="1" applyFill="1" applyBorder="1"/>
    <xf numFmtId="41" fontId="0" fillId="2" borderId="11" xfId="1" applyFont="1" applyFill="1" applyBorder="1"/>
    <xf numFmtId="0" fontId="8" fillId="3" borderId="10" xfId="0" applyFont="1" applyFill="1" applyBorder="1"/>
    <xf numFmtId="41" fontId="8" fillId="3" borderId="11" xfId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41" fontId="8" fillId="3" borderId="13" xfId="0" applyNumberFormat="1" applyFont="1" applyFill="1" applyBorder="1"/>
    <xf numFmtId="0" fontId="0" fillId="2" borderId="13" xfId="0" applyFill="1" applyBorder="1"/>
    <xf numFmtId="41" fontId="0" fillId="3" borderId="13" xfId="1" applyFont="1" applyFill="1" applyBorder="1"/>
    <xf numFmtId="41" fontId="0" fillId="3" borderId="23" xfId="1" applyFont="1" applyFill="1" applyBorder="1"/>
    <xf numFmtId="164" fontId="7" fillId="3" borderId="24" xfId="2" applyNumberFormat="1" applyFont="1" applyFill="1" applyBorder="1"/>
    <xf numFmtId="41" fontId="0" fillId="3" borderId="4" xfId="1" applyFont="1" applyFill="1" applyBorder="1"/>
    <xf numFmtId="15" fontId="6" fillId="3" borderId="1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9" xfId="0" applyFont="1" applyBorder="1"/>
    <xf numFmtId="0" fontId="6" fillId="0" borderId="11" xfId="0" applyFont="1" applyBorder="1"/>
    <xf numFmtId="0" fontId="6" fillId="3" borderId="6" xfId="0" applyFont="1" applyFill="1" applyBorder="1"/>
    <xf numFmtId="0" fontId="6" fillId="3" borderId="9" xfId="0" applyFont="1" applyFill="1" applyBorder="1"/>
    <xf numFmtId="0" fontId="6" fillId="3" borderId="11" xfId="0" applyFont="1" applyFill="1" applyBorder="1"/>
    <xf numFmtId="0" fontId="2" fillId="0" borderId="0" xfId="0" applyFont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0" borderId="9" xfId="0" applyBorder="1"/>
    <xf numFmtId="41" fontId="4" fillId="2" borderId="9" xfId="0" applyNumberFormat="1" applyFont="1" applyFill="1" applyBorder="1"/>
    <xf numFmtId="15" fontId="6" fillId="3" borderId="27" xfId="0" applyNumberFormat="1" applyFont="1" applyFill="1" applyBorder="1" applyAlignment="1">
      <alignment horizontal="center" vertical="center"/>
    </xf>
    <xf numFmtId="15" fontId="6" fillId="3" borderId="2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1" fontId="8" fillId="3" borderId="9" xfId="0" applyNumberFormat="1" applyFont="1" applyFill="1" applyBorder="1"/>
    <xf numFmtId="0" fontId="6" fillId="0" borderId="31" xfId="0" applyFont="1" applyBorder="1"/>
    <xf numFmtId="41" fontId="0" fillId="2" borderId="29" xfId="1" applyFont="1" applyFill="1" applyBorder="1"/>
    <xf numFmtId="41" fontId="0" fillId="2" borderId="30" xfId="1" applyFont="1" applyFill="1" applyBorder="1"/>
    <xf numFmtId="0" fontId="0" fillId="2" borderId="30" xfId="0" applyFill="1" applyBorder="1"/>
    <xf numFmtId="164" fontId="7" fillId="3" borderId="9" xfId="2" applyNumberFormat="1" applyFont="1" applyFill="1" applyBorder="1"/>
    <xf numFmtId="0" fontId="0" fillId="2" borderId="9" xfId="0" applyFill="1" applyBorder="1"/>
    <xf numFmtId="0" fontId="0" fillId="3" borderId="9" xfId="0" applyFill="1" applyBorder="1"/>
    <xf numFmtId="41" fontId="0" fillId="2" borderId="22" xfId="1" applyFont="1" applyFill="1" applyBorder="1"/>
    <xf numFmtId="41" fontId="0" fillId="2" borderId="4" xfId="1" applyFont="1" applyFill="1" applyBorder="1"/>
    <xf numFmtId="41" fontId="0" fillId="2" borderId="23" xfId="1" applyFont="1" applyFill="1" applyBorder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F4" sqref="F4"/>
    </sheetView>
  </sheetViews>
  <sheetFormatPr defaultRowHeight="15"/>
  <cols>
    <col min="1" max="1" width="4.7109375" customWidth="1"/>
    <col min="2" max="2" width="19.85546875" customWidth="1"/>
    <col min="3" max="3" width="9.5703125" customWidth="1"/>
    <col min="4" max="4" width="10" customWidth="1"/>
    <col min="5" max="5" width="10.5703125" customWidth="1"/>
    <col min="6" max="6" width="13.7109375" customWidth="1"/>
    <col min="7" max="7" width="13.85546875" bestFit="1" customWidth="1"/>
    <col min="8" max="8" width="30.5703125" customWidth="1"/>
    <col min="9" max="9" width="11.5703125" bestFit="1" customWidth="1"/>
  </cols>
  <sheetData>
    <row r="2" spans="1:10" ht="18">
      <c r="A2" s="57" t="s">
        <v>35</v>
      </c>
      <c r="B2" s="57"/>
      <c r="C2" s="57"/>
      <c r="D2" s="57"/>
      <c r="E2" s="57"/>
      <c r="F2" s="57"/>
      <c r="G2" s="57"/>
      <c r="H2" s="57"/>
    </row>
    <row r="3" spans="1:10" ht="18">
      <c r="A3" s="57" t="s">
        <v>23</v>
      </c>
      <c r="B3" s="57"/>
      <c r="C3" s="57"/>
      <c r="D3" s="57"/>
      <c r="E3" s="57"/>
      <c r="F3" s="57"/>
      <c r="G3" s="57"/>
      <c r="H3" s="57"/>
    </row>
    <row r="4" spans="1:10" ht="15.75" thickBot="1"/>
    <row r="5" spans="1:10" ht="16.5" thickBot="1">
      <c r="A5" s="1" t="s">
        <v>1</v>
      </c>
      <c r="B5" s="2" t="s">
        <v>21</v>
      </c>
      <c r="C5" s="21">
        <v>43466</v>
      </c>
      <c r="D5" s="21">
        <v>43497</v>
      </c>
      <c r="E5" s="21">
        <v>43525</v>
      </c>
      <c r="F5" s="2" t="s">
        <v>0</v>
      </c>
      <c r="G5" s="2" t="s">
        <v>2</v>
      </c>
      <c r="H5" s="3" t="s">
        <v>22</v>
      </c>
      <c r="I5" s="4"/>
    </row>
    <row r="6" spans="1:10">
      <c r="A6" s="5">
        <v>1</v>
      </c>
      <c r="B6" s="51" t="s">
        <v>3</v>
      </c>
      <c r="C6" s="6">
        <v>1494</v>
      </c>
      <c r="D6" s="6">
        <v>1639</v>
      </c>
      <c r="E6" s="6">
        <v>2033.8333333333335</v>
      </c>
      <c r="F6" s="6">
        <f>SUM(C6:E6)</f>
        <v>5166.8333333333339</v>
      </c>
      <c r="G6" s="7">
        <f>AVERAGE(C6:E6)</f>
        <v>1722.2777777777781</v>
      </c>
      <c r="H6" s="8">
        <f>G6+(G6*30%)</f>
        <v>2238.9611111111117</v>
      </c>
      <c r="I6" s="9"/>
      <c r="J6" s="9"/>
    </row>
    <row r="7" spans="1:10">
      <c r="A7" s="10">
        <v>2</v>
      </c>
      <c r="B7" s="52" t="s">
        <v>4</v>
      </c>
      <c r="C7" s="11">
        <v>914</v>
      </c>
      <c r="D7" s="11">
        <v>1025</v>
      </c>
      <c r="E7" s="11">
        <v>1269</v>
      </c>
      <c r="F7" s="6">
        <f t="shared" ref="F7:F10" si="0">SUM(C7:E7)</f>
        <v>3208</v>
      </c>
      <c r="G7" s="12">
        <f t="shared" ref="G7:G10" si="1">AVERAGE(C7:E7)</f>
        <v>1069.3333333333333</v>
      </c>
      <c r="H7" s="8">
        <f>G7+(G7*30%)</f>
        <v>1390.1333333333332</v>
      </c>
      <c r="I7" s="9"/>
      <c r="J7" s="9"/>
    </row>
    <row r="8" spans="1:10">
      <c r="A8" s="10">
        <v>3</v>
      </c>
      <c r="B8" s="52" t="s">
        <v>5</v>
      </c>
      <c r="C8" s="11">
        <v>1649.0277777777778</v>
      </c>
      <c r="D8" s="11">
        <v>2119</v>
      </c>
      <c r="E8" s="11">
        <v>2242.333333333333</v>
      </c>
      <c r="F8" s="6">
        <f t="shared" si="0"/>
        <v>6010.3611111111113</v>
      </c>
      <c r="G8" s="12">
        <f t="shared" si="1"/>
        <v>2003.4537037037037</v>
      </c>
      <c r="H8" s="8">
        <f t="shared" ref="H8:H10" si="2">G8+(G8*30%)</f>
        <v>2604.489814814815</v>
      </c>
      <c r="I8" s="9"/>
      <c r="J8" s="9"/>
    </row>
    <row r="9" spans="1:10">
      <c r="A9" s="10">
        <v>4</v>
      </c>
      <c r="B9" s="52" t="s">
        <v>6</v>
      </c>
      <c r="C9" s="11">
        <v>1264</v>
      </c>
      <c r="D9" s="11">
        <v>2363</v>
      </c>
      <c r="E9" s="11">
        <v>2910</v>
      </c>
      <c r="F9" s="6">
        <f t="shared" si="0"/>
        <v>6537</v>
      </c>
      <c r="G9" s="12">
        <f t="shared" si="1"/>
        <v>2179</v>
      </c>
      <c r="H9" s="8">
        <f t="shared" si="2"/>
        <v>2832.7</v>
      </c>
      <c r="I9" s="9"/>
      <c r="J9" s="9"/>
    </row>
    <row r="10" spans="1:10" ht="15.75" thickBot="1">
      <c r="A10" s="13">
        <v>5</v>
      </c>
      <c r="B10" s="53" t="s">
        <v>7</v>
      </c>
      <c r="C10" s="14">
        <v>1246</v>
      </c>
      <c r="D10" s="14">
        <v>1403</v>
      </c>
      <c r="E10" s="14">
        <v>1688</v>
      </c>
      <c r="F10" s="6">
        <f t="shared" si="0"/>
        <v>4337</v>
      </c>
      <c r="G10" s="15">
        <f t="shared" si="1"/>
        <v>1445.6666666666667</v>
      </c>
      <c r="H10" s="8">
        <f t="shared" si="2"/>
        <v>1879.3666666666668</v>
      </c>
      <c r="I10" s="9"/>
      <c r="J10" s="9"/>
    </row>
    <row r="11" spans="1:10" ht="16.5" thickTop="1" thickBot="1">
      <c r="A11" s="16"/>
      <c r="B11" s="17" t="s">
        <v>0</v>
      </c>
      <c r="C11" s="18">
        <f>SUM(C6:C10)</f>
        <v>6567.0277777777774</v>
      </c>
      <c r="D11" s="18">
        <f t="shared" ref="D11:E11" si="3">SUM(D6:D10)</f>
        <v>8549</v>
      </c>
      <c r="E11" s="18">
        <f t="shared" si="3"/>
        <v>10143.166666666666</v>
      </c>
      <c r="F11" s="18">
        <f t="shared" ref="F11:G11" si="4">SUM(F6:F10)</f>
        <v>25259.194444444445</v>
      </c>
      <c r="G11" s="18">
        <f t="shared" si="4"/>
        <v>8419.7314814814818</v>
      </c>
      <c r="H11" s="19">
        <f>SUM(H6:H10)</f>
        <v>10945.650925925927</v>
      </c>
      <c r="J11" s="20"/>
    </row>
  </sheetData>
  <mergeCells count="2">
    <mergeCell ref="A2:H2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3"/>
  <sheetViews>
    <sheetView zoomScale="85" zoomScaleNormal="85" workbookViewId="0">
      <selection activeCell="A7" sqref="A7"/>
    </sheetView>
  </sheetViews>
  <sheetFormatPr defaultRowHeight="15"/>
  <cols>
    <col min="1" max="1" width="3.5703125" style="24" customWidth="1"/>
    <col min="2" max="2" width="10.42578125" style="24" customWidth="1"/>
    <col min="3" max="3" width="10.28515625" style="24" customWidth="1"/>
    <col min="4" max="4" width="9.7109375" style="24" customWidth="1"/>
    <col min="5" max="11" width="10.85546875" style="24" customWidth="1"/>
    <col min="12" max="20" width="11.5703125" style="24" bestFit="1" customWidth="1"/>
    <col min="21" max="33" width="10.85546875" style="24" customWidth="1"/>
    <col min="34" max="34" width="10.140625" style="24" customWidth="1"/>
    <col min="35" max="35" width="10.42578125" style="24" customWidth="1"/>
    <col min="36" max="36" width="13.28515625" style="24" customWidth="1"/>
    <col min="37" max="37" width="0.28515625" style="24" customWidth="1"/>
    <col min="38" max="16384" width="9.140625" style="24"/>
  </cols>
  <sheetData>
    <row r="1" spans="1:38" ht="20.25">
      <c r="A1" s="22" t="s">
        <v>8</v>
      </c>
      <c r="B1" s="23"/>
      <c r="C1" s="23"/>
      <c r="D1" s="23"/>
      <c r="E1" s="23"/>
      <c r="F1" s="23"/>
      <c r="G1" s="23"/>
      <c r="H1" s="23"/>
    </row>
    <row r="2" spans="1:38" ht="20.25">
      <c r="A2" s="22" t="s">
        <v>24</v>
      </c>
      <c r="B2" s="23"/>
      <c r="C2" s="23"/>
      <c r="D2" s="23"/>
      <c r="E2" s="23"/>
      <c r="F2" s="23"/>
      <c r="G2" s="23"/>
      <c r="H2" s="23"/>
    </row>
    <row r="4" spans="1:38" ht="15.75" thickBot="1"/>
    <row r="5" spans="1:38" ht="15.75" thickBot="1">
      <c r="A5" s="59" t="s">
        <v>9</v>
      </c>
      <c r="B5" s="61" t="s">
        <v>10</v>
      </c>
      <c r="C5" s="63" t="s">
        <v>11</v>
      </c>
      <c r="D5" s="50">
        <v>43586</v>
      </c>
      <c r="E5" s="50">
        <v>43587</v>
      </c>
      <c r="F5" s="50">
        <v>43588</v>
      </c>
      <c r="G5" s="50">
        <v>43589</v>
      </c>
      <c r="H5" s="50">
        <v>43590</v>
      </c>
      <c r="I5" s="50">
        <v>43591</v>
      </c>
      <c r="J5" s="50">
        <v>43592</v>
      </c>
      <c r="K5" s="50">
        <v>43593</v>
      </c>
      <c r="L5" s="50">
        <v>43594</v>
      </c>
      <c r="M5" s="50">
        <v>43595</v>
      </c>
      <c r="N5" s="50">
        <v>43596</v>
      </c>
      <c r="O5" s="50">
        <v>43597</v>
      </c>
      <c r="P5" s="50">
        <v>43598</v>
      </c>
      <c r="Q5" s="50">
        <v>43599</v>
      </c>
      <c r="R5" s="50">
        <v>43600</v>
      </c>
      <c r="S5" s="50">
        <v>43601</v>
      </c>
      <c r="T5" s="50">
        <v>43602</v>
      </c>
      <c r="U5" s="50">
        <v>43603</v>
      </c>
      <c r="V5" s="50">
        <v>43604</v>
      </c>
      <c r="W5" s="50">
        <v>43605</v>
      </c>
      <c r="X5" s="50">
        <v>43606</v>
      </c>
      <c r="Y5" s="50">
        <v>43607</v>
      </c>
      <c r="Z5" s="50">
        <v>43608</v>
      </c>
      <c r="AA5" s="50">
        <v>43609</v>
      </c>
      <c r="AB5" s="50">
        <v>43610</v>
      </c>
      <c r="AC5" s="50">
        <v>43611</v>
      </c>
      <c r="AD5" s="50">
        <v>43612</v>
      </c>
      <c r="AE5" s="50">
        <v>43613</v>
      </c>
      <c r="AF5" s="50">
        <v>43614</v>
      </c>
      <c r="AG5" s="50">
        <v>43615</v>
      </c>
      <c r="AH5" s="50">
        <v>43616</v>
      </c>
      <c r="AI5" s="65" t="s">
        <v>12</v>
      </c>
      <c r="AJ5" s="67" t="s">
        <v>13</v>
      </c>
      <c r="AK5" s="58"/>
    </row>
    <row r="6" spans="1:38" ht="15.75" thickBot="1">
      <c r="A6" s="60"/>
      <c r="B6" s="62"/>
      <c r="C6" s="64"/>
      <c r="D6" s="25" t="s">
        <v>19</v>
      </c>
      <c r="E6" s="25" t="s">
        <v>20</v>
      </c>
      <c r="F6" s="25" t="s">
        <v>14</v>
      </c>
      <c r="G6" s="25" t="s">
        <v>15</v>
      </c>
      <c r="H6" s="25" t="s">
        <v>16</v>
      </c>
      <c r="I6" s="25" t="s">
        <v>17</v>
      </c>
      <c r="J6" s="25" t="s">
        <v>18</v>
      </c>
      <c r="K6" s="25" t="s">
        <v>19</v>
      </c>
      <c r="L6" s="25" t="s">
        <v>20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5" t="s">
        <v>20</v>
      </c>
      <c r="T6" s="25" t="s">
        <v>14</v>
      </c>
      <c r="U6" s="25" t="s">
        <v>15</v>
      </c>
      <c r="V6" s="25" t="s">
        <v>16</v>
      </c>
      <c r="W6" s="25" t="s">
        <v>17</v>
      </c>
      <c r="X6" s="25" t="s">
        <v>18</v>
      </c>
      <c r="Y6" s="25" t="s">
        <v>19</v>
      </c>
      <c r="Z6" s="25" t="s">
        <v>20</v>
      </c>
      <c r="AA6" s="25" t="s">
        <v>14</v>
      </c>
      <c r="AB6" s="25" t="s">
        <v>15</v>
      </c>
      <c r="AC6" s="25" t="s">
        <v>16</v>
      </c>
      <c r="AD6" s="25" t="s">
        <v>17</v>
      </c>
      <c r="AE6" s="25" t="s">
        <v>18</v>
      </c>
      <c r="AF6" s="25" t="s">
        <v>19</v>
      </c>
      <c r="AG6" s="25" t="s">
        <v>20</v>
      </c>
      <c r="AH6" s="25" t="s">
        <v>14</v>
      </c>
      <c r="AI6" s="66"/>
      <c r="AJ6" s="68"/>
      <c r="AK6" s="58"/>
    </row>
    <row r="7" spans="1:38" ht="15.75">
      <c r="A7" s="26">
        <v>1</v>
      </c>
      <c r="B7" s="54" t="s">
        <v>3</v>
      </c>
      <c r="C7" s="27">
        <v>2238.9611111111117</v>
      </c>
      <c r="D7" s="29"/>
      <c r="E7" s="28"/>
      <c r="F7" s="28"/>
      <c r="G7" s="28"/>
      <c r="H7" s="29"/>
      <c r="I7" s="28"/>
      <c r="J7" s="28"/>
      <c r="K7" s="28"/>
      <c r="L7" s="28"/>
      <c r="M7" s="28"/>
      <c r="N7" s="28"/>
      <c r="O7" s="29"/>
      <c r="P7" s="28"/>
      <c r="Q7" s="28"/>
      <c r="R7" s="28"/>
      <c r="S7" s="28"/>
      <c r="T7" s="28"/>
      <c r="U7" s="28"/>
      <c r="V7" s="29"/>
      <c r="W7" s="28"/>
      <c r="X7" s="28"/>
      <c r="Y7" s="28"/>
      <c r="Z7" s="28"/>
      <c r="AA7" s="28"/>
      <c r="AB7" s="28"/>
      <c r="AC7" s="29"/>
      <c r="AD7" s="28"/>
      <c r="AE7" s="28"/>
      <c r="AF7" s="30"/>
      <c r="AG7" s="82"/>
      <c r="AH7" s="30"/>
      <c r="AI7" s="30">
        <f>SUM(D7:AG7)</f>
        <v>0</v>
      </c>
      <c r="AJ7" s="31">
        <f>AI7/C7</f>
        <v>0</v>
      </c>
      <c r="AK7" s="32"/>
      <c r="AL7" s="33"/>
    </row>
    <row r="8" spans="1:38" ht="15.75">
      <c r="A8" s="34">
        <v>2</v>
      </c>
      <c r="B8" s="55" t="s">
        <v>4</v>
      </c>
      <c r="C8" s="35">
        <v>1390.1333333333332</v>
      </c>
      <c r="D8" s="37"/>
      <c r="E8" s="36"/>
      <c r="F8" s="36"/>
      <c r="G8" s="36"/>
      <c r="H8" s="37"/>
      <c r="I8" s="36"/>
      <c r="J8" s="36"/>
      <c r="K8" s="36"/>
      <c r="L8" s="36"/>
      <c r="M8" s="36"/>
      <c r="N8" s="36"/>
      <c r="O8" s="37"/>
      <c r="P8" s="36"/>
      <c r="Q8" s="36"/>
      <c r="R8" s="36"/>
      <c r="S8" s="36"/>
      <c r="T8" s="36"/>
      <c r="U8" s="36"/>
      <c r="V8" s="37"/>
      <c r="W8" s="36"/>
      <c r="X8" s="36"/>
      <c r="Y8" s="36"/>
      <c r="Z8" s="36"/>
      <c r="AA8" s="36"/>
      <c r="AB8" s="36"/>
      <c r="AC8" s="37"/>
      <c r="AD8" s="36"/>
      <c r="AE8" s="36"/>
      <c r="AF8" s="30"/>
      <c r="AG8" s="82"/>
      <c r="AH8" s="30"/>
      <c r="AI8" s="30">
        <f t="shared" ref="AI8:AI11" si="0">SUM(D8:AG8)</f>
        <v>0</v>
      </c>
      <c r="AJ8" s="31">
        <f t="shared" ref="AJ8:AJ11" si="1">AI8/C8</f>
        <v>0</v>
      </c>
      <c r="AK8" s="32"/>
      <c r="AL8" s="33"/>
    </row>
    <row r="9" spans="1:38" ht="15.75">
      <c r="A9" s="34">
        <v>3</v>
      </c>
      <c r="B9" s="55" t="s">
        <v>5</v>
      </c>
      <c r="C9" s="35">
        <v>2604.489814814815</v>
      </c>
      <c r="D9" s="37"/>
      <c r="E9" s="36"/>
      <c r="F9" s="36"/>
      <c r="G9" s="36"/>
      <c r="H9" s="37"/>
      <c r="I9" s="36"/>
      <c r="J9" s="36"/>
      <c r="K9" s="36"/>
      <c r="L9" s="36"/>
      <c r="M9" s="36"/>
      <c r="N9" s="36"/>
      <c r="O9" s="37"/>
      <c r="P9" s="36"/>
      <c r="Q9" s="36"/>
      <c r="R9" s="36"/>
      <c r="S9" s="36"/>
      <c r="T9" s="36"/>
      <c r="U9" s="36"/>
      <c r="V9" s="37"/>
      <c r="W9" s="36"/>
      <c r="X9" s="36"/>
      <c r="Y9" s="36"/>
      <c r="Z9" s="36"/>
      <c r="AA9" s="36"/>
      <c r="AB9" s="36"/>
      <c r="AC9" s="37"/>
      <c r="AD9" s="36"/>
      <c r="AE9" s="36"/>
      <c r="AF9" s="30"/>
      <c r="AG9" s="82"/>
      <c r="AH9" s="30"/>
      <c r="AI9" s="30">
        <f t="shared" si="0"/>
        <v>0</v>
      </c>
      <c r="AJ9" s="31">
        <f t="shared" si="1"/>
        <v>0</v>
      </c>
      <c r="AK9" s="32"/>
      <c r="AL9" s="33"/>
    </row>
    <row r="10" spans="1:38" ht="15.75">
      <c r="A10" s="34">
        <v>4</v>
      </c>
      <c r="B10" s="55" t="s">
        <v>6</v>
      </c>
      <c r="C10" s="35">
        <v>2832.7</v>
      </c>
      <c r="D10" s="37"/>
      <c r="E10" s="36"/>
      <c r="F10" s="36"/>
      <c r="G10" s="36"/>
      <c r="H10" s="37"/>
      <c r="I10" s="36"/>
      <c r="J10" s="36"/>
      <c r="K10" s="36"/>
      <c r="L10" s="36"/>
      <c r="M10" s="36"/>
      <c r="N10" s="36"/>
      <c r="O10" s="37"/>
      <c r="P10" s="36"/>
      <c r="Q10" s="36"/>
      <c r="R10" s="36"/>
      <c r="S10" s="36"/>
      <c r="T10" s="36"/>
      <c r="U10" s="36"/>
      <c r="V10" s="37"/>
      <c r="W10" s="36"/>
      <c r="X10" s="36"/>
      <c r="Y10" s="36"/>
      <c r="Z10" s="36"/>
      <c r="AA10" s="36"/>
      <c r="AB10" s="36"/>
      <c r="AC10" s="37"/>
      <c r="AD10" s="36"/>
      <c r="AE10" s="36"/>
      <c r="AF10" s="36"/>
      <c r="AG10" s="37"/>
      <c r="AH10" s="30"/>
      <c r="AI10" s="30">
        <f t="shared" si="0"/>
        <v>0</v>
      </c>
      <c r="AJ10" s="31">
        <f t="shared" si="1"/>
        <v>0</v>
      </c>
      <c r="AK10" s="32"/>
      <c r="AL10" s="33"/>
    </row>
    <row r="11" spans="1:38" ht="16.5" thickBot="1">
      <c r="A11" s="40">
        <v>5</v>
      </c>
      <c r="B11" s="56" t="s">
        <v>7</v>
      </c>
      <c r="C11" s="41">
        <v>1879.3666666666668</v>
      </c>
      <c r="D11" s="37"/>
      <c r="E11" s="38"/>
      <c r="F11" s="36"/>
      <c r="G11" s="36"/>
      <c r="H11" s="37"/>
      <c r="I11" s="36"/>
      <c r="J11" s="36"/>
      <c r="K11" s="36"/>
      <c r="L11" s="38"/>
      <c r="M11" s="36"/>
      <c r="N11" s="36"/>
      <c r="O11" s="37"/>
      <c r="P11" s="36"/>
      <c r="Q11" s="36"/>
      <c r="R11" s="36"/>
      <c r="S11" s="38"/>
      <c r="T11" s="36"/>
      <c r="U11" s="36"/>
      <c r="V11" s="37"/>
      <c r="W11" s="36"/>
      <c r="X11" s="36"/>
      <c r="Y11" s="38"/>
      <c r="Z11" s="38"/>
      <c r="AA11" s="36"/>
      <c r="AB11" s="38"/>
      <c r="AC11" s="39"/>
      <c r="AD11" s="38"/>
      <c r="AE11" s="38"/>
      <c r="AF11" s="49"/>
      <c r="AG11" s="83"/>
      <c r="AH11" s="49"/>
      <c r="AI11" s="30">
        <f t="shared" si="0"/>
        <v>0</v>
      </c>
      <c r="AJ11" s="31">
        <f t="shared" si="1"/>
        <v>0</v>
      </c>
      <c r="AK11" s="32"/>
      <c r="AL11" s="33"/>
    </row>
    <row r="12" spans="1:38" ht="17.25" thickTop="1" thickBot="1">
      <c r="A12" s="42"/>
      <c r="B12" s="43"/>
      <c r="C12" s="44">
        <v>10945.6509259259</v>
      </c>
      <c r="D12" s="45"/>
      <c r="E12" s="43"/>
      <c r="F12" s="43"/>
      <c r="G12" s="43"/>
      <c r="H12" s="45"/>
      <c r="I12" s="43"/>
      <c r="J12" s="43"/>
      <c r="K12" s="43"/>
      <c r="L12" s="43"/>
      <c r="M12" s="43"/>
      <c r="N12" s="43"/>
      <c r="O12" s="45"/>
      <c r="P12" s="43"/>
      <c r="Q12" s="46"/>
      <c r="R12" s="43"/>
      <c r="S12" s="43"/>
      <c r="T12" s="43"/>
      <c r="U12" s="43"/>
      <c r="V12" s="45"/>
      <c r="W12" s="43"/>
      <c r="X12" s="46"/>
      <c r="Y12" s="43"/>
      <c r="Z12" s="43"/>
      <c r="AA12" s="43"/>
      <c r="AB12" s="43"/>
      <c r="AC12" s="45"/>
      <c r="AD12" s="43"/>
      <c r="AE12" s="46"/>
      <c r="AF12" s="47"/>
      <c r="AG12" s="84"/>
      <c r="AH12" s="47"/>
      <c r="AI12" s="47">
        <f>SUM(AI7:AI11)</f>
        <v>0</v>
      </c>
      <c r="AJ12" s="48">
        <f>AI12/C12</f>
        <v>0</v>
      </c>
    </row>
    <row r="13" spans="1:38">
      <c r="AI13" s="32"/>
    </row>
  </sheetData>
  <mergeCells count="6">
    <mergeCell ref="AK5:AK6"/>
    <mergeCell ref="A5:A6"/>
    <mergeCell ref="B5:B6"/>
    <mergeCell ref="C5:C6"/>
    <mergeCell ref="AI5:AI6"/>
    <mergeCell ref="AJ5:A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3"/>
  <sheetViews>
    <sheetView workbookViewId="0">
      <selection activeCell="B3" sqref="B3:I3"/>
    </sheetView>
  </sheetViews>
  <sheetFormatPr defaultRowHeight="15"/>
  <cols>
    <col min="1" max="1" width="2.7109375" customWidth="1"/>
    <col min="2" max="2" width="3.42578125" customWidth="1"/>
    <col min="3" max="3" width="19.85546875" bestFit="1" customWidth="1"/>
    <col min="4" max="4" width="8" bestFit="1" customWidth="1"/>
    <col min="5" max="5" width="8.28515625" bestFit="1" customWidth="1"/>
    <col min="6" max="6" width="8.85546875" bestFit="1" customWidth="1"/>
    <col min="7" max="7" width="14.140625" bestFit="1" customWidth="1"/>
    <col min="8" max="8" width="15.42578125" customWidth="1"/>
    <col min="9" max="9" width="29.7109375" customWidth="1"/>
  </cols>
  <sheetData>
    <row r="2" spans="2:9" ht="18">
      <c r="B2" s="57" t="s">
        <v>34</v>
      </c>
      <c r="C2" s="57"/>
      <c r="D2" s="57"/>
      <c r="E2" s="57"/>
      <c r="F2" s="57"/>
      <c r="G2" s="57"/>
      <c r="H2" s="57"/>
      <c r="I2" s="57"/>
    </row>
    <row r="3" spans="2:9" ht="18">
      <c r="B3" s="57" t="s">
        <v>23</v>
      </c>
      <c r="C3" s="57"/>
      <c r="D3" s="57"/>
      <c r="E3" s="57"/>
      <c r="F3" s="57"/>
      <c r="G3" s="57"/>
      <c r="H3" s="57"/>
      <c r="I3" s="57"/>
    </row>
    <row r="4" spans="2:9" ht="15.75" thickBot="1"/>
    <row r="5" spans="2:9" ht="16.5" thickBot="1">
      <c r="B5" s="1" t="s">
        <v>1</v>
      </c>
      <c r="C5" s="2" t="s">
        <v>21</v>
      </c>
      <c r="D5" s="21">
        <v>43466</v>
      </c>
      <c r="E5" s="21">
        <v>43497</v>
      </c>
      <c r="F5" s="21">
        <v>43525</v>
      </c>
      <c r="G5" s="2" t="s">
        <v>0</v>
      </c>
      <c r="H5" s="2" t="s">
        <v>2</v>
      </c>
      <c r="I5" s="3" t="s">
        <v>32</v>
      </c>
    </row>
    <row r="6" spans="2:9">
      <c r="B6" s="5">
        <v>1</v>
      </c>
      <c r="C6" s="51" t="s">
        <v>31</v>
      </c>
      <c r="D6" s="6">
        <v>126</v>
      </c>
      <c r="E6" s="6">
        <v>124</v>
      </c>
      <c r="F6" s="6">
        <v>191</v>
      </c>
      <c r="G6" s="6">
        <f>SUM(D6:F6)</f>
        <v>441</v>
      </c>
      <c r="H6" s="7">
        <f>AVERAGE(D6:F6)</f>
        <v>147</v>
      </c>
      <c r="I6" s="8">
        <f>H6+(H6*25%)</f>
        <v>183.75</v>
      </c>
    </row>
    <row r="7" spans="2:9">
      <c r="B7" s="10">
        <v>2</v>
      </c>
      <c r="C7" s="52" t="s">
        <v>25</v>
      </c>
      <c r="D7" s="11">
        <v>160</v>
      </c>
      <c r="E7" s="11">
        <v>57</v>
      </c>
      <c r="F7" s="11">
        <v>157</v>
      </c>
      <c r="G7" s="6">
        <f t="shared" ref="G7:G12" si="0">SUM(D7:F7)</f>
        <v>374</v>
      </c>
      <c r="H7" s="12">
        <f t="shared" ref="H7:H12" si="1">AVERAGE(D7:F7)</f>
        <v>124.66666666666667</v>
      </c>
      <c r="I7" s="8">
        <f>H7+(H7*25%)</f>
        <v>155.83333333333334</v>
      </c>
    </row>
    <row r="8" spans="2:9">
      <c r="B8" s="10">
        <v>3</v>
      </c>
      <c r="C8" s="52" t="s">
        <v>26</v>
      </c>
      <c r="D8" s="11">
        <v>183</v>
      </c>
      <c r="E8" s="11">
        <v>199</v>
      </c>
      <c r="F8" s="11">
        <v>191</v>
      </c>
      <c r="G8" s="6">
        <f t="shared" si="0"/>
        <v>573</v>
      </c>
      <c r="H8" s="12">
        <f t="shared" si="1"/>
        <v>191</v>
      </c>
      <c r="I8" s="8">
        <f>H8+(H8*25%)</f>
        <v>238.75</v>
      </c>
    </row>
    <row r="9" spans="2:9">
      <c r="B9" s="10">
        <v>4</v>
      </c>
      <c r="C9" s="52" t="s">
        <v>27</v>
      </c>
      <c r="D9" s="11">
        <v>196</v>
      </c>
      <c r="E9" s="11">
        <v>162</v>
      </c>
      <c r="F9" s="11">
        <v>219</v>
      </c>
      <c r="G9" s="6">
        <f t="shared" si="0"/>
        <v>577</v>
      </c>
      <c r="H9" s="12">
        <f t="shared" si="1"/>
        <v>192.33333333333334</v>
      </c>
      <c r="I9" s="8">
        <f>H9+(H9*25%)</f>
        <v>240.41666666666669</v>
      </c>
    </row>
    <row r="10" spans="2:9">
      <c r="B10" s="69">
        <v>5</v>
      </c>
      <c r="C10" s="52" t="s">
        <v>28</v>
      </c>
      <c r="D10" s="11">
        <v>419</v>
      </c>
      <c r="E10" s="11">
        <v>434</v>
      </c>
      <c r="F10" s="11">
        <v>555</v>
      </c>
      <c r="G10" s="11">
        <f t="shared" si="0"/>
        <v>1408</v>
      </c>
      <c r="H10" s="12">
        <f t="shared" si="1"/>
        <v>469.33333333333331</v>
      </c>
      <c r="I10" s="70">
        <f>H10+(H10*25%)</f>
        <v>586.66666666666663</v>
      </c>
    </row>
    <row r="11" spans="2:9">
      <c r="B11" s="69">
        <v>6</v>
      </c>
      <c r="C11" s="52" t="s">
        <v>29</v>
      </c>
      <c r="D11" s="11">
        <v>328</v>
      </c>
      <c r="E11" s="11">
        <v>434</v>
      </c>
      <c r="F11" s="11">
        <v>476</v>
      </c>
      <c r="G11" s="11">
        <f t="shared" si="0"/>
        <v>1238</v>
      </c>
      <c r="H11" s="12">
        <f t="shared" si="1"/>
        <v>412.66666666666669</v>
      </c>
      <c r="I11" s="70">
        <f>H11+(H11*25%)</f>
        <v>515.83333333333337</v>
      </c>
    </row>
    <row r="12" spans="2:9">
      <c r="B12" s="69">
        <v>7</v>
      </c>
      <c r="C12" s="52" t="s">
        <v>30</v>
      </c>
      <c r="D12" s="11">
        <v>336</v>
      </c>
      <c r="E12" s="11">
        <v>176</v>
      </c>
      <c r="F12" s="11">
        <v>134</v>
      </c>
      <c r="G12" s="11">
        <f t="shared" si="0"/>
        <v>646</v>
      </c>
      <c r="H12" s="12">
        <f t="shared" si="1"/>
        <v>215.33333333333334</v>
      </c>
      <c r="I12" s="70">
        <f>H12+(H12*25%)</f>
        <v>269.16666666666669</v>
      </c>
    </row>
    <row r="13" spans="2:9">
      <c r="B13" s="69"/>
      <c r="C13" s="69" t="s">
        <v>0</v>
      </c>
      <c r="D13" s="11">
        <f>SUM(D6:D10)</f>
        <v>1084</v>
      </c>
      <c r="E13" s="11">
        <f t="shared" ref="E13:H13" si="2">SUM(E6:E10)</f>
        <v>976</v>
      </c>
      <c r="F13" s="11">
        <f t="shared" si="2"/>
        <v>1313</v>
      </c>
      <c r="G13" s="11">
        <f>SUM(G6:G12)</f>
        <v>5257</v>
      </c>
      <c r="H13" s="11">
        <f>SUM(H6:H12)</f>
        <v>1752.3333333333333</v>
      </c>
      <c r="I13" s="70">
        <f>SUM(I6:I12)</f>
        <v>2190.4166666666665</v>
      </c>
    </row>
  </sheetData>
  <mergeCells count="2">
    <mergeCell ref="B2:I2"/>
    <mergeCell ref="B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4"/>
  <sheetViews>
    <sheetView zoomScale="90" zoomScaleNormal="90" workbookViewId="0">
      <selection activeCell="E11" sqref="E11"/>
    </sheetView>
  </sheetViews>
  <sheetFormatPr defaultRowHeight="15"/>
  <cols>
    <col min="1" max="1" width="2.85546875" customWidth="1"/>
    <col min="2" max="2" width="8.5703125" customWidth="1"/>
    <col min="3" max="3" width="7.28515625" customWidth="1"/>
    <col min="4" max="4" width="9.85546875" customWidth="1"/>
    <col min="5" max="18" width="10" bestFit="1" customWidth="1"/>
    <col min="19" max="34" width="10.140625" bestFit="1" customWidth="1"/>
    <col min="35" max="35" width="6.7109375" bestFit="1" customWidth="1"/>
    <col min="36" max="36" width="14" bestFit="1" customWidth="1"/>
  </cols>
  <sheetData>
    <row r="1" spans="1:36" ht="20.25">
      <c r="A1" s="22" t="s">
        <v>33</v>
      </c>
      <c r="B1" s="23"/>
      <c r="C1" s="23"/>
      <c r="D1" s="23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6" ht="20.25">
      <c r="A2" s="22" t="s">
        <v>24</v>
      </c>
      <c r="B2" s="23"/>
      <c r="C2" s="23"/>
      <c r="D2" s="23"/>
      <c r="E2" s="23"/>
      <c r="F2" s="23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5.75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15.75" thickBot="1">
      <c r="A5" s="73" t="s">
        <v>9</v>
      </c>
      <c r="B5" s="73" t="s">
        <v>10</v>
      </c>
      <c r="C5" s="73" t="s">
        <v>11</v>
      </c>
      <c r="D5" s="71">
        <v>43586</v>
      </c>
      <c r="E5" s="50">
        <v>43587</v>
      </c>
      <c r="F5" s="50">
        <v>43588</v>
      </c>
      <c r="G5" s="50">
        <v>43589</v>
      </c>
      <c r="H5" s="50">
        <v>43590</v>
      </c>
      <c r="I5" s="50">
        <v>43591</v>
      </c>
      <c r="J5" s="50">
        <v>43592</v>
      </c>
      <c r="K5" s="50">
        <v>43593</v>
      </c>
      <c r="L5" s="50">
        <v>43594</v>
      </c>
      <c r="M5" s="50">
        <v>43595</v>
      </c>
      <c r="N5" s="50">
        <v>43596</v>
      </c>
      <c r="O5" s="50">
        <v>43597</v>
      </c>
      <c r="P5" s="50">
        <v>43598</v>
      </c>
      <c r="Q5" s="50">
        <v>43599</v>
      </c>
      <c r="R5" s="50">
        <v>43600</v>
      </c>
      <c r="S5" s="50">
        <v>43601</v>
      </c>
      <c r="T5" s="50">
        <v>43602</v>
      </c>
      <c r="U5" s="50">
        <v>43603</v>
      </c>
      <c r="V5" s="50">
        <v>43604</v>
      </c>
      <c r="W5" s="50">
        <v>43605</v>
      </c>
      <c r="X5" s="50">
        <v>43606</v>
      </c>
      <c r="Y5" s="50">
        <v>43607</v>
      </c>
      <c r="Z5" s="50">
        <v>43608</v>
      </c>
      <c r="AA5" s="50">
        <v>43609</v>
      </c>
      <c r="AB5" s="50">
        <v>43610</v>
      </c>
      <c r="AC5" s="50">
        <v>43611</v>
      </c>
      <c r="AD5" s="50">
        <v>43612</v>
      </c>
      <c r="AE5" s="50">
        <v>43613</v>
      </c>
      <c r="AF5" s="50">
        <v>43614</v>
      </c>
      <c r="AG5" s="50">
        <v>43615</v>
      </c>
      <c r="AH5" s="50">
        <v>43616</v>
      </c>
      <c r="AI5" s="65" t="s">
        <v>12</v>
      </c>
      <c r="AJ5" s="67" t="s">
        <v>13</v>
      </c>
    </row>
    <row r="6" spans="1:36" ht="15.75" thickBot="1">
      <c r="A6" s="73"/>
      <c r="B6" s="73"/>
      <c r="C6" s="73"/>
      <c r="D6" s="72" t="s">
        <v>19</v>
      </c>
      <c r="E6" s="25" t="s">
        <v>20</v>
      </c>
      <c r="F6" s="25" t="s">
        <v>14</v>
      </c>
      <c r="G6" s="25" t="s">
        <v>15</v>
      </c>
      <c r="H6" s="25" t="s">
        <v>16</v>
      </c>
      <c r="I6" s="25" t="s">
        <v>17</v>
      </c>
      <c r="J6" s="25" t="s">
        <v>18</v>
      </c>
      <c r="K6" s="25" t="s">
        <v>19</v>
      </c>
      <c r="L6" s="25" t="s">
        <v>20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5" t="s">
        <v>20</v>
      </c>
      <c r="T6" s="25" t="s">
        <v>14</v>
      </c>
      <c r="U6" s="25" t="s">
        <v>15</v>
      </c>
      <c r="V6" s="25" t="s">
        <v>16</v>
      </c>
      <c r="W6" s="25" t="s">
        <v>17</v>
      </c>
      <c r="X6" s="25" t="s">
        <v>18</v>
      </c>
      <c r="Y6" s="25" t="s">
        <v>19</v>
      </c>
      <c r="Z6" s="25" t="s">
        <v>20</v>
      </c>
      <c r="AA6" s="25" t="s">
        <v>14</v>
      </c>
      <c r="AB6" s="25" t="s">
        <v>15</v>
      </c>
      <c r="AC6" s="25" t="s">
        <v>16</v>
      </c>
      <c r="AD6" s="25" t="s">
        <v>17</v>
      </c>
      <c r="AE6" s="25" t="s">
        <v>18</v>
      </c>
      <c r="AF6" s="25" t="s">
        <v>19</v>
      </c>
      <c r="AG6" s="25" t="s">
        <v>20</v>
      </c>
      <c r="AH6" s="25" t="s">
        <v>14</v>
      </c>
      <c r="AI6" s="66"/>
      <c r="AJ6" s="68"/>
    </row>
    <row r="7" spans="1:36" ht="15.75">
      <c r="A7" s="69">
        <v>1</v>
      </c>
      <c r="B7" s="75" t="s">
        <v>31</v>
      </c>
      <c r="C7" s="35">
        <v>183.75</v>
      </c>
      <c r="D7" s="76"/>
      <c r="E7" s="28"/>
      <c r="F7" s="28"/>
      <c r="G7" s="28"/>
      <c r="H7" s="76"/>
      <c r="I7" s="28"/>
      <c r="J7" s="28"/>
      <c r="K7" s="28"/>
      <c r="L7" s="28"/>
      <c r="M7" s="28"/>
      <c r="N7" s="28"/>
      <c r="O7" s="76"/>
      <c r="P7" s="28"/>
      <c r="Q7" s="28"/>
      <c r="R7" s="28"/>
      <c r="S7" s="28"/>
      <c r="T7" s="28"/>
      <c r="U7" s="28"/>
      <c r="V7" s="76"/>
      <c r="W7" s="28"/>
      <c r="X7" s="28"/>
      <c r="Y7" s="28"/>
      <c r="Z7" s="28"/>
      <c r="AA7" s="28"/>
      <c r="AB7" s="28"/>
      <c r="AC7" s="76"/>
      <c r="AD7" s="28"/>
      <c r="AE7" s="28"/>
      <c r="AF7" s="30"/>
      <c r="AG7" s="30"/>
      <c r="AH7" s="30"/>
      <c r="AI7" s="30">
        <f>SUM(D7:AG7)</f>
        <v>0</v>
      </c>
      <c r="AJ7" s="31">
        <f>AI7/C7</f>
        <v>0</v>
      </c>
    </row>
    <row r="8" spans="1:36" ht="15.75">
      <c r="A8" s="69">
        <v>2</v>
      </c>
      <c r="B8" s="75" t="s">
        <v>25</v>
      </c>
      <c r="C8" s="35">
        <v>155.83333333333334</v>
      </c>
      <c r="D8" s="77"/>
      <c r="E8" s="36"/>
      <c r="F8" s="36"/>
      <c r="G8" s="36"/>
      <c r="H8" s="77"/>
      <c r="I8" s="36"/>
      <c r="J8" s="36"/>
      <c r="K8" s="36"/>
      <c r="L8" s="36"/>
      <c r="M8" s="36"/>
      <c r="N8" s="36"/>
      <c r="O8" s="77"/>
      <c r="P8" s="36"/>
      <c r="Q8" s="36"/>
      <c r="R8" s="36"/>
      <c r="S8" s="36"/>
      <c r="T8" s="36"/>
      <c r="U8" s="36"/>
      <c r="V8" s="77"/>
      <c r="W8" s="36"/>
      <c r="X8" s="36"/>
      <c r="Y8" s="36"/>
      <c r="Z8" s="36"/>
      <c r="AA8" s="36"/>
      <c r="AB8" s="36"/>
      <c r="AC8" s="77"/>
      <c r="AD8" s="36"/>
      <c r="AE8" s="36"/>
      <c r="AF8" s="30"/>
      <c r="AG8" s="30"/>
      <c r="AH8" s="30"/>
      <c r="AI8" s="30">
        <f t="shared" ref="AI8:AI11" si="0">SUM(D8:AG8)</f>
        <v>0</v>
      </c>
      <c r="AJ8" s="31">
        <f t="shared" ref="AJ8:AJ11" si="1">AI8/C8</f>
        <v>0</v>
      </c>
    </row>
    <row r="9" spans="1:36" ht="15.75">
      <c r="A9" s="69">
        <v>3</v>
      </c>
      <c r="B9" s="75" t="s">
        <v>26</v>
      </c>
      <c r="C9" s="35">
        <v>238.75</v>
      </c>
      <c r="D9" s="77"/>
      <c r="E9" s="36"/>
      <c r="F9" s="36"/>
      <c r="G9" s="36"/>
      <c r="H9" s="77"/>
      <c r="I9" s="36"/>
      <c r="J9" s="36"/>
      <c r="K9" s="36"/>
      <c r="L9" s="36"/>
      <c r="M9" s="36"/>
      <c r="N9" s="36"/>
      <c r="O9" s="77"/>
      <c r="P9" s="36"/>
      <c r="Q9" s="36"/>
      <c r="R9" s="36"/>
      <c r="S9" s="36"/>
      <c r="T9" s="36"/>
      <c r="U9" s="36"/>
      <c r="V9" s="77"/>
      <c r="W9" s="36"/>
      <c r="X9" s="36"/>
      <c r="Y9" s="36"/>
      <c r="Z9" s="36"/>
      <c r="AA9" s="36"/>
      <c r="AB9" s="36"/>
      <c r="AC9" s="77"/>
      <c r="AD9" s="36"/>
      <c r="AE9" s="36"/>
      <c r="AF9" s="30"/>
      <c r="AG9" s="30"/>
      <c r="AH9" s="30"/>
      <c r="AI9" s="30">
        <f t="shared" si="0"/>
        <v>0</v>
      </c>
      <c r="AJ9" s="31">
        <f t="shared" si="1"/>
        <v>0</v>
      </c>
    </row>
    <row r="10" spans="1:36" ht="15.75">
      <c r="A10" s="69">
        <v>4</v>
      </c>
      <c r="B10" s="75" t="s">
        <v>27</v>
      </c>
      <c r="C10" s="35">
        <v>240.41666666666669</v>
      </c>
      <c r="D10" s="77"/>
      <c r="E10" s="36"/>
      <c r="F10" s="36"/>
      <c r="G10" s="36"/>
      <c r="H10" s="77"/>
      <c r="I10" s="36"/>
      <c r="J10" s="36"/>
      <c r="K10" s="36"/>
      <c r="L10" s="36"/>
      <c r="M10" s="36"/>
      <c r="N10" s="36"/>
      <c r="O10" s="77"/>
      <c r="P10" s="36"/>
      <c r="Q10" s="36"/>
      <c r="R10" s="36"/>
      <c r="S10" s="36"/>
      <c r="T10" s="36"/>
      <c r="U10" s="36"/>
      <c r="V10" s="77"/>
      <c r="W10" s="36"/>
      <c r="X10" s="36"/>
      <c r="Y10" s="36"/>
      <c r="Z10" s="36"/>
      <c r="AA10" s="36"/>
      <c r="AB10" s="36"/>
      <c r="AC10" s="77"/>
      <c r="AD10" s="36"/>
      <c r="AE10" s="36"/>
      <c r="AF10" s="36"/>
      <c r="AG10" s="36"/>
      <c r="AH10" s="30"/>
      <c r="AI10" s="30">
        <f t="shared" si="0"/>
        <v>0</v>
      </c>
      <c r="AJ10" s="31">
        <f t="shared" si="1"/>
        <v>0</v>
      </c>
    </row>
    <row r="11" spans="1:36" ht="15.75">
      <c r="A11" s="69">
        <v>5</v>
      </c>
      <c r="B11" s="52" t="s">
        <v>28</v>
      </c>
      <c r="C11" s="35">
        <v>586.66666666666663</v>
      </c>
      <c r="D11" s="37"/>
      <c r="E11" s="36"/>
      <c r="F11" s="36"/>
      <c r="G11" s="36"/>
      <c r="H11" s="37"/>
      <c r="I11" s="36"/>
      <c r="J11" s="36"/>
      <c r="K11" s="36"/>
      <c r="L11" s="36"/>
      <c r="M11" s="36"/>
      <c r="N11" s="36"/>
      <c r="O11" s="37"/>
      <c r="P11" s="36"/>
      <c r="Q11" s="36"/>
      <c r="R11" s="36"/>
      <c r="S11" s="36"/>
      <c r="T11" s="36"/>
      <c r="U11" s="36"/>
      <c r="V11" s="37"/>
      <c r="W11" s="36"/>
      <c r="X11" s="36"/>
      <c r="Y11" s="36"/>
      <c r="Z11" s="36"/>
      <c r="AA11" s="36"/>
      <c r="AB11" s="36"/>
      <c r="AC11" s="37"/>
      <c r="AD11" s="36"/>
      <c r="AE11" s="36"/>
      <c r="AF11" s="36"/>
      <c r="AG11" s="36"/>
      <c r="AH11" s="36"/>
      <c r="AI11" s="36">
        <f t="shared" si="0"/>
        <v>0</v>
      </c>
      <c r="AJ11" s="79">
        <f t="shared" si="1"/>
        <v>0</v>
      </c>
    </row>
    <row r="12" spans="1:36" ht="15.75">
      <c r="A12" s="69">
        <v>6</v>
      </c>
      <c r="B12" s="52" t="s">
        <v>29</v>
      </c>
      <c r="C12" s="74">
        <v>515.83333333333337</v>
      </c>
      <c r="D12" s="80"/>
      <c r="E12" s="81"/>
      <c r="F12" s="81"/>
      <c r="G12" s="81"/>
      <c r="H12" s="80"/>
      <c r="I12" s="81"/>
      <c r="J12" s="81"/>
      <c r="K12" s="81"/>
      <c r="L12" s="81"/>
      <c r="M12" s="81"/>
      <c r="N12" s="81"/>
      <c r="O12" s="80"/>
      <c r="P12" s="81"/>
      <c r="Q12" s="36"/>
      <c r="R12" s="81"/>
      <c r="S12" s="81"/>
      <c r="T12" s="81"/>
      <c r="U12" s="81"/>
      <c r="V12" s="80"/>
      <c r="W12" s="81"/>
      <c r="X12" s="36"/>
      <c r="Y12" s="81"/>
      <c r="Z12" s="81"/>
      <c r="AA12" s="81"/>
      <c r="AB12" s="81"/>
      <c r="AC12" s="80"/>
      <c r="AD12" s="81"/>
      <c r="AE12" s="36"/>
      <c r="AF12" s="36"/>
      <c r="AG12" s="36"/>
      <c r="AH12" s="36"/>
      <c r="AI12" s="36">
        <f>SUM(AI7:AI11)</f>
        <v>0</v>
      </c>
      <c r="AJ12" s="79">
        <f>AI12/C12</f>
        <v>0</v>
      </c>
    </row>
    <row r="13" spans="1:36">
      <c r="A13" s="69">
        <v>7</v>
      </c>
      <c r="B13" s="75" t="s">
        <v>30</v>
      </c>
      <c r="C13" s="11">
        <v>269.16666666666669</v>
      </c>
      <c r="D13" s="78"/>
      <c r="E13" s="69"/>
      <c r="F13" s="69"/>
      <c r="G13" s="69"/>
      <c r="H13" s="78"/>
      <c r="I13" s="69"/>
      <c r="J13" s="69"/>
      <c r="K13" s="69"/>
      <c r="L13" s="69"/>
      <c r="M13" s="69"/>
      <c r="N13" s="69"/>
      <c r="O13" s="78"/>
      <c r="P13" s="69"/>
      <c r="Q13" s="69"/>
      <c r="R13" s="69"/>
      <c r="S13" s="69"/>
      <c r="T13" s="69"/>
      <c r="U13" s="69"/>
      <c r="V13" s="78"/>
      <c r="W13" s="69"/>
      <c r="X13" s="69"/>
      <c r="Y13" s="69"/>
      <c r="Z13" s="69"/>
      <c r="AA13" s="69"/>
      <c r="AB13" s="69"/>
      <c r="AC13" s="78"/>
      <c r="AD13" s="69"/>
      <c r="AE13" s="69"/>
      <c r="AF13" s="69"/>
      <c r="AG13" s="69"/>
      <c r="AH13" s="69"/>
      <c r="AI13" s="69"/>
      <c r="AJ13" s="69"/>
    </row>
    <row r="14" spans="1:36">
      <c r="C14" s="11">
        <v>2190.4166666666665</v>
      </c>
    </row>
  </sheetData>
  <mergeCells count="5">
    <mergeCell ref="A5:A6"/>
    <mergeCell ref="B5:B6"/>
    <mergeCell ref="C5:C6"/>
    <mergeCell ref="AI5:AI6"/>
    <mergeCell ref="AJ5:A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Salesman GK Pelita Hati</vt:lpstr>
      <vt:lpstr>Monitoring</vt:lpstr>
      <vt:lpstr>Sales Freland CV.JAYA BAROKAH</vt:lpstr>
      <vt:lpstr>monitoring2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2019-02-25T02:13:30Z</dcterms:created>
  <dcterms:modified xsi:type="dcterms:W3CDTF">2019-04-30T09:20:29Z</dcterms:modified>
</cp:coreProperties>
</file>