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3"/>
  </bookViews>
  <sheets>
    <sheet name="MMT" sheetId="3" r:id="rId1"/>
    <sheet name="SUPORT TAKJIL" sheetId="9" r:id="rId2"/>
    <sheet name="BRANDING MOBIL FREELANCE" sheetId="10" r:id="rId3"/>
    <sheet name="TOTAL BIAYA" sheetId="7" r:id="rId4"/>
  </sheets>
  <calcPr calcId="124519"/>
</workbook>
</file>

<file path=xl/calcChain.xml><?xml version="1.0" encoding="utf-8"?>
<calcChain xmlns="http://schemas.openxmlformats.org/spreadsheetml/2006/main">
  <c r="E4" i="9"/>
  <c r="E5"/>
  <c r="E3"/>
  <c r="F6" i="10" l="1"/>
  <c r="F5"/>
  <c r="F13"/>
  <c r="F4"/>
  <c r="E6"/>
  <c r="E5"/>
  <c r="E4"/>
  <c r="E7" i="9" l="1"/>
  <c r="H61" i="3"/>
  <c r="G58" l="1"/>
  <c r="H58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37"/>
  <c r="H37" s="1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22"/>
  <c r="H22" s="1"/>
  <c r="G23"/>
  <c r="H23" s="1"/>
  <c r="G21"/>
  <c r="H21" s="1"/>
  <c r="G20"/>
  <c r="H20"/>
  <c r="G19" l="1"/>
  <c r="H19" s="1"/>
  <c r="G18"/>
  <c r="H18" s="1"/>
  <c r="G17"/>
  <c r="H17" s="1"/>
  <c r="G16"/>
  <c r="H16" s="1"/>
  <c r="C9" i="7" l="1"/>
  <c r="G4" i="3" l="1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</calcChain>
</file>

<file path=xl/sharedStrings.xml><?xml version="1.0" encoding="utf-8"?>
<sst xmlns="http://schemas.openxmlformats.org/spreadsheetml/2006/main" count="159" uniqueCount="106">
  <si>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</si>
  <si>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</si>
  <si>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</si>
  <si>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</si>
  <si>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</si>
  <si>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</si>
  <si>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</si>
  <si>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</si>
  <si>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tanggal pelaksanaan</t>
  </si>
  <si>
    <t>DESIGN</t>
  </si>
  <si>
    <t>TCA POLOS</t>
  </si>
  <si>
    <t>total</t>
  </si>
  <si>
    <t>NO</t>
  </si>
  <si>
    <t>JENIS KEGIATAN</t>
  </si>
  <si>
    <t>BIAYA ( Rp )</t>
  </si>
  <si>
    <t>MMT NAMA TOKO</t>
  </si>
  <si>
    <t>HARGA MMT/M = Rp 22,000</t>
  </si>
  <si>
    <t>ONGKOS PASANG</t>
  </si>
  <si>
    <t>TOTAL</t>
  </si>
  <si>
    <t>TK ERNA, PASAR LEGI, SOLO</t>
  </si>
  <si>
    <t>TOKO AMIR</t>
  </si>
  <si>
    <t>PASAR BUNDER, SRAGEN</t>
  </si>
  <si>
    <t>TOKO NURMA</t>
  </si>
  <si>
    <t>TOKO SARMI</t>
  </si>
  <si>
    <t>PASAR KARANGPANDAN, KARANGANYAR</t>
  </si>
  <si>
    <t>TOKO KARTI</t>
  </si>
  <si>
    <t>TOKO SUGIYEM</t>
  </si>
  <si>
    <t>TOKO MENIK</t>
  </si>
  <si>
    <t>TOKO BAROKAH 234</t>
  </si>
  <si>
    <t>KARANGPANDAN, KARANGANYAR</t>
  </si>
  <si>
    <t>TOKO SUMI</t>
  </si>
  <si>
    <t>TOKO YATMI</t>
  </si>
  <si>
    <t>TOKO AGUNG</t>
  </si>
  <si>
    <t>PASAR TAWANGMANGU, KARANGANYAR</t>
  </si>
  <si>
    <t>SABILA INDAH</t>
  </si>
  <si>
    <t>GENTAN, SOLO</t>
  </si>
  <si>
    <t>IBU ASIYAH</t>
  </si>
  <si>
    <t>IBU SITI KEMBAR</t>
  </si>
  <si>
    <t>IBU PRAPTI</t>
  </si>
  <si>
    <t>IBU SARTI B</t>
  </si>
  <si>
    <t>TOKO SUMBER REJEKI</t>
  </si>
  <si>
    <t>TOKO UTAMI</t>
  </si>
  <si>
    <t>TOKO SURAT</t>
  </si>
  <si>
    <t>IBU MUNJAYANAH</t>
  </si>
  <si>
    <t>IBU SUMARNI</t>
  </si>
  <si>
    <t>PASAR SUNGGINGAN, BOYOLALI</t>
  </si>
  <si>
    <t>PASAR BOYOLALI</t>
  </si>
  <si>
    <t>IBU WIDI</t>
  </si>
  <si>
    <t>YAYUK MARDANI</t>
  </si>
  <si>
    <t>IBU DARMO</t>
  </si>
  <si>
    <t>IBU AMINAH</t>
  </si>
  <si>
    <t>IBU WARSIYEM</t>
  </si>
  <si>
    <t>TOKO BERKAH</t>
  </si>
  <si>
    <t>IBU RUBINI</t>
  </si>
  <si>
    <t>MBAK YAYUK</t>
  </si>
  <si>
    <t>SRI AYU</t>
  </si>
  <si>
    <t>IBU LESTARI</t>
  </si>
  <si>
    <t>IBU JUMIATUN</t>
  </si>
  <si>
    <t>TOKO LAZIA</t>
  </si>
  <si>
    <t>PASAR CEPOGO, BOYOLALI</t>
  </si>
  <si>
    <t>IBU MARYATI</t>
  </si>
  <si>
    <t>MBAH MITRO</t>
  </si>
  <si>
    <t>TOKO PRIHATINI</t>
  </si>
  <si>
    <t>WAHYU 234</t>
  </si>
  <si>
    <t>BU PARIAH</t>
  </si>
  <si>
    <t>TOKO DARNI</t>
  </si>
  <si>
    <t>IBU TITIK</t>
  </si>
  <si>
    <t>TOKO YULI</t>
  </si>
  <si>
    <t>INTI SARI PLASTIK</t>
  </si>
  <si>
    <t>TOKO BUDI</t>
  </si>
  <si>
    <t>PAK AGUS</t>
  </si>
  <si>
    <t>HJ JURAHMI</t>
  </si>
  <si>
    <t>PAPAHAN, KARANGANYAR</t>
  </si>
  <si>
    <t>KIREI LAUNDRY</t>
  </si>
  <si>
    <t>PASAR AMPEL, BOYOLALI</t>
  </si>
  <si>
    <t>MBAK WIN</t>
  </si>
  <si>
    <t>TOKO RENI</t>
  </si>
  <si>
    <t>MAS ATENG</t>
  </si>
  <si>
    <t>IBU LASTRI</t>
  </si>
  <si>
    <t>PASAR JONGKE, SOLO</t>
  </si>
  <si>
    <t>TOKO PLASTIK MBAK WIN</t>
  </si>
  <si>
    <t>TOKO TUKIMIN</t>
  </si>
  <si>
    <t>PASAR LEDOKSARI, SOLO</t>
  </si>
  <si>
    <t>branding mobil bok TK.HANDOKO ( EPM_970006 ) tasikmadu, karanganyar</t>
  </si>
  <si>
    <t>total ( M )</t>
  </si>
  <si>
    <t>pintu belakang</t>
  </si>
  <si>
    <t>bok kanan</t>
  </si>
  <si>
    <t>bok kiri</t>
  </si>
  <si>
    <t>biaya pasang</t>
  </si>
  <si>
    <t>harga / M = Rp 150,000</t>
  </si>
  <si>
    <t>kompensasi ke tk.handoko ( branding mobil bok 1 MEI 2019 s/d 31 MEI 2020 )</t>
  </si>
  <si>
    <t>KEGIATAN</t>
  </si>
  <si>
    <t>TEMPAT</t>
  </si>
  <si>
    <t>ALAMAT</t>
  </si>
  <si>
    <t>TOTAL ( Rp )</t>
  </si>
  <si>
    <t>TANGGAL PELAKSANAAN</t>
  </si>
  <si>
    <t>SUPORT BAGI TAKJIL</t>
  </si>
  <si>
    <t>JL. PEMUDA NO.164 RT.003/012 KABUPATEN KLATEN</t>
  </si>
  <si>
    <t>SUPORT NDC 130 ( IN KARTON )</t>
  </si>
  <si>
    <t>JL. A. YANI NO.14 KARTASURA</t>
  </si>
  <si>
    <t>CV. LARIS ADINATA SEJATI ( LARIS KLATEN )</t>
  </si>
  <si>
    <t>CV. LARIS ADI SEJATI ( LARIS KARTASURA )</t>
  </si>
  <si>
    <t>PT. ASSALAAM NIAGA UTAMA ( GORO )</t>
  </si>
  <si>
    <t>JL. AHMAD YANI NO.308, SURAKARTA</t>
  </si>
  <si>
    <t>SUPORT TAKJIL</t>
  </si>
  <si>
    <t>BRANDING MOBIL FREELANCE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</si>
</sst>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9" fillId="0" borderId="0">
      <protection locked="0"/>
    </xf>
    <xf numFmtId="0" fontId="8" fillId="0" borderId="0">
      <alignment vertical="center"/>
    </xf>
  </cellStyleXfs>
  <cellXfs count="4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164" fontId="5" fillId="0" borderId="1" xfId="1" applyNumberFormat="1" applyFont="1" applyFill="1" applyBorder="1"/>
    <xf numFmtId="0" fontId="6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Border="1"/>
    <xf numFmtId="164" fontId="0" fillId="0" borderId="1" xfId="1" applyNumberFormat="1" applyFon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7" fillId="0" borderId="1" xfId="0" applyFon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0" fillId="2" borderId="1" xfId="0" applyNumberForma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1" fontId="2" fillId="0" borderId="1" xfId="2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1" xfId="3" applyFont="1" applyBorder="1" applyAlignment="1">
      <alignment wrapText="1"/>
    </xf>
    <xf numFmtId="41" fontId="5" fillId="2" borderId="1" xfId="0" applyNumberFormat="1" applyFont="1" applyFill="1" applyBorder="1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/>
    </xf>
  </cellXfs>
  <cellStyles count="6">
    <cellStyle name="Comma" xfId="1" builtinId="3"/>
    <cellStyle name="Comma [0]" xfId="2" builtinId="6"/>
    <cellStyle name="Comma 2" xfId="4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6"/>
  <sheetViews>
    <sheetView topLeftCell="A39" workbookViewId="0">
      <selection activeCell="K38" sqref="K38"/>
    </sheetView>
  </sheetViews>
  <sheetFormatPr defaultRowHeight="12"/>
  <cols>
    <col min="1" max="1" width="4.7109375" style="1" customWidth="1"/>
    <col min="2" max="2" width="33.140625" style="1" customWidth="1"/>
    <col min="3" max="3" width="30.5703125" style="1" customWidth="1"/>
    <col min="4" max="4" width="11.5703125" style="1" customWidth="1"/>
    <col min="5" max="5" width="9.28515625" style="1" customWidth="1"/>
    <col min="6" max="7" width="11.85546875" style="1" customWidth="1"/>
    <col min="8" max="8" width="12.85546875" style="1" customWidth="1"/>
    <col min="9" max="9" width="18.42578125" style="1" customWidth="1"/>
    <col min="10" max="16384" width="9.140625" style="1"/>
  </cols>
  <sheetData>
    <row r="1" spans="1:11">
      <c r="B1" s="2" t="s">
        <v>16</v>
      </c>
    </row>
    <row r="3" spans="1:11">
      <c r="A3" s="3" t="s">
        <v>6</v>
      </c>
      <c r="B3" s="3" t="s">
        <v>0</v>
      </c>
      <c r="C3" s="4" t="s">
        <v>7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4" t="s">
        <v>8</v>
      </c>
      <c r="J3" s="11"/>
      <c r="K3" s="11"/>
    </row>
    <row r="4" spans="1:11">
      <c r="A4" s="7">
        <v>1</v>
      </c>
      <c r="B4" s="4" t="s">
        <v>10</v>
      </c>
      <c r="C4" s="4" t="s">
        <v>19</v>
      </c>
      <c r="D4" s="8">
        <v>3</v>
      </c>
      <c r="E4" s="8">
        <v>1.1000000000000001</v>
      </c>
      <c r="F4" s="8">
        <v>1</v>
      </c>
      <c r="G4" s="9">
        <f>D4*E4*F4</f>
        <v>3.3000000000000003</v>
      </c>
      <c r="H4" s="10">
        <f>22000*G4</f>
        <v>72600</v>
      </c>
      <c r="I4" s="13">
        <v>43603</v>
      </c>
      <c r="J4" s="12"/>
      <c r="K4" s="11"/>
    </row>
    <row r="5" spans="1:11">
      <c r="A5" s="7">
        <v>2</v>
      </c>
      <c r="B5" s="4" t="s">
        <v>20</v>
      </c>
      <c r="C5" s="4" t="s">
        <v>21</v>
      </c>
      <c r="D5" s="8">
        <v>3</v>
      </c>
      <c r="E5" s="8">
        <v>0.35</v>
      </c>
      <c r="F5" s="8">
        <v>1</v>
      </c>
      <c r="G5" s="9">
        <f t="shared" ref="G5:G7" si="0">D5*E5*F5</f>
        <v>1.0499999999999998</v>
      </c>
      <c r="H5" s="10">
        <f t="shared" ref="H5:H20" si="1">22000*G5</f>
        <v>23099.999999999996</v>
      </c>
      <c r="I5" s="13">
        <v>43601</v>
      </c>
      <c r="J5" s="12"/>
      <c r="K5" s="11"/>
    </row>
    <row r="6" spans="1:11">
      <c r="A6" s="7">
        <v>3</v>
      </c>
      <c r="B6" s="4" t="s">
        <v>22</v>
      </c>
      <c r="C6" s="4" t="s">
        <v>21</v>
      </c>
      <c r="D6" s="8">
        <v>3</v>
      </c>
      <c r="E6" s="8">
        <v>0.35</v>
      </c>
      <c r="F6" s="8">
        <v>1</v>
      </c>
      <c r="G6" s="9">
        <f t="shared" si="0"/>
        <v>1.0499999999999998</v>
      </c>
      <c r="H6" s="10">
        <f t="shared" si="1"/>
        <v>23099.999999999996</v>
      </c>
      <c r="I6" s="13">
        <v>43601</v>
      </c>
      <c r="J6" s="12"/>
      <c r="K6" s="11"/>
    </row>
    <row r="7" spans="1:11">
      <c r="A7" s="7">
        <v>4</v>
      </c>
      <c r="B7" s="4" t="s">
        <v>23</v>
      </c>
      <c r="C7" s="4" t="s">
        <v>24</v>
      </c>
      <c r="D7" s="8">
        <v>3</v>
      </c>
      <c r="E7" s="8">
        <v>0.4</v>
      </c>
      <c r="F7" s="8">
        <v>1</v>
      </c>
      <c r="G7" s="9">
        <f t="shared" si="0"/>
        <v>1.2000000000000002</v>
      </c>
      <c r="H7" s="10">
        <f t="shared" si="1"/>
        <v>26400.000000000004</v>
      </c>
      <c r="I7" s="13">
        <v>43605</v>
      </c>
      <c r="J7" s="12"/>
      <c r="K7" s="11"/>
    </row>
    <row r="8" spans="1:11">
      <c r="A8" s="7">
        <v>5</v>
      </c>
      <c r="B8" s="4" t="s">
        <v>25</v>
      </c>
      <c r="C8" s="4" t="s">
        <v>24</v>
      </c>
      <c r="D8" s="8">
        <v>3</v>
      </c>
      <c r="E8" s="8">
        <v>0.4</v>
      </c>
      <c r="F8" s="8">
        <v>1</v>
      </c>
      <c r="G8" s="9">
        <f t="shared" ref="G8" si="2">D8*E8*F8</f>
        <v>1.2000000000000002</v>
      </c>
      <c r="H8" s="10">
        <f t="shared" si="1"/>
        <v>26400.000000000004</v>
      </c>
      <c r="I8" s="13">
        <v>43605</v>
      </c>
      <c r="J8" s="12"/>
      <c r="K8" s="11"/>
    </row>
    <row r="9" spans="1:11">
      <c r="A9" s="7">
        <v>6</v>
      </c>
      <c r="B9" s="4" t="s">
        <v>26</v>
      </c>
      <c r="C9" s="4" t="s">
        <v>24</v>
      </c>
      <c r="D9" s="8">
        <v>4</v>
      </c>
      <c r="E9" s="8">
        <v>1</v>
      </c>
      <c r="F9" s="8">
        <v>1</v>
      </c>
      <c r="G9" s="9">
        <f>D9*E9*F9</f>
        <v>4</v>
      </c>
      <c r="H9" s="10">
        <f t="shared" si="1"/>
        <v>88000</v>
      </c>
      <c r="I9" s="13">
        <v>43605</v>
      </c>
      <c r="J9" s="12"/>
      <c r="K9" s="11"/>
    </row>
    <row r="10" spans="1:11">
      <c r="A10" s="7">
        <v>7</v>
      </c>
      <c r="B10" s="4" t="s">
        <v>27</v>
      </c>
      <c r="C10" s="4" t="s">
        <v>24</v>
      </c>
      <c r="D10" s="8">
        <v>5</v>
      </c>
      <c r="E10" s="8">
        <v>1</v>
      </c>
      <c r="F10" s="8">
        <v>1</v>
      </c>
      <c r="G10" s="9">
        <f>D10*E10*F10</f>
        <v>5</v>
      </c>
      <c r="H10" s="10">
        <f t="shared" si="1"/>
        <v>110000</v>
      </c>
      <c r="I10" s="13">
        <v>43605</v>
      </c>
      <c r="J10" s="12"/>
      <c r="K10" s="11"/>
    </row>
    <row r="11" spans="1:11">
      <c r="A11" s="7">
        <v>8</v>
      </c>
      <c r="B11" s="4" t="s">
        <v>28</v>
      </c>
      <c r="C11" s="4" t="s">
        <v>29</v>
      </c>
      <c r="D11" s="8">
        <v>3</v>
      </c>
      <c r="E11" s="8">
        <v>1</v>
      </c>
      <c r="F11" s="8">
        <v>1</v>
      </c>
      <c r="G11" s="9">
        <f>D11*E11*F11</f>
        <v>3</v>
      </c>
      <c r="H11" s="10">
        <f t="shared" si="1"/>
        <v>66000</v>
      </c>
      <c r="I11" s="13">
        <v>43605</v>
      </c>
      <c r="J11" s="12"/>
      <c r="K11" s="11"/>
    </row>
    <row r="12" spans="1:11">
      <c r="A12" s="7">
        <v>9</v>
      </c>
      <c r="B12" s="4" t="s">
        <v>30</v>
      </c>
      <c r="C12" s="4" t="s">
        <v>33</v>
      </c>
      <c r="D12" s="8">
        <v>4</v>
      </c>
      <c r="E12" s="8">
        <v>0.3</v>
      </c>
      <c r="F12" s="8">
        <v>1</v>
      </c>
      <c r="G12" s="9">
        <f t="shared" ref="G12:G13" si="3">D12*E12*F12</f>
        <v>1.2</v>
      </c>
      <c r="H12" s="10">
        <f t="shared" si="1"/>
        <v>26400</v>
      </c>
      <c r="I12" s="13">
        <v>43605</v>
      </c>
      <c r="J12" s="12"/>
      <c r="K12" s="11"/>
    </row>
    <row r="13" spans="1:11">
      <c r="A13" s="7">
        <v>10</v>
      </c>
      <c r="B13" s="4" t="s">
        <v>31</v>
      </c>
      <c r="C13" s="4" t="s">
        <v>33</v>
      </c>
      <c r="D13" s="8">
        <v>3</v>
      </c>
      <c r="E13" s="8">
        <v>0.3</v>
      </c>
      <c r="F13" s="8">
        <v>1</v>
      </c>
      <c r="G13" s="9">
        <f t="shared" si="3"/>
        <v>0.89999999999999991</v>
      </c>
      <c r="H13" s="10">
        <f t="shared" si="1"/>
        <v>19799.999999999996</v>
      </c>
      <c r="I13" s="13">
        <v>43605</v>
      </c>
      <c r="J13" s="12"/>
      <c r="K13" s="11"/>
    </row>
    <row r="14" spans="1:11">
      <c r="A14" s="7">
        <v>11</v>
      </c>
      <c r="B14" s="4" t="s">
        <v>32</v>
      </c>
      <c r="C14" s="4" t="s">
        <v>33</v>
      </c>
      <c r="D14" s="8">
        <v>3</v>
      </c>
      <c r="E14" s="8">
        <v>0.3</v>
      </c>
      <c r="F14" s="8">
        <v>1</v>
      </c>
      <c r="G14" s="9">
        <f t="shared" ref="G14:G19" si="4">D14*E14*F14</f>
        <v>0.89999999999999991</v>
      </c>
      <c r="H14" s="10">
        <f t="shared" si="1"/>
        <v>19799.999999999996</v>
      </c>
      <c r="I14" s="13">
        <v>43605</v>
      </c>
      <c r="J14" s="12"/>
      <c r="K14" s="11"/>
    </row>
    <row r="15" spans="1:11">
      <c r="A15" s="7">
        <v>12</v>
      </c>
      <c r="B15" s="4" t="s">
        <v>34</v>
      </c>
      <c r="C15" s="4" t="s">
        <v>35</v>
      </c>
      <c r="D15" s="8">
        <v>2.7</v>
      </c>
      <c r="E15" s="8">
        <v>1.5</v>
      </c>
      <c r="F15" s="8">
        <v>3</v>
      </c>
      <c r="G15" s="9">
        <f t="shared" si="4"/>
        <v>12.150000000000002</v>
      </c>
      <c r="H15" s="10">
        <f t="shared" si="1"/>
        <v>267300.00000000006</v>
      </c>
      <c r="I15" s="13">
        <v>43603</v>
      </c>
      <c r="J15" s="12"/>
      <c r="K15" s="11"/>
    </row>
    <row r="16" spans="1:11">
      <c r="A16" s="7">
        <v>13</v>
      </c>
      <c r="B16" s="4" t="s">
        <v>36</v>
      </c>
      <c r="C16" s="4" t="s">
        <v>45</v>
      </c>
      <c r="D16" s="8">
        <v>3</v>
      </c>
      <c r="E16" s="8">
        <v>1</v>
      </c>
      <c r="F16" s="8">
        <v>1</v>
      </c>
      <c r="G16" s="9">
        <f t="shared" si="4"/>
        <v>3</v>
      </c>
      <c r="H16" s="10">
        <f t="shared" si="1"/>
        <v>66000</v>
      </c>
      <c r="I16" s="13">
        <v>43599</v>
      </c>
      <c r="J16" s="12"/>
      <c r="K16" s="11"/>
    </row>
    <row r="17" spans="1:11">
      <c r="A17" s="7">
        <v>14</v>
      </c>
      <c r="B17" s="4" t="s">
        <v>37</v>
      </c>
      <c r="C17" s="4" t="s">
        <v>45</v>
      </c>
      <c r="D17" s="8">
        <v>2</v>
      </c>
      <c r="E17" s="8">
        <v>1</v>
      </c>
      <c r="F17" s="8">
        <v>1</v>
      </c>
      <c r="G17" s="9">
        <f t="shared" si="4"/>
        <v>2</v>
      </c>
      <c r="H17" s="10">
        <f t="shared" si="1"/>
        <v>44000</v>
      </c>
      <c r="I17" s="13">
        <v>43599</v>
      </c>
      <c r="J17" s="12"/>
      <c r="K17" s="11"/>
    </row>
    <row r="18" spans="1:11">
      <c r="A18" s="7">
        <v>15</v>
      </c>
      <c r="B18" s="4" t="s">
        <v>38</v>
      </c>
      <c r="C18" s="4" t="s">
        <v>45</v>
      </c>
      <c r="D18" s="8">
        <v>3</v>
      </c>
      <c r="E18" s="8">
        <v>0.5</v>
      </c>
      <c r="F18" s="8">
        <v>1</v>
      </c>
      <c r="G18" s="9">
        <f t="shared" si="4"/>
        <v>1.5</v>
      </c>
      <c r="H18" s="10">
        <f t="shared" si="1"/>
        <v>33000</v>
      </c>
      <c r="I18" s="13">
        <v>43599</v>
      </c>
      <c r="J18" s="12"/>
      <c r="K18" s="11"/>
    </row>
    <row r="19" spans="1:11">
      <c r="A19" s="7">
        <v>16</v>
      </c>
      <c r="B19" s="4" t="s">
        <v>39</v>
      </c>
      <c r="C19" s="4" t="s">
        <v>45</v>
      </c>
      <c r="D19" s="8">
        <v>5</v>
      </c>
      <c r="E19" s="8">
        <v>1</v>
      </c>
      <c r="F19" s="8">
        <v>1</v>
      </c>
      <c r="G19" s="9">
        <f t="shared" si="4"/>
        <v>5</v>
      </c>
      <c r="H19" s="10">
        <f t="shared" si="1"/>
        <v>110000</v>
      </c>
      <c r="I19" s="13">
        <v>43599</v>
      </c>
      <c r="J19" s="12"/>
      <c r="K19" s="11"/>
    </row>
    <row r="20" spans="1:11">
      <c r="A20" s="7">
        <v>17</v>
      </c>
      <c r="B20" s="4" t="s">
        <v>40</v>
      </c>
      <c r="C20" s="4" t="s">
        <v>45</v>
      </c>
      <c r="D20" s="8">
        <v>4</v>
      </c>
      <c r="E20" s="8">
        <v>1</v>
      </c>
      <c r="F20" s="8">
        <v>1</v>
      </c>
      <c r="G20" s="9">
        <f t="shared" ref="G20" si="5">D20*E20*F20</f>
        <v>4</v>
      </c>
      <c r="H20" s="10">
        <f t="shared" si="1"/>
        <v>88000</v>
      </c>
      <c r="I20" s="13">
        <v>43599</v>
      </c>
      <c r="J20" s="12"/>
      <c r="K20" s="11"/>
    </row>
    <row r="21" spans="1:11">
      <c r="A21" s="7">
        <v>18</v>
      </c>
      <c r="B21" s="4" t="s">
        <v>41</v>
      </c>
      <c r="C21" s="4" t="s">
        <v>45</v>
      </c>
      <c r="D21" s="8">
        <v>4</v>
      </c>
      <c r="E21" s="8">
        <v>0.5</v>
      </c>
      <c r="F21" s="8">
        <v>1</v>
      </c>
      <c r="G21" s="9">
        <f t="shared" ref="G21" si="6">D21*E21*F21</f>
        <v>2</v>
      </c>
      <c r="H21" s="10">
        <f t="shared" ref="H21" si="7">22000*G21</f>
        <v>44000</v>
      </c>
      <c r="I21" s="13">
        <v>43599</v>
      </c>
      <c r="J21" s="12"/>
      <c r="K21" s="11"/>
    </row>
    <row r="22" spans="1:11">
      <c r="A22" s="7">
        <v>19</v>
      </c>
      <c r="B22" s="4" t="s">
        <v>42</v>
      </c>
      <c r="C22" s="4" t="s">
        <v>45</v>
      </c>
      <c r="D22" s="8">
        <v>2</v>
      </c>
      <c r="E22" s="8">
        <v>1</v>
      </c>
      <c r="F22" s="8">
        <v>1</v>
      </c>
      <c r="G22" s="9">
        <f t="shared" ref="G22:G23" si="8">D22*E22*F22</f>
        <v>2</v>
      </c>
      <c r="H22" s="10">
        <f t="shared" ref="H22:H23" si="9">22000*G22</f>
        <v>44000</v>
      </c>
      <c r="I22" s="13">
        <v>43599</v>
      </c>
      <c r="J22" s="12"/>
      <c r="K22" s="11"/>
    </row>
    <row r="23" spans="1:11">
      <c r="A23" s="7">
        <v>20</v>
      </c>
      <c r="B23" s="4" t="s">
        <v>43</v>
      </c>
      <c r="C23" s="4" t="s">
        <v>45</v>
      </c>
      <c r="D23" s="8">
        <v>2</v>
      </c>
      <c r="E23" s="8">
        <v>0.5</v>
      </c>
      <c r="F23" s="8">
        <v>1</v>
      </c>
      <c r="G23" s="9">
        <f t="shared" si="8"/>
        <v>1</v>
      </c>
      <c r="H23" s="10">
        <f t="shared" si="9"/>
        <v>22000</v>
      </c>
      <c r="I23" s="13">
        <v>43599</v>
      </c>
      <c r="J23" s="12"/>
      <c r="K23" s="11"/>
    </row>
    <row r="24" spans="1:11">
      <c r="A24" s="7">
        <v>21</v>
      </c>
      <c r="B24" s="4" t="s">
        <v>44</v>
      </c>
      <c r="C24" s="4" t="s">
        <v>45</v>
      </c>
      <c r="D24" s="8">
        <v>3</v>
      </c>
      <c r="E24" s="8">
        <v>1</v>
      </c>
      <c r="F24" s="8">
        <v>1</v>
      </c>
      <c r="G24" s="9">
        <f t="shared" ref="G24:G37" si="10">D24*E24*F24</f>
        <v>3</v>
      </c>
      <c r="H24" s="10">
        <f t="shared" ref="H24:H37" si="11">22000*G24</f>
        <v>66000</v>
      </c>
      <c r="I24" s="13">
        <v>43599</v>
      </c>
      <c r="J24" s="12"/>
      <c r="K24" s="11"/>
    </row>
    <row r="25" spans="1:11">
      <c r="A25" s="7">
        <v>22</v>
      </c>
      <c r="B25" s="4" t="s">
        <v>48</v>
      </c>
      <c r="C25" s="4" t="s">
        <v>46</v>
      </c>
      <c r="D25" s="8">
        <v>1.5</v>
      </c>
      <c r="E25" s="8">
        <v>1</v>
      </c>
      <c r="F25" s="8">
        <v>1</v>
      </c>
      <c r="G25" s="9">
        <f t="shared" si="10"/>
        <v>1.5</v>
      </c>
      <c r="H25" s="10">
        <f t="shared" si="11"/>
        <v>33000</v>
      </c>
      <c r="I25" s="13">
        <v>43613</v>
      </c>
      <c r="J25" s="12"/>
      <c r="K25" s="11"/>
    </row>
    <row r="26" spans="1:11">
      <c r="A26" s="7">
        <v>23</v>
      </c>
      <c r="B26" s="4" t="s">
        <v>47</v>
      </c>
      <c r="C26" s="4" t="s">
        <v>46</v>
      </c>
      <c r="D26" s="8">
        <v>2.5</v>
      </c>
      <c r="E26" s="8">
        <v>0.5</v>
      </c>
      <c r="F26" s="8">
        <v>1</v>
      </c>
      <c r="G26" s="9">
        <f t="shared" si="10"/>
        <v>1.25</v>
      </c>
      <c r="H26" s="10">
        <f t="shared" si="11"/>
        <v>27500</v>
      </c>
      <c r="I26" s="13">
        <v>43613</v>
      </c>
      <c r="J26" s="12"/>
      <c r="K26" s="11"/>
    </row>
    <row r="27" spans="1:11">
      <c r="A27" s="7">
        <v>24</v>
      </c>
      <c r="B27" s="4" t="s">
        <v>48</v>
      </c>
      <c r="C27" s="4" t="s">
        <v>46</v>
      </c>
      <c r="D27" s="8">
        <v>2.25</v>
      </c>
      <c r="E27" s="8">
        <v>0.5</v>
      </c>
      <c r="F27" s="8">
        <v>1</v>
      </c>
      <c r="G27" s="9">
        <f t="shared" si="10"/>
        <v>1.125</v>
      </c>
      <c r="H27" s="10">
        <f t="shared" si="11"/>
        <v>24750</v>
      </c>
      <c r="I27" s="13">
        <v>43613</v>
      </c>
      <c r="J27" s="12"/>
      <c r="K27" s="11"/>
    </row>
    <row r="28" spans="1:11">
      <c r="A28" s="7">
        <v>25</v>
      </c>
      <c r="B28" s="4" t="s">
        <v>49</v>
      </c>
      <c r="C28" s="4" t="s">
        <v>46</v>
      </c>
      <c r="D28" s="8">
        <v>2.5</v>
      </c>
      <c r="E28" s="8">
        <v>0.5</v>
      </c>
      <c r="F28" s="8">
        <v>1</v>
      </c>
      <c r="G28" s="9">
        <f t="shared" si="10"/>
        <v>1.25</v>
      </c>
      <c r="H28" s="10">
        <f t="shared" si="11"/>
        <v>27500</v>
      </c>
      <c r="I28" s="13">
        <v>43613</v>
      </c>
      <c r="J28" s="12"/>
      <c r="K28" s="11"/>
    </row>
    <row r="29" spans="1:11">
      <c r="A29" s="7">
        <v>26</v>
      </c>
      <c r="B29" s="4" t="s">
        <v>50</v>
      </c>
      <c r="C29" s="4" t="s">
        <v>46</v>
      </c>
      <c r="D29" s="8">
        <v>1.5</v>
      </c>
      <c r="E29" s="8">
        <v>0.6</v>
      </c>
      <c r="F29" s="8">
        <v>1</v>
      </c>
      <c r="G29" s="9">
        <f t="shared" si="10"/>
        <v>0.89999999999999991</v>
      </c>
      <c r="H29" s="10">
        <f t="shared" si="11"/>
        <v>19799.999999999996</v>
      </c>
      <c r="I29" s="13">
        <v>43613</v>
      </c>
      <c r="J29" s="12"/>
      <c r="K29" s="11"/>
    </row>
    <row r="30" spans="1:11">
      <c r="A30" s="7">
        <v>27</v>
      </c>
      <c r="B30" s="4" t="s">
        <v>51</v>
      </c>
      <c r="C30" s="4" t="s">
        <v>46</v>
      </c>
      <c r="D30" s="8">
        <v>1.5</v>
      </c>
      <c r="E30" s="8">
        <v>0.6</v>
      </c>
      <c r="F30" s="8">
        <v>1</v>
      </c>
      <c r="G30" s="9">
        <f t="shared" si="10"/>
        <v>0.89999999999999991</v>
      </c>
      <c r="H30" s="10">
        <f t="shared" si="11"/>
        <v>19799.999999999996</v>
      </c>
      <c r="I30" s="13">
        <v>43613</v>
      </c>
      <c r="J30" s="12"/>
      <c r="K30" s="11"/>
    </row>
    <row r="31" spans="1:11">
      <c r="A31" s="7">
        <v>28</v>
      </c>
      <c r="B31" s="4" t="s">
        <v>52</v>
      </c>
      <c r="C31" s="4" t="s">
        <v>46</v>
      </c>
      <c r="D31" s="8">
        <v>1.5</v>
      </c>
      <c r="E31" s="8">
        <v>0.5</v>
      </c>
      <c r="F31" s="8">
        <v>1</v>
      </c>
      <c r="G31" s="9">
        <f t="shared" si="10"/>
        <v>0.75</v>
      </c>
      <c r="H31" s="10">
        <f t="shared" si="11"/>
        <v>16500</v>
      </c>
      <c r="I31" s="13">
        <v>43613</v>
      </c>
      <c r="J31" s="12"/>
      <c r="K31" s="11"/>
    </row>
    <row r="32" spans="1:11">
      <c r="A32" s="7">
        <v>29</v>
      </c>
      <c r="B32" s="4" t="s">
        <v>53</v>
      </c>
      <c r="C32" s="4" t="s">
        <v>46</v>
      </c>
      <c r="D32" s="8">
        <v>2</v>
      </c>
      <c r="E32" s="8">
        <v>0.4</v>
      </c>
      <c r="F32" s="8">
        <v>1</v>
      </c>
      <c r="G32" s="9">
        <f t="shared" si="10"/>
        <v>0.8</v>
      </c>
      <c r="H32" s="10">
        <f t="shared" si="11"/>
        <v>17600</v>
      </c>
      <c r="I32" s="13">
        <v>43613</v>
      </c>
      <c r="J32" s="12"/>
      <c r="K32" s="11"/>
    </row>
    <row r="33" spans="1:11">
      <c r="A33" s="7">
        <v>30</v>
      </c>
      <c r="B33" s="4" t="s">
        <v>54</v>
      </c>
      <c r="C33" s="4" t="s">
        <v>46</v>
      </c>
      <c r="D33" s="8">
        <v>3</v>
      </c>
      <c r="E33" s="8">
        <v>0.5</v>
      </c>
      <c r="F33" s="8">
        <v>1</v>
      </c>
      <c r="G33" s="9">
        <f t="shared" si="10"/>
        <v>1.5</v>
      </c>
      <c r="H33" s="10">
        <f t="shared" si="11"/>
        <v>33000</v>
      </c>
      <c r="I33" s="13">
        <v>43613</v>
      </c>
      <c r="J33" s="12"/>
      <c r="K33" s="11"/>
    </row>
    <row r="34" spans="1:11">
      <c r="A34" s="7">
        <v>31</v>
      </c>
      <c r="B34" s="4" t="s">
        <v>55</v>
      </c>
      <c r="C34" s="4" t="s">
        <v>46</v>
      </c>
      <c r="D34" s="8">
        <v>1.5</v>
      </c>
      <c r="E34" s="8">
        <v>0.5</v>
      </c>
      <c r="F34" s="8">
        <v>1</v>
      </c>
      <c r="G34" s="9">
        <f t="shared" si="10"/>
        <v>0.75</v>
      </c>
      <c r="H34" s="10">
        <f t="shared" si="11"/>
        <v>16500</v>
      </c>
      <c r="I34" s="13">
        <v>43613</v>
      </c>
      <c r="J34" s="12"/>
      <c r="K34" s="11"/>
    </row>
    <row r="35" spans="1:11">
      <c r="A35" s="7">
        <v>32</v>
      </c>
      <c r="B35" s="4" t="s">
        <v>56</v>
      </c>
      <c r="C35" s="4" t="s">
        <v>46</v>
      </c>
      <c r="D35" s="8">
        <v>2.2000000000000002</v>
      </c>
      <c r="E35" s="8">
        <v>0.5</v>
      </c>
      <c r="F35" s="8">
        <v>1</v>
      </c>
      <c r="G35" s="9">
        <f t="shared" si="10"/>
        <v>1.1000000000000001</v>
      </c>
      <c r="H35" s="10">
        <f t="shared" si="11"/>
        <v>24200.000000000004</v>
      </c>
      <c r="I35" s="13">
        <v>43613</v>
      </c>
      <c r="J35" s="12"/>
      <c r="K35" s="11"/>
    </row>
    <row r="36" spans="1:11">
      <c r="A36" s="7">
        <v>33</v>
      </c>
      <c r="B36" s="4" t="s">
        <v>57</v>
      </c>
      <c r="C36" s="4" t="s">
        <v>46</v>
      </c>
      <c r="D36" s="8">
        <v>3</v>
      </c>
      <c r="E36" s="8">
        <v>1</v>
      </c>
      <c r="F36" s="8">
        <v>1</v>
      </c>
      <c r="G36" s="9">
        <f t="shared" si="10"/>
        <v>3</v>
      </c>
      <c r="H36" s="10">
        <f t="shared" si="11"/>
        <v>66000</v>
      </c>
      <c r="I36" s="13">
        <v>43613</v>
      </c>
      <c r="J36" s="12"/>
      <c r="K36" s="11"/>
    </row>
    <row r="37" spans="1:11">
      <c r="A37" s="7">
        <v>34</v>
      </c>
      <c r="B37" s="4" t="s">
        <v>58</v>
      </c>
      <c r="C37" s="4" t="s">
        <v>46</v>
      </c>
      <c r="D37" s="8">
        <v>3</v>
      </c>
      <c r="E37" s="8">
        <v>1.2</v>
      </c>
      <c r="F37" s="8">
        <v>1</v>
      </c>
      <c r="G37" s="9">
        <f t="shared" si="10"/>
        <v>3.5999999999999996</v>
      </c>
      <c r="H37" s="10">
        <f t="shared" si="11"/>
        <v>79199.999999999985</v>
      </c>
      <c r="I37" s="13">
        <v>43613</v>
      </c>
      <c r="J37" s="12"/>
      <c r="K37" s="11"/>
    </row>
    <row r="38" spans="1:11">
      <c r="A38" s="7">
        <v>35</v>
      </c>
      <c r="B38" s="4" t="s">
        <v>60</v>
      </c>
      <c r="C38" s="4" t="s">
        <v>59</v>
      </c>
      <c r="D38" s="8">
        <v>6</v>
      </c>
      <c r="E38" s="8">
        <v>0.7</v>
      </c>
      <c r="F38" s="8">
        <v>1</v>
      </c>
      <c r="G38" s="9">
        <f t="shared" ref="G38:G47" si="12">D38*E38*F38</f>
        <v>4.1999999999999993</v>
      </c>
      <c r="H38" s="10">
        <f t="shared" ref="H38:H47" si="13">22000*G38</f>
        <v>92399.999999999985</v>
      </c>
      <c r="I38" s="13">
        <v>43598</v>
      </c>
      <c r="J38" s="12"/>
      <c r="K38" s="11"/>
    </row>
    <row r="39" spans="1:11">
      <c r="A39" s="7">
        <v>36</v>
      </c>
      <c r="B39" s="4" t="s">
        <v>61</v>
      </c>
      <c r="C39" s="4" t="s">
        <v>59</v>
      </c>
      <c r="D39" s="8">
        <v>2</v>
      </c>
      <c r="E39" s="8">
        <v>0.3</v>
      </c>
      <c r="F39" s="8">
        <v>1</v>
      </c>
      <c r="G39" s="9">
        <f t="shared" si="12"/>
        <v>0.6</v>
      </c>
      <c r="H39" s="10">
        <f t="shared" si="13"/>
        <v>13200</v>
      </c>
      <c r="I39" s="13">
        <v>43598</v>
      </c>
      <c r="J39" s="12"/>
      <c r="K39" s="11"/>
    </row>
    <row r="40" spans="1:11">
      <c r="A40" s="7">
        <v>37</v>
      </c>
      <c r="B40" s="4" t="s">
        <v>62</v>
      </c>
      <c r="C40" s="4" t="s">
        <v>59</v>
      </c>
      <c r="D40" s="8">
        <v>3.5</v>
      </c>
      <c r="E40" s="8">
        <v>0.6</v>
      </c>
      <c r="F40" s="8">
        <v>1</v>
      </c>
      <c r="G40" s="9">
        <f t="shared" si="12"/>
        <v>2.1</v>
      </c>
      <c r="H40" s="10">
        <f t="shared" si="13"/>
        <v>46200</v>
      </c>
      <c r="I40" s="13">
        <v>43598</v>
      </c>
      <c r="J40" s="12"/>
      <c r="K40" s="11"/>
    </row>
    <row r="41" spans="1:11">
      <c r="A41" s="7">
        <v>38</v>
      </c>
      <c r="B41" s="4" t="s">
        <v>62</v>
      </c>
      <c r="C41" s="4" t="s">
        <v>59</v>
      </c>
      <c r="D41" s="8">
        <v>1.5</v>
      </c>
      <c r="E41" s="8">
        <v>0.6</v>
      </c>
      <c r="F41" s="8">
        <v>1</v>
      </c>
      <c r="G41" s="9">
        <f t="shared" si="12"/>
        <v>0.89999999999999991</v>
      </c>
      <c r="H41" s="10">
        <f t="shared" si="13"/>
        <v>19799.999999999996</v>
      </c>
      <c r="I41" s="13">
        <v>43598</v>
      </c>
      <c r="J41" s="12"/>
      <c r="K41" s="11"/>
    </row>
    <row r="42" spans="1:11">
      <c r="A42" s="7">
        <v>39</v>
      </c>
      <c r="B42" s="4" t="s">
        <v>63</v>
      </c>
      <c r="C42" s="4" t="s">
        <v>59</v>
      </c>
      <c r="D42" s="8">
        <v>2.2000000000000002</v>
      </c>
      <c r="E42" s="8">
        <v>0.5</v>
      </c>
      <c r="F42" s="8">
        <v>1</v>
      </c>
      <c r="G42" s="9">
        <f t="shared" si="12"/>
        <v>1.1000000000000001</v>
      </c>
      <c r="H42" s="10">
        <f t="shared" si="13"/>
        <v>24200.000000000004</v>
      </c>
      <c r="I42" s="13">
        <v>43598</v>
      </c>
      <c r="J42" s="12"/>
      <c r="K42" s="11"/>
    </row>
    <row r="43" spans="1:11">
      <c r="A43" s="7">
        <v>40</v>
      </c>
      <c r="B43" s="4" t="s">
        <v>64</v>
      </c>
      <c r="C43" s="4" t="s">
        <v>59</v>
      </c>
      <c r="D43" s="8">
        <v>3.5</v>
      </c>
      <c r="E43" s="8">
        <v>0.6</v>
      </c>
      <c r="F43" s="8">
        <v>1</v>
      </c>
      <c r="G43" s="9">
        <f t="shared" si="12"/>
        <v>2.1</v>
      </c>
      <c r="H43" s="10">
        <f t="shared" si="13"/>
        <v>46200</v>
      </c>
      <c r="I43" s="13">
        <v>43598</v>
      </c>
      <c r="J43" s="12"/>
      <c r="K43" s="11"/>
    </row>
    <row r="44" spans="1:11">
      <c r="A44" s="7">
        <v>41</v>
      </c>
      <c r="B44" s="4" t="s">
        <v>65</v>
      </c>
      <c r="C44" s="4" t="s">
        <v>59</v>
      </c>
      <c r="D44" s="8">
        <v>2.2000000000000002</v>
      </c>
      <c r="E44" s="8">
        <v>0.5</v>
      </c>
      <c r="F44" s="8">
        <v>1</v>
      </c>
      <c r="G44" s="9">
        <f t="shared" si="12"/>
        <v>1.1000000000000001</v>
      </c>
      <c r="H44" s="10">
        <f t="shared" si="13"/>
        <v>24200.000000000004</v>
      </c>
      <c r="I44" s="13">
        <v>43598</v>
      </c>
      <c r="J44" s="12"/>
      <c r="K44" s="11"/>
    </row>
    <row r="45" spans="1:11">
      <c r="A45" s="7">
        <v>42</v>
      </c>
      <c r="B45" s="4" t="s">
        <v>66</v>
      </c>
      <c r="C45" s="4" t="s">
        <v>59</v>
      </c>
      <c r="D45" s="8">
        <v>2</v>
      </c>
      <c r="E45" s="8">
        <v>1</v>
      </c>
      <c r="F45" s="8">
        <v>1</v>
      </c>
      <c r="G45" s="9">
        <f t="shared" si="12"/>
        <v>2</v>
      </c>
      <c r="H45" s="10">
        <f t="shared" si="13"/>
        <v>44000</v>
      </c>
      <c r="I45" s="13">
        <v>43598</v>
      </c>
      <c r="J45" s="12"/>
      <c r="K45" s="11"/>
    </row>
    <row r="46" spans="1:11">
      <c r="A46" s="7">
        <v>43</v>
      </c>
      <c r="B46" s="4" t="s">
        <v>67</v>
      </c>
      <c r="C46" s="4" t="s">
        <v>59</v>
      </c>
      <c r="D46" s="8">
        <v>2</v>
      </c>
      <c r="E46" s="8">
        <v>0.6</v>
      </c>
      <c r="F46" s="8">
        <v>1</v>
      </c>
      <c r="G46" s="9">
        <f t="shared" si="12"/>
        <v>1.2</v>
      </c>
      <c r="H46" s="10">
        <f t="shared" si="13"/>
        <v>26400</v>
      </c>
      <c r="I46" s="13">
        <v>43598</v>
      </c>
      <c r="J46" s="12"/>
      <c r="K46" s="11"/>
    </row>
    <row r="47" spans="1:11">
      <c r="A47" s="7">
        <v>44</v>
      </c>
      <c r="B47" s="4" t="s">
        <v>68</v>
      </c>
      <c r="C47" s="4" t="s">
        <v>59</v>
      </c>
      <c r="D47" s="8">
        <v>4.2</v>
      </c>
      <c r="E47" s="8">
        <v>0.6</v>
      </c>
      <c r="F47" s="8">
        <v>1</v>
      </c>
      <c r="G47" s="9">
        <f t="shared" si="12"/>
        <v>2.52</v>
      </c>
      <c r="H47" s="10">
        <f t="shared" si="13"/>
        <v>55440</v>
      </c>
      <c r="I47" s="13">
        <v>43598</v>
      </c>
      <c r="J47" s="12"/>
      <c r="K47" s="11"/>
    </row>
    <row r="48" spans="1:11">
      <c r="A48" s="7">
        <v>45</v>
      </c>
      <c r="B48" s="4" t="s">
        <v>69</v>
      </c>
      <c r="C48" s="4" t="s">
        <v>59</v>
      </c>
      <c r="D48" s="8">
        <v>3</v>
      </c>
      <c r="E48" s="8">
        <v>0.6</v>
      </c>
      <c r="F48" s="8">
        <v>1</v>
      </c>
      <c r="G48" s="9">
        <f t="shared" ref="G48:G57" si="14">D48*E48*F48</f>
        <v>1.7999999999999998</v>
      </c>
      <c r="H48" s="10">
        <f t="shared" ref="H48:H57" si="15">22000*G48</f>
        <v>39599.999999999993</v>
      </c>
      <c r="I48" s="13">
        <v>43598</v>
      </c>
      <c r="J48" s="12"/>
      <c r="K48" s="11"/>
    </row>
    <row r="49" spans="1:11">
      <c r="A49" s="7">
        <v>46</v>
      </c>
      <c r="B49" s="4" t="s">
        <v>70</v>
      </c>
      <c r="C49" s="4" t="s">
        <v>59</v>
      </c>
      <c r="D49" s="8">
        <v>2.5</v>
      </c>
      <c r="E49" s="8">
        <v>0.6</v>
      </c>
      <c r="F49" s="8">
        <v>1</v>
      </c>
      <c r="G49" s="9">
        <f t="shared" si="14"/>
        <v>1.5</v>
      </c>
      <c r="H49" s="10">
        <f t="shared" si="15"/>
        <v>33000</v>
      </c>
      <c r="I49" s="13">
        <v>43598</v>
      </c>
      <c r="J49" s="12"/>
      <c r="K49" s="11"/>
    </row>
    <row r="50" spans="1:11">
      <c r="A50" s="7">
        <v>47</v>
      </c>
      <c r="B50" s="4" t="s">
        <v>71</v>
      </c>
      <c r="C50" s="4" t="s">
        <v>59</v>
      </c>
      <c r="D50" s="8">
        <v>4</v>
      </c>
      <c r="E50" s="8">
        <v>0.6</v>
      </c>
      <c r="F50" s="8">
        <v>1</v>
      </c>
      <c r="G50" s="9">
        <f t="shared" si="14"/>
        <v>2.4</v>
      </c>
      <c r="H50" s="10">
        <f t="shared" si="15"/>
        <v>52800</v>
      </c>
      <c r="I50" s="13">
        <v>43598</v>
      </c>
      <c r="J50" s="12"/>
      <c r="K50" s="11"/>
    </row>
    <row r="51" spans="1:11">
      <c r="A51" s="7">
        <v>48</v>
      </c>
      <c r="B51" s="4" t="s">
        <v>73</v>
      </c>
      <c r="C51" s="4" t="s">
        <v>72</v>
      </c>
      <c r="D51" s="8">
        <v>3</v>
      </c>
      <c r="E51" s="8">
        <v>1</v>
      </c>
      <c r="F51" s="8">
        <v>1</v>
      </c>
      <c r="G51" s="9">
        <f t="shared" si="14"/>
        <v>3</v>
      </c>
      <c r="H51" s="10">
        <f t="shared" si="15"/>
        <v>66000</v>
      </c>
      <c r="I51" s="47">
        <v>43602</v>
      </c>
      <c r="J51" s="11"/>
      <c r="K51" s="11"/>
    </row>
    <row r="52" spans="1:11">
      <c r="A52" s="7">
        <v>49</v>
      </c>
      <c r="B52" s="4" t="s">
        <v>75</v>
      </c>
      <c r="C52" s="4" t="s">
        <v>74</v>
      </c>
      <c r="D52" s="8">
        <v>3.5</v>
      </c>
      <c r="E52" s="8">
        <v>0.75</v>
      </c>
      <c r="F52" s="8">
        <v>1</v>
      </c>
      <c r="G52" s="9">
        <f t="shared" si="14"/>
        <v>2.625</v>
      </c>
      <c r="H52" s="10">
        <f t="shared" si="15"/>
        <v>57750</v>
      </c>
      <c r="I52" s="47">
        <v>43612</v>
      </c>
      <c r="J52" s="11"/>
      <c r="K52" s="11"/>
    </row>
    <row r="53" spans="1:11">
      <c r="A53" s="7">
        <v>50</v>
      </c>
      <c r="B53" s="4" t="s">
        <v>76</v>
      </c>
      <c r="C53" s="4" t="s">
        <v>74</v>
      </c>
      <c r="D53" s="8">
        <v>3</v>
      </c>
      <c r="E53" s="8">
        <v>0.6</v>
      </c>
      <c r="F53" s="8">
        <v>1</v>
      </c>
      <c r="G53" s="9">
        <f t="shared" si="14"/>
        <v>1.7999999999999998</v>
      </c>
      <c r="H53" s="10">
        <f t="shared" si="15"/>
        <v>39599.999999999993</v>
      </c>
      <c r="I53" s="47">
        <v>43612</v>
      </c>
      <c r="J53" s="11"/>
      <c r="K53" s="11"/>
    </row>
    <row r="54" spans="1:11">
      <c r="A54" s="7">
        <v>51</v>
      </c>
      <c r="B54" s="4" t="s">
        <v>77</v>
      </c>
      <c r="C54" s="4" t="s">
        <v>74</v>
      </c>
      <c r="D54" s="8">
        <v>3</v>
      </c>
      <c r="E54" s="8">
        <v>0.6</v>
      </c>
      <c r="F54" s="8">
        <v>1</v>
      </c>
      <c r="G54" s="9">
        <f t="shared" si="14"/>
        <v>1.7999999999999998</v>
      </c>
      <c r="H54" s="10">
        <f t="shared" si="15"/>
        <v>39599.999999999993</v>
      </c>
      <c r="I54" s="47">
        <v>43612</v>
      </c>
      <c r="J54" s="11"/>
      <c r="K54" s="11"/>
    </row>
    <row r="55" spans="1:11">
      <c r="A55" s="7">
        <v>52</v>
      </c>
      <c r="B55" s="4" t="s">
        <v>78</v>
      </c>
      <c r="C55" s="4" t="s">
        <v>74</v>
      </c>
      <c r="D55" s="8">
        <v>2</v>
      </c>
      <c r="E55" s="8">
        <v>1</v>
      </c>
      <c r="F55" s="8">
        <v>1</v>
      </c>
      <c r="G55" s="9">
        <f t="shared" si="14"/>
        <v>2</v>
      </c>
      <c r="H55" s="10">
        <f t="shared" si="15"/>
        <v>44000</v>
      </c>
      <c r="I55" s="47">
        <v>43612</v>
      </c>
      <c r="J55" s="11"/>
      <c r="K55" s="11"/>
    </row>
    <row r="56" spans="1:11">
      <c r="A56" s="7">
        <v>53</v>
      </c>
      <c r="B56" s="4" t="s">
        <v>10</v>
      </c>
      <c r="C56" s="4" t="s">
        <v>79</v>
      </c>
      <c r="D56" s="8">
        <v>4.5</v>
      </c>
      <c r="E56" s="8">
        <v>1</v>
      </c>
      <c r="F56" s="8">
        <v>1</v>
      </c>
      <c r="G56" s="9">
        <f t="shared" si="14"/>
        <v>4.5</v>
      </c>
      <c r="H56" s="10">
        <f t="shared" si="15"/>
        <v>99000</v>
      </c>
      <c r="I56" s="47">
        <v>43595</v>
      </c>
    </row>
    <row r="57" spans="1:11">
      <c r="A57" s="7">
        <v>54</v>
      </c>
      <c r="B57" s="4" t="s">
        <v>80</v>
      </c>
      <c r="C57" s="4" t="s">
        <v>82</v>
      </c>
      <c r="D57" s="8">
        <v>5.8</v>
      </c>
      <c r="E57" s="8">
        <v>1</v>
      </c>
      <c r="F57" s="8">
        <v>1</v>
      </c>
      <c r="G57" s="9">
        <f t="shared" si="14"/>
        <v>5.8</v>
      </c>
      <c r="H57" s="10">
        <f t="shared" si="15"/>
        <v>127600</v>
      </c>
      <c r="I57" s="47">
        <v>43607</v>
      </c>
    </row>
    <row r="58" spans="1:11">
      <c r="A58" s="7">
        <v>55</v>
      </c>
      <c r="B58" s="4" t="s">
        <v>81</v>
      </c>
      <c r="C58" s="4" t="s">
        <v>82</v>
      </c>
      <c r="D58" s="8">
        <v>4</v>
      </c>
      <c r="E58" s="8">
        <v>3.5</v>
      </c>
      <c r="F58" s="8">
        <v>1</v>
      </c>
      <c r="G58" s="9">
        <f t="shared" ref="G58" si="16">D58*E58*F58</f>
        <v>14</v>
      </c>
      <c r="H58" s="10">
        <f t="shared" ref="H58" si="17">22000*G58</f>
        <v>308000</v>
      </c>
      <c r="I58" s="47">
        <v>43607</v>
      </c>
    </row>
    <row r="59" spans="1:11">
      <c r="A59" s="7"/>
      <c r="B59" s="4" t="s">
        <v>9</v>
      </c>
      <c r="C59" s="4"/>
      <c r="D59" s="8"/>
      <c r="E59" s="8"/>
      <c r="F59" s="8"/>
      <c r="G59" s="22"/>
      <c r="H59" s="10">
        <v>50000</v>
      </c>
      <c r="I59" s="21"/>
    </row>
    <row r="60" spans="1:11">
      <c r="A60" s="7"/>
      <c r="B60" s="4" t="s">
        <v>17</v>
      </c>
      <c r="C60" s="4"/>
      <c r="D60" s="8"/>
      <c r="E60" s="8"/>
      <c r="F60" s="8"/>
      <c r="G60" s="9"/>
      <c r="H60" s="10">
        <v>100000</v>
      </c>
      <c r="I60" s="21"/>
    </row>
    <row r="61" spans="1:11">
      <c r="A61" s="7"/>
      <c r="B61" s="4"/>
      <c r="C61" s="4"/>
      <c r="D61" s="8"/>
      <c r="E61" s="8"/>
      <c r="F61" s="8"/>
      <c r="G61" s="23" t="s">
        <v>18</v>
      </c>
      <c r="H61" s="24">
        <f>SUM(H4:H60)</f>
        <v>3140240</v>
      </c>
      <c r="I61" s="21"/>
    </row>
    <row r="62" spans="1:11">
      <c r="A62" s="7"/>
      <c r="B62" s="4"/>
      <c r="C62" s="4"/>
      <c r="D62" s="8"/>
      <c r="E62" s="8"/>
      <c r="F62" s="8"/>
      <c r="G62" s="9"/>
      <c r="H62" s="10"/>
      <c r="I62" s="2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>
      <c r="A206" s="11"/>
      <c r="B206" s="11"/>
      <c r="C206" s="11"/>
      <c r="D206" s="11"/>
      <c r="E206" s="11"/>
      <c r="F206" s="11"/>
      <c r="G206" s="11"/>
      <c r="H206" s="11"/>
      <c r="I206" s="1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7"/>
  <sheetViews>
    <sheetView workbookViewId="0">
      <selection activeCell="C17" sqref="C17"/>
    </sheetView>
  </sheetViews>
  <sheetFormatPr defaultRowHeight="15"/>
  <cols>
    <col min="1" max="1" width="17" customWidth="1"/>
    <col min="2" max="2" width="32.85546875" customWidth="1"/>
    <col min="3" max="3" width="40.5703125" customWidth="1"/>
    <col min="4" max="4" width="23.85546875" customWidth="1"/>
    <col min="5" max="5" width="10.5703125" customWidth="1"/>
    <col min="6" max="6" width="19.28515625" customWidth="1"/>
  </cols>
  <sheetData>
    <row r="2" spans="1:6">
      <c r="A2" s="36" t="s">
        <v>91</v>
      </c>
      <c r="B2" s="7" t="s">
        <v>92</v>
      </c>
      <c r="C2" s="37" t="s">
        <v>93</v>
      </c>
      <c r="D2" s="37" t="s">
        <v>98</v>
      </c>
      <c r="E2" s="7" t="s">
        <v>94</v>
      </c>
      <c r="F2" s="4" t="s">
        <v>95</v>
      </c>
    </row>
    <row r="3" spans="1:6">
      <c r="A3" s="38" t="s">
        <v>96</v>
      </c>
      <c r="B3" s="46" t="s">
        <v>100</v>
      </c>
      <c r="C3" s="46" t="s">
        <v>97</v>
      </c>
      <c r="D3" s="39">
        <v>20</v>
      </c>
      <c r="E3" s="40">
        <f>31680*D3</f>
        <v>633600</v>
      </c>
      <c r="F3" s="41">
        <v>43591</v>
      </c>
    </row>
    <row r="4" spans="1:6">
      <c r="A4" s="38" t="s">
        <v>96</v>
      </c>
      <c r="B4" s="46" t="s">
        <v>101</v>
      </c>
      <c r="C4" s="46" t="s">
        <v>99</v>
      </c>
      <c r="D4" s="39">
        <v>10</v>
      </c>
      <c r="E4" s="40">
        <f t="shared" ref="E4:E5" si="0">31680*D4</f>
        <v>316800</v>
      </c>
      <c r="F4" s="42">
        <v>43591</v>
      </c>
    </row>
    <row r="5" spans="1:6">
      <c r="A5" s="43" t="s">
        <v>96</v>
      </c>
      <c r="B5" s="46" t="s">
        <v>102</v>
      </c>
      <c r="C5" s="46" t="s">
        <v>103</v>
      </c>
      <c r="D5" s="44">
        <v>20</v>
      </c>
      <c r="E5" s="40">
        <f t="shared" si="0"/>
        <v>633600</v>
      </c>
      <c r="F5" s="41">
        <v>43591</v>
      </c>
    </row>
    <row r="6" spans="1:6">
      <c r="A6" s="4"/>
      <c r="B6" s="20"/>
      <c r="C6" s="20"/>
      <c r="D6" s="20"/>
      <c r="E6" s="20"/>
      <c r="F6" s="20"/>
    </row>
    <row r="7" spans="1:6">
      <c r="A7" s="20"/>
      <c r="B7" s="20"/>
      <c r="C7" s="20"/>
      <c r="D7" s="20"/>
      <c r="E7" s="45">
        <f>SUM(E3:E6)</f>
        <v>1584000</v>
      </c>
      <c r="F7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9" sqref="F9"/>
    </sheetView>
  </sheetViews>
  <sheetFormatPr defaultRowHeight="15"/>
  <cols>
    <col min="1" max="1" width="6.28515625" customWidth="1"/>
    <col min="2" max="2" width="69.5703125" customWidth="1"/>
    <col min="3" max="3" width="13" customWidth="1"/>
    <col min="4" max="4" width="10" customWidth="1"/>
    <col min="6" max="6" width="10.85546875" customWidth="1"/>
    <col min="7" max="7" width="20.140625" customWidth="1"/>
  </cols>
  <sheetData>
    <row r="1" spans="1:7">
      <c r="B1" s="25" t="s">
        <v>83</v>
      </c>
    </row>
    <row r="2" spans="1:7">
      <c r="B2" s="25" t="s">
        <v>89</v>
      </c>
    </row>
    <row r="3" spans="1:7">
      <c r="A3" s="26" t="s">
        <v>6</v>
      </c>
      <c r="B3" s="26" t="s">
        <v>0</v>
      </c>
      <c r="C3" s="26" t="s">
        <v>1</v>
      </c>
      <c r="D3" s="26" t="s">
        <v>2</v>
      </c>
      <c r="E3" s="26" t="s">
        <v>84</v>
      </c>
      <c r="F3" s="26" t="s">
        <v>5</v>
      </c>
      <c r="G3" s="27" t="s">
        <v>8</v>
      </c>
    </row>
    <row r="4" spans="1:7">
      <c r="A4" s="20">
        <v>1</v>
      </c>
      <c r="B4" s="20" t="s">
        <v>85</v>
      </c>
      <c r="C4" s="20">
        <v>1.66</v>
      </c>
      <c r="D4" s="20">
        <v>1.43</v>
      </c>
      <c r="E4" s="28">
        <f>C4*D4</f>
        <v>2.3737999999999997</v>
      </c>
      <c r="F4" s="29">
        <f>150000*E4</f>
        <v>356069.99999999994</v>
      </c>
      <c r="G4" s="30">
        <v>43600</v>
      </c>
    </row>
    <row r="5" spans="1:7">
      <c r="A5" s="20">
        <v>2</v>
      </c>
      <c r="B5" s="20" t="s">
        <v>86</v>
      </c>
      <c r="C5" s="20">
        <v>3</v>
      </c>
      <c r="D5" s="20">
        <v>1.6</v>
      </c>
      <c r="E5" s="20">
        <f t="shared" ref="E5:E6" si="0">C5*D5</f>
        <v>4.8000000000000007</v>
      </c>
      <c r="F5" s="29">
        <f t="shared" ref="F5:F6" si="1">150000*E5</f>
        <v>720000.00000000012</v>
      </c>
      <c r="G5" s="31"/>
    </row>
    <row r="6" spans="1:7">
      <c r="A6" s="20">
        <v>3</v>
      </c>
      <c r="B6" s="20" t="s">
        <v>87</v>
      </c>
      <c r="C6" s="20">
        <v>3</v>
      </c>
      <c r="D6" s="20">
        <v>1.6</v>
      </c>
      <c r="E6" s="20">
        <f t="shared" si="0"/>
        <v>4.8000000000000007</v>
      </c>
      <c r="F6" s="29">
        <f t="shared" si="1"/>
        <v>720000.00000000012</v>
      </c>
      <c r="G6" s="31"/>
    </row>
    <row r="7" spans="1:7">
      <c r="A7" s="20">
        <v>4</v>
      </c>
      <c r="B7" s="20" t="s">
        <v>88</v>
      </c>
      <c r="C7" s="20"/>
      <c r="D7" s="20"/>
      <c r="E7" s="20"/>
      <c r="F7" s="29">
        <v>450000</v>
      </c>
      <c r="G7" s="31"/>
    </row>
    <row r="8" spans="1:7">
      <c r="A8" s="20">
        <v>5</v>
      </c>
      <c r="B8" s="20" t="s">
        <v>90</v>
      </c>
      <c r="C8" s="20"/>
      <c r="D8" s="20"/>
      <c r="E8" s="20"/>
      <c r="F8" s="29">
        <v>900000</v>
      </c>
      <c r="G8" s="31"/>
    </row>
    <row r="9" spans="1:7">
      <c r="A9" s="20"/>
      <c r="B9" s="20"/>
      <c r="C9" s="20"/>
      <c r="D9" s="20"/>
      <c r="E9" s="20"/>
      <c r="F9" s="29"/>
      <c r="G9" s="31"/>
    </row>
    <row r="10" spans="1:7">
      <c r="A10" s="20"/>
      <c r="B10" s="20"/>
      <c r="C10" s="20"/>
      <c r="D10" s="20"/>
      <c r="E10" s="20"/>
      <c r="F10" s="29"/>
      <c r="G10" s="31"/>
    </row>
    <row r="11" spans="1:7">
      <c r="A11" s="20"/>
      <c r="B11" s="20"/>
      <c r="C11" s="20"/>
      <c r="D11" s="20"/>
      <c r="E11" s="32"/>
      <c r="F11" s="33"/>
      <c r="G11" s="31"/>
    </row>
    <row r="12" spans="1:7">
      <c r="A12" s="20"/>
      <c r="B12" s="20"/>
      <c r="C12" s="20"/>
      <c r="D12" s="20"/>
      <c r="E12" s="20"/>
      <c r="F12" s="34"/>
      <c r="G12" s="31"/>
    </row>
    <row r="13" spans="1:7">
      <c r="A13" s="20"/>
      <c r="B13" s="20"/>
      <c r="C13" s="20"/>
      <c r="D13" s="20"/>
      <c r="E13" s="20"/>
      <c r="F13" s="35">
        <f>SUM(F4:F12)</f>
        <v>3146070</v>
      </c>
      <c r="G13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C9"/>
  <sheetViews>
    <sheetView tabSelected="1" workbookViewId="0">
      <selection activeCell="F14" sqref="F14"/>
    </sheetView>
  </sheetViews>
  <sheetFormatPr defaultRowHeight="15"/>
  <cols>
    <col min="2" max="2" width="26.42578125" customWidth="1"/>
    <col min="3" max="3" width="13.85546875" customWidth="1"/>
  </cols>
  <sheetData>
    <row r="3" spans="1:3">
      <c r="A3" s="14" t="s">
        <v>12</v>
      </c>
      <c r="B3" s="14" t="s">
        <v>13</v>
      </c>
      <c r="C3" s="14" t="s">
        <v>14</v>
      </c>
    </row>
    <row r="4" spans="1:3">
      <c r="A4" s="15">
        <v>1</v>
      </c>
      <c r="B4" s="15" t="s">
        <v>15</v>
      </c>
      <c r="C4" s="16">
        <v>3140240</v>
      </c>
    </row>
    <row r="5" spans="1:3">
      <c r="A5" s="15">
        <v>2</v>
      </c>
      <c r="B5" s="15" t="s">
        <v>104</v>
      </c>
      <c r="C5" s="16">
        <v>1584000</v>
      </c>
    </row>
    <row r="6" spans="1:3">
      <c r="A6" s="15">
        <v>3</v>
      </c>
      <c r="B6" s="15" t="s">
        <v>105</v>
      </c>
      <c r="C6" s="16">
        <v>3146070</v>
      </c>
    </row>
    <row r="7" spans="1:3">
      <c r="A7" s="15"/>
      <c r="B7" s="15"/>
      <c r="C7" s="16"/>
    </row>
    <row r="8" spans="1:3">
      <c r="A8" s="15"/>
      <c r="B8" s="15"/>
      <c r="C8" s="17"/>
    </row>
    <row r="9" spans="1:3">
      <c r="A9" s="15"/>
      <c r="B9" s="18" t="s">
        <v>11</v>
      </c>
      <c r="C9" s="19">
        <f>SUM(C4:C8)</f>
        <v>7870310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MMT</vt:lpstr>
      <vt:lpstr>SUPORT TAKJIL</vt:lpstr>
      <vt:lpstr>BRANDING MOBIL FREELANCE</vt:lpstr>
      <vt:lpstr>TOTAL BIAYA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Lenovo</cp:lastModifiedBy>
  <dcterms:created xsi:type="dcterms:W3CDTF">2017-03-28T13:46:55Z</dcterms:created>
  <dcterms:modified xsi:type="dcterms:W3CDTF">2019-04-29T01:10:42Z</dcterms:modified>
</cp:coreProperties>
</file>