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0" yWindow="915" windowWidth="19395" windowHeight="7155" activeTab="3"/>
  </bookViews>
  <sheets>
    <sheet name="Salesman GK Pelita Hati" sheetId="2" r:id="rId1"/>
    <sheet name="Monitoring" sheetId="3" r:id="rId2"/>
    <sheet name="Sales Freland CV.JAYA BAROKAH" sheetId="4" r:id="rId3"/>
    <sheet name="monitoring2" sheetId="5" r:id="rId4"/>
  </sheets>
  <calcPr calcId="124519"/>
</workbook>
</file>

<file path=xl/calcChain.xml><?xml version="1.0" encoding="utf-8"?>
<calcChain xmlns="http://schemas.openxmlformats.org/spreadsheetml/2006/main">
  <c r="I13" i="4"/>
  <c r="I8"/>
  <c r="I9"/>
  <c r="I10"/>
  <c r="I11"/>
  <c r="I12"/>
  <c r="I7"/>
  <c r="I6"/>
  <c r="F13"/>
  <c r="G12"/>
  <c r="H12"/>
  <c r="G11"/>
  <c r="H11"/>
  <c r="G10"/>
  <c r="H10"/>
  <c r="G9"/>
  <c r="H9"/>
  <c r="G8"/>
  <c r="H8"/>
  <c r="G7"/>
  <c r="H7"/>
  <c r="G6"/>
  <c r="H6"/>
  <c r="H10" i="2"/>
  <c r="H9"/>
  <c r="H8"/>
  <c r="H7"/>
  <c r="H6"/>
  <c r="G6"/>
  <c r="AH11" i="5"/>
  <c r="AI11" s="1"/>
  <c r="AH10"/>
  <c r="AI10" s="1"/>
  <c r="AH9"/>
  <c r="AI9" s="1"/>
  <c r="AH8"/>
  <c r="AI8" s="1"/>
  <c r="AH7"/>
  <c r="AI7" s="1"/>
  <c r="E13" i="4"/>
  <c r="D13"/>
  <c r="H13" l="1"/>
  <c r="G13"/>
  <c r="H11" i="2"/>
  <c r="AH12" i="5"/>
  <c r="AI12" s="1"/>
  <c r="AH8" i="3"/>
  <c r="AH9"/>
  <c r="AH10"/>
  <c r="AH11"/>
  <c r="AH7"/>
  <c r="AH12" l="1"/>
  <c r="AI12" s="1"/>
  <c r="AI7"/>
  <c r="AI10"/>
  <c r="AI8"/>
  <c r="AI11"/>
  <c r="AI9"/>
  <c r="G10" i="2" l="1"/>
  <c r="G9"/>
  <c r="G8"/>
  <c r="G7"/>
  <c r="G11" l="1"/>
</calcChain>
</file>

<file path=xl/sharedStrings.xml><?xml version="1.0" encoding="utf-8"?>
<sst xmlns="http://schemas.openxmlformats.org/spreadsheetml/2006/main" count="117" uniqueCount="40">
  <si>
    <t>Grand Total</t>
  </si>
  <si>
    <t>NO</t>
  </si>
  <si>
    <t>RATA-RATA</t>
  </si>
  <si>
    <t>AAN</t>
  </si>
  <si>
    <t>ANGGI</t>
  </si>
  <si>
    <t>RIZAL</t>
  </si>
  <si>
    <t>FARIT</t>
  </si>
  <si>
    <t>FEBRI</t>
  </si>
  <si>
    <t>PROGRAM INSENTIF SALES</t>
  </si>
  <si>
    <t>No</t>
  </si>
  <si>
    <t>SALES</t>
  </si>
  <si>
    <t>TARGET</t>
  </si>
  <si>
    <t>TOTAL</t>
  </si>
  <si>
    <t>PENCAPAIAN</t>
  </si>
  <si>
    <t>JUMAT</t>
  </si>
  <si>
    <t>SABTU</t>
  </si>
  <si>
    <t>MINGGU</t>
  </si>
  <si>
    <t>SENIN</t>
  </si>
  <si>
    <t>SELASA</t>
  </si>
  <si>
    <t>RABU</t>
  </si>
  <si>
    <t>KAMIS</t>
  </si>
  <si>
    <t>NAMA SALESMAN</t>
  </si>
  <si>
    <t>ANDRI</t>
  </si>
  <si>
    <t>FAHMI</t>
  </si>
  <si>
    <t>INDRA</t>
  </si>
  <si>
    <t>PANJI</t>
  </si>
  <si>
    <t>SLAMET</t>
  </si>
  <si>
    <t>UMAR</t>
  </si>
  <si>
    <t>ANWAR</t>
  </si>
  <si>
    <t>PROGRAM INSENTIF SALES CV JAYA BAROKAH</t>
  </si>
  <si>
    <t>PROGRAM INSENTIF SALESMAN CV JAYA BAROKAH</t>
  </si>
  <si>
    <t>PROGRAM INSENTIF SALESMAN GK CV PELITA HATI</t>
  </si>
  <si>
    <t>TARGET JUNI 2019 UP 25%</t>
  </si>
  <si>
    <t>FEBRUARI 2019</t>
  </si>
  <si>
    <t>MARET 2019</t>
  </si>
  <si>
    <t>APRIL 2019</t>
  </si>
  <si>
    <t>BULAN JUNI 2019</t>
  </si>
  <si>
    <t>PERIODE JUNI 2019</t>
  </si>
  <si>
    <t>TARGET JUNI  2019 Up 20 %</t>
  </si>
  <si>
    <t>PERIODE JUNI 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</si>
</sst>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/>
    <xf numFmtId="41" fontId="0" fillId="0" borderId="6" xfId="1" applyFont="1" applyBorder="1"/>
    <xf numFmtId="41" fontId="0" fillId="0" borderId="6" xfId="0" applyNumberFormat="1" applyBorder="1"/>
    <xf numFmtId="41" fontId="0" fillId="0" borderId="0" xfId="1" applyFont="1"/>
    <xf numFmtId="0" fontId="0" fillId="0" borderId="8" xfId="0" applyBorder="1"/>
    <xf numFmtId="41" fontId="0" fillId="0" borderId="9" xfId="1" applyFont="1" applyBorder="1"/>
    <xf numFmtId="41" fontId="0" fillId="0" borderId="9" xfId="0" applyNumberFormat="1" applyBorder="1"/>
    <xf numFmtId="0" fontId="0" fillId="0" borderId="10" xfId="0" applyBorder="1"/>
    <xf numFmtId="41" fontId="0" fillId="0" borderId="11" xfId="1" applyFont="1" applyBorder="1"/>
    <xf numFmtId="41" fontId="0" fillId="0" borderId="11" xfId="0" applyNumberFormat="1" applyBorder="1"/>
    <xf numFmtId="0" fontId="0" fillId="0" borderId="12" xfId="0" applyBorder="1"/>
    <xf numFmtId="0" fontId="0" fillId="0" borderId="13" xfId="0" applyBorder="1"/>
    <xf numFmtId="41" fontId="0" fillId="0" borderId="13" xfId="1" applyFont="1" applyBorder="1"/>
    <xf numFmtId="41" fontId="4" fillId="2" borderId="14" xfId="0" applyNumberFormat="1" applyFont="1" applyFill="1" applyBorder="1"/>
    <xf numFmtId="41" fontId="0" fillId="0" borderId="0" xfId="0" applyNumberFormat="1"/>
    <xf numFmtId="17" fontId="3" fillId="0" borderId="2" xfId="0" quotePrefix="1" applyNumberFormat="1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15" fontId="6" fillId="3" borderId="20" xfId="0" applyNumberFormat="1" applyFont="1" applyFill="1" applyBorder="1" applyAlignment="1">
      <alignment horizontal="center" vertical="center"/>
    </xf>
    <xf numFmtId="0" fontId="8" fillId="3" borderId="5" xfId="0" applyFont="1" applyFill="1" applyBorder="1"/>
    <xf numFmtId="41" fontId="8" fillId="3" borderId="6" xfId="1" applyFont="1" applyFill="1" applyBorder="1" applyAlignment="1">
      <alignment horizontal="center"/>
    </xf>
    <xf numFmtId="41" fontId="0" fillId="3" borderId="6" xfId="1" applyFont="1" applyFill="1" applyBorder="1"/>
    <xf numFmtId="41" fontId="0" fillId="2" borderId="6" xfId="1" applyFont="1" applyFill="1" applyBorder="1"/>
    <xf numFmtId="41" fontId="0" fillId="3" borderId="22" xfId="1" applyFont="1" applyFill="1" applyBorder="1"/>
    <xf numFmtId="164" fontId="7" fillId="3" borderId="7" xfId="2" applyNumberFormat="1" applyFont="1" applyFill="1" applyBorder="1"/>
    <xf numFmtId="41" fontId="0" fillId="3" borderId="0" xfId="0" applyNumberFormat="1" applyFill="1"/>
    <xf numFmtId="41" fontId="0" fillId="3" borderId="0" xfId="2" applyNumberFormat="1" applyFont="1" applyFill="1"/>
    <xf numFmtId="0" fontId="8" fillId="3" borderId="8" xfId="0" applyFont="1" applyFill="1" applyBorder="1"/>
    <xf numFmtId="41" fontId="8" fillId="3" borderId="9" xfId="1" applyFont="1" applyFill="1" applyBorder="1" applyAlignment="1">
      <alignment horizontal="center"/>
    </xf>
    <xf numFmtId="41" fontId="0" fillId="3" borderId="9" xfId="1" applyFont="1" applyFill="1" applyBorder="1"/>
    <xf numFmtId="41" fontId="0" fillId="2" borderId="9" xfId="1" applyFont="1" applyFill="1" applyBorder="1"/>
    <xf numFmtId="41" fontId="0" fillId="3" borderId="11" xfId="1" applyFont="1" applyFill="1" applyBorder="1"/>
    <xf numFmtId="0" fontId="8" fillId="3" borderId="10" xfId="0" applyFont="1" applyFill="1" applyBorder="1"/>
    <xf numFmtId="41" fontId="8" fillId="3" borderId="11" xfId="1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41" fontId="8" fillId="3" borderId="13" xfId="0" applyNumberFormat="1" applyFont="1" applyFill="1" applyBorder="1"/>
    <xf numFmtId="0" fontId="0" fillId="2" borderId="13" xfId="0" applyFill="1" applyBorder="1"/>
    <xf numFmtId="41" fontId="0" fillId="3" borderId="13" xfId="1" applyFont="1" applyFill="1" applyBorder="1"/>
    <xf numFmtId="41" fontId="0" fillId="3" borderId="23" xfId="1" applyFont="1" applyFill="1" applyBorder="1"/>
    <xf numFmtId="164" fontId="7" fillId="3" borderId="24" xfId="2" applyNumberFormat="1" applyFont="1" applyFill="1" applyBorder="1"/>
    <xf numFmtId="41" fontId="0" fillId="3" borderId="4" xfId="1" applyFont="1" applyFill="1" applyBorder="1"/>
    <xf numFmtId="15" fontId="6" fillId="3" borderId="1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9" xfId="0" applyFont="1" applyBorder="1"/>
    <xf numFmtId="0" fontId="6" fillId="0" borderId="11" xfId="0" applyFont="1" applyBorder="1"/>
    <xf numFmtId="0" fontId="6" fillId="3" borderId="6" xfId="0" applyFont="1" applyFill="1" applyBorder="1"/>
    <xf numFmtId="0" fontId="6" fillId="3" borderId="9" xfId="0" applyFont="1" applyFill="1" applyBorder="1"/>
    <xf numFmtId="0" fontId="6" fillId="3" borderId="11" xfId="0" applyFont="1" applyFill="1" applyBorder="1"/>
    <xf numFmtId="0" fontId="0" fillId="0" borderId="9" xfId="0" applyBorder="1"/>
    <xf numFmtId="15" fontId="6" fillId="3" borderId="27" xfId="0" applyNumberFormat="1" applyFont="1" applyFill="1" applyBorder="1" applyAlignment="1">
      <alignment horizontal="center" vertical="center"/>
    </xf>
    <xf numFmtId="15" fontId="6" fillId="3" borderId="28" xfId="0" applyNumberFormat="1" applyFont="1" applyFill="1" applyBorder="1" applyAlignment="1">
      <alignment horizontal="center" vertical="center"/>
    </xf>
    <xf numFmtId="41" fontId="8" fillId="3" borderId="9" xfId="0" applyNumberFormat="1" applyFont="1" applyFill="1" applyBorder="1"/>
    <xf numFmtId="0" fontId="6" fillId="0" borderId="31" xfId="0" applyFont="1" applyBorder="1"/>
    <xf numFmtId="41" fontId="0" fillId="2" borderId="29" xfId="1" applyFont="1" applyFill="1" applyBorder="1"/>
    <xf numFmtId="41" fontId="0" fillId="2" borderId="30" xfId="1" applyFont="1" applyFill="1" applyBorder="1"/>
    <xf numFmtId="0" fontId="0" fillId="2" borderId="30" xfId="0" applyFill="1" applyBorder="1"/>
    <xf numFmtId="164" fontId="7" fillId="3" borderId="9" xfId="2" applyNumberFormat="1" applyFont="1" applyFill="1" applyBorder="1"/>
    <xf numFmtId="0" fontId="0" fillId="2" borderId="9" xfId="0" applyFill="1" applyBorder="1"/>
    <xf numFmtId="0" fontId="0" fillId="3" borderId="9" xfId="0" applyFill="1" applyBorder="1"/>
    <xf numFmtId="41" fontId="0" fillId="2" borderId="22" xfId="1" applyFont="1" applyFill="1" applyBorder="1"/>
    <xf numFmtId="41" fontId="0" fillId="2" borderId="4" xfId="1" applyFont="1" applyFill="1" applyBorder="1"/>
    <xf numFmtId="41" fontId="0" fillId="2" borderId="23" xfId="1" applyFont="1" applyFill="1" applyBorder="1"/>
    <xf numFmtId="0" fontId="2" fillId="0" borderId="0" xfId="0" applyFont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1" fontId="4" fillId="2" borderId="7" xfId="1" applyFont="1" applyFill="1" applyBorder="1"/>
    <xf numFmtId="0" fontId="6" fillId="0" borderId="34" xfId="0" applyFont="1" applyBorder="1"/>
    <xf numFmtId="0" fontId="0" fillId="0" borderId="34" xfId="0" applyBorder="1"/>
    <xf numFmtId="17" fontId="3" fillId="0" borderId="32" xfId="0" quotePrefix="1" applyNumberFormat="1" applyFont="1" applyBorder="1" applyAlignment="1">
      <alignment horizontal="center" vertical="center"/>
    </xf>
    <xf numFmtId="41" fontId="0" fillId="0" borderId="35" xfId="1" applyFont="1" applyBorder="1"/>
    <xf numFmtId="41" fontId="0" fillId="0" borderId="34" xfId="1" applyFont="1" applyBorder="1"/>
    <xf numFmtId="0" fontId="3" fillId="0" borderId="32" xfId="0" applyFont="1" applyBorder="1" applyAlignment="1">
      <alignment horizontal="center" vertical="center"/>
    </xf>
    <xf numFmtId="41" fontId="0" fillId="0" borderId="35" xfId="0" applyNumberFormat="1" applyBorder="1"/>
    <xf numFmtId="41" fontId="0" fillId="0" borderId="34" xfId="0" applyNumberFormat="1" applyBorder="1"/>
    <xf numFmtId="0" fontId="3" fillId="2" borderId="32" xfId="0" applyFont="1" applyFill="1" applyBorder="1" applyAlignment="1">
      <alignment horizontal="center" vertical="center"/>
    </xf>
    <xf numFmtId="41" fontId="4" fillId="2" borderId="35" xfId="0" applyNumberFormat="1" applyFont="1" applyFill="1" applyBorder="1"/>
    <xf numFmtId="0" fontId="0" fillId="0" borderId="35" xfId="0" applyBorder="1"/>
    <xf numFmtId="0" fontId="6" fillId="0" borderId="33" xfId="0" applyFont="1" applyBorder="1"/>
    <xf numFmtId="0" fontId="0" fillId="0" borderId="36" xfId="0" applyBorder="1"/>
    <xf numFmtId="0" fontId="6" fillId="0" borderId="36" xfId="0" applyFont="1" applyBorder="1"/>
    <xf numFmtId="41" fontId="0" fillId="0" borderId="36" xfId="1" applyFont="1" applyBorder="1"/>
    <xf numFmtId="41" fontId="0" fillId="0" borderId="36" xfId="0" applyNumberFormat="1" applyBorder="1"/>
    <xf numFmtId="0" fontId="0" fillId="0" borderId="32" xfId="0" applyBorder="1"/>
    <xf numFmtId="41" fontId="0" fillId="0" borderId="32" xfId="1" applyFont="1" applyBorder="1"/>
    <xf numFmtId="41" fontId="4" fillId="2" borderId="32" xfId="0" applyNumberFormat="1" applyFont="1" applyFill="1" applyBorder="1"/>
    <xf numFmtId="0" fontId="0" fillId="0" borderId="32" xfId="0" applyBorder="1" applyAlignment="1">
      <alignment horizontal="righ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zoomScale="90" zoomScaleNormal="90" workbookViewId="0">
      <selection activeCell="E13" sqref="E13"/>
    </sheetView>
  </sheetViews>
  <sheetFormatPr defaultRowHeight="15"/>
  <cols>
    <col min="1" max="1" width="4.7109375" customWidth="1"/>
    <col min="2" max="2" width="19.85546875" customWidth="1"/>
    <col min="3" max="3" width="18.28515625" bestFit="1" customWidth="1"/>
    <col min="4" max="4" width="14.85546875" bestFit="1" customWidth="1"/>
    <col min="5" max="5" width="13.7109375" bestFit="1" customWidth="1"/>
    <col min="6" max="6" width="13.7109375" customWidth="1"/>
    <col min="7" max="7" width="13.85546875" bestFit="1" customWidth="1"/>
    <col min="8" max="8" width="30.5703125" customWidth="1"/>
    <col min="9" max="9" width="11.5703125" bestFit="1" customWidth="1"/>
  </cols>
  <sheetData>
    <row r="2" spans="1:10" ht="18">
      <c r="A2" s="69" t="s">
        <v>31</v>
      </c>
      <c r="B2" s="69"/>
      <c r="C2" s="69"/>
      <c r="D2" s="69"/>
      <c r="E2" s="69"/>
      <c r="F2" s="69"/>
      <c r="G2" s="69"/>
      <c r="H2" s="69"/>
    </row>
    <row r="3" spans="1:10" ht="18">
      <c r="A3" s="69" t="s">
        <v>36</v>
      </c>
      <c r="B3" s="69"/>
      <c r="C3" s="69"/>
      <c r="D3" s="69"/>
      <c r="E3" s="69"/>
      <c r="F3" s="69"/>
      <c r="G3" s="69"/>
      <c r="H3" s="69"/>
    </row>
    <row r="4" spans="1:10" ht="15.75" thickBot="1"/>
    <row r="5" spans="1:10" ht="16.5" thickBot="1">
      <c r="A5" s="1" t="s">
        <v>1</v>
      </c>
      <c r="B5" s="2" t="s">
        <v>21</v>
      </c>
      <c r="C5" s="20" t="s">
        <v>33</v>
      </c>
      <c r="D5" s="20" t="s">
        <v>34</v>
      </c>
      <c r="E5" s="20" t="s">
        <v>35</v>
      </c>
      <c r="F5" s="2" t="s">
        <v>0</v>
      </c>
      <c r="G5" s="2" t="s">
        <v>2</v>
      </c>
      <c r="H5" s="3" t="s">
        <v>32</v>
      </c>
      <c r="I5" s="4"/>
    </row>
    <row r="6" spans="1:10">
      <c r="A6" s="5">
        <v>1</v>
      </c>
      <c r="B6" s="49" t="s">
        <v>3</v>
      </c>
      <c r="C6" s="6">
        <v>1639</v>
      </c>
      <c r="D6" s="6">
        <v>2034</v>
      </c>
      <c r="E6" s="6">
        <v>2968</v>
      </c>
      <c r="F6" s="6">
        <v>6641</v>
      </c>
      <c r="G6" s="7">
        <f>AVERAGE(C6:E6)</f>
        <v>2213.6666666666665</v>
      </c>
      <c r="H6" s="82">
        <f>G6+(G6*25%)</f>
        <v>2767.083333333333</v>
      </c>
      <c r="I6" s="8"/>
      <c r="J6" s="8"/>
    </row>
    <row r="7" spans="1:10">
      <c r="A7" s="9">
        <v>2</v>
      </c>
      <c r="B7" s="50" t="s">
        <v>4</v>
      </c>
      <c r="C7" s="10">
        <v>1025</v>
      </c>
      <c r="D7" s="10">
        <v>1269</v>
      </c>
      <c r="E7" s="10">
        <v>1991</v>
      </c>
      <c r="F7" s="6">
        <v>4285</v>
      </c>
      <c r="G7" s="11">
        <f t="shared" ref="G7:G10" si="0">AVERAGE(C7:E7)</f>
        <v>1428.3333333333333</v>
      </c>
      <c r="H7" s="82">
        <f>G7+(G7*25%)</f>
        <v>1785.4166666666665</v>
      </c>
      <c r="I7" s="8"/>
      <c r="J7" s="8"/>
    </row>
    <row r="8" spans="1:10">
      <c r="A8" s="9">
        <v>3</v>
      </c>
      <c r="B8" s="50" t="s">
        <v>5</v>
      </c>
      <c r="C8" s="10">
        <v>2119</v>
      </c>
      <c r="D8" s="10">
        <v>2242</v>
      </c>
      <c r="E8" s="10">
        <v>3299</v>
      </c>
      <c r="F8" s="6">
        <v>7660</v>
      </c>
      <c r="G8" s="11">
        <f t="shared" si="0"/>
        <v>2553.3333333333335</v>
      </c>
      <c r="H8" s="82">
        <f>G8+(G8*25%)</f>
        <v>3191.666666666667</v>
      </c>
      <c r="I8" s="8"/>
      <c r="J8" s="8"/>
    </row>
    <row r="9" spans="1:10">
      <c r="A9" s="9">
        <v>4</v>
      </c>
      <c r="B9" s="50" t="s">
        <v>6</v>
      </c>
      <c r="C9" s="10">
        <v>2363</v>
      </c>
      <c r="D9" s="10">
        <v>2910</v>
      </c>
      <c r="E9" s="10">
        <v>3646</v>
      </c>
      <c r="F9" s="6">
        <v>8919</v>
      </c>
      <c r="G9" s="11">
        <f t="shared" si="0"/>
        <v>2973</v>
      </c>
      <c r="H9" s="82">
        <f>G9+(G9*25%)</f>
        <v>3716.25</v>
      </c>
      <c r="I9" s="8"/>
      <c r="J9" s="8"/>
    </row>
    <row r="10" spans="1:10" ht="15.75" thickBot="1">
      <c r="A10" s="12">
        <v>5</v>
      </c>
      <c r="B10" s="51" t="s">
        <v>7</v>
      </c>
      <c r="C10" s="13">
        <v>1403</v>
      </c>
      <c r="D10" s="13">
        <v>1688</v>
      </c>
      <c r="E10" s="13">
        <v>2436</v>
      </c>
      <c r="F10" s="6">
        <v>5527</v>
      </c>
      <c r="G10" s="14">
        <f t="shared" si="0"/>
        <v>1842.3333333333333</v>
      </c>
      <c r="H10" s="82">
        <f>G10+(G10*25%)</f>
        <v>2302.9166666666665</v>
      </c>
      <c r="I10" s="8"/>
      <c r="J10" s="8"/>
    </row>
    <row r="11" spans="1:10" ht="16.5" thickTop="1" thickBot="1">
      <c r="A11" s="15"/>
      <c r="B11" s="16" t="s">
        <v>0</v>
      </c>
      <c r="C11" s="17">
        <v>8549</v>
      </c>
      <c r="D11" s="17">
        <v>10143</v>
      </c>
      <c r="E11" s="17">
        <v>14340</v>
      </c>
      <c r="F11" s="17">
        <v>33032</v>
      </c>
      <c r="G11" s="17">
        <f t="shared" ref="F11:G11" si="1">SUM(G6:G10)</f>
        <v>11010.666666666668</v>
      </c>
      <c r="H11" s="18">
        <f>SUM(H6:H10)</f>
        <v>13763.333333333334</v>
      </c>
      <c r="J11" s="19"/>
    </row>
  </sheetData>
  <mergeCells count="2">
    <mergeCell ref="A2:H2"/>
    <mergeCell ref="A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3"/>
  <sheetViews>
    <sheetView zoomScale="80" zoomScaleNormal="80" workbookViewId="0">
      <selection activeCell="L26" sqref="L26"/>
    </sheetView>
  </sheetViews>
  <sheetFormatPr defaultRowHeight="15"/>
  <cols>
    <col min="1" max="1" width="3.5703125" style="23" customWidth="1"/>
    <col min="2" max="2" width="9.140625" style="23" customWidth="1"/>
    <col min="3" max="3" width="10.28515625" style="23" customWidth="1"/>
    <col min="4" max="4" width="9.7109375" style="23" customWidth="1"/>
    <col min="5" max="11" width="10.85546875" style="23" customWidth="1"/>
    <col min="12" max="20" width="11.5703125" style="23" bestFit="1" customWidth="1"/>
    <col min="21" max="33" width="10.85546875" style="23" customWidth="1"/>
    <col min="34" max="34" width="10.42578125" style="23" customWidth="1"/>
    <col min="35" max="35" width="13.28515625" style="23" customWidth="1"/>
    <col min="36" max="36" width="0.28515625" style="23" customWidth="1"/>
    <col min="37" max="16384" width="9.140625" style="23"/>
  </cols>
  <sheetData>
    <row r="1" spans="1:37" ht="20.25">
      <c r="A1" s="21" t="s">
        <v>8</v>
      </c>
      <c r="B1" s="22"/>
      <c r="C1" s="22"/>
      <c r="D1" s="22"/>
      <c r="E1" s="22"/>
      <c r="F1" s="22"/>
      <c r="G1" s="22"/>
      <c r="H1" s="22"/>
    </row>
    <row r="2" spans="1:37" ht="20.25">
      <c r="A2" s="21" t="s">
        <v>37</v>
      </c>
      <c r="B2" s="22"/>
      <c r="C2" s="22"/>
      <c r="D2" s="22"/>
      <c r="E2" s="22"/>
      <c r="F2" s="22"/>
      <c r="G2" s="22"/>
      <c r="H2" s="22"/>
    </row>
    <row r="4" spans="1:37" ht="15.75" thickBot="1"/>
    <row r="5" spans="1:37" ht="15.75" thickBot="1">
      <c r="A5" s="71" t="s">
        <v>9</v>
      </c>
      <c r="B5" s="73" t="s">
        <v>10</v>
      </c>
      <c r="C5" s="75" t="s">
        <v>11</v>
      </c>
      <c r="D5" s="48">
        <v>43617</v>
      </c>
      <c r="E5" s="48">
        <v>43618</v>
      </c>
      <c r="F5" s="48">
        <v>43619</v>
      </c>
      <c r="G5" s="48">
        <v>43620</v>
      </c>
      <c r="H5" s="48">
        <v>43621</v>
      </c>
      <c r="I5" s="48">
        <v>43622</v>
      </c>
      <c r="J5" s="48">
        <v>43623</v>
      </c>
      <c r="K5" s="48">
        <v>43624</v>
      </c>
      <c r="L5" s="48">
        <v>43625</v>
      </c>
      <c r="M5" s="48">
        <v>43626</v>
      </c>
      <c r="N5" s="48">
        <v>43627</v>
      </c>
      <c r="O5" s="48">
        <v>43628</v>
      </c>
      <c r="P5" s="48">
        <v>43629</v>
      </c>
      <c r="Q5" s="48">
        <v>43630</v>
      </c>
      <c r="R5" s="48">
        <v>43631</v>
      </c>
      <c r="S5" s="48">
        <v>43632</v>
      </c>
      <c r="T5" s="48">
        <v>43633</v>
      </c>
      <c r="U5" s="48">
        <v>43634</v>
      </c>
      <c r="V5" s="48">
        <v>43635</v>
      </c>
      <c r="W5" s="48">
        <v>43636</v>
      </c>
      <c r="X5" s="48">
        <v>43637</v>
      </c>
      <c r="Y5" s="48">
        <v>43638</v>
      </c>
      <c r="Z5" s="48">
        <v>43639</v>
      </c>
      <c r="AA5" s="48">
        <v>43640</v>
      </c>
      <c r="AB5" s="48">
        <v>43641</v>
      </c>
      <c r="AC5" s="48">
        <v>43642</v>
      </c>
      <c r="AD5" s="48">
        <v>43643</v>
      </c>
      <c r="AE5" s="48">
        <v>43644</v>
      </c>
      <c r="AF5" s="48">
        <v>43645</v>
      </c>
      <c r="AG5" s="48">
        <v>43646</v>
      </c>
      <c r="AH5" s="77" t="s">
        <v>12</v>
      </c>
      <c r="AI5" s="79" t="s">
        <v>13</v>
      </c>
      <c r="AJ5" s="70"/>
    </row>
    <row r="6" spans="1:37" ht="15.75" thickBot="1">
      <c r="A6" s="72"/>
      <c r="B6" s="74"/>
      <c r="C6" s="76"/>
      <c r="D6" s="24" t="s">
        <v>15</v>
      </c>
      <c r="E6" s="24" t="s">
        <v>16</v>
      </c>
      <c r="F6" s="24" t="s">
        <v>17</v>
      </c>
      <c r="G6" s="24" t="s">
        <v>18</v>
      </c>
      <c r="H6" s="24" t="s">
        <v>19</v>
      </c>
      <c r="I6" s="24" t="s">
        <v>20</v>
      </c>
      <c r="J6" s="24" t="s">
        <v>14</v>
      </c>
      <c r="K6" s="24" t="s">
        <v>15</v>
      </c>
      <c r="L6" s="24" t="s">
        <v>16</v>
      </c>
      <c r="M6" s="24" t="s">
        <v>17</v>
      </c>
      <c r="N6" s="24" t="s">
        <v>18</v>
      </c>
      <c r="O6" s="24" t="s">
        <v>19</v>
      </c>
      <c r="P6" s="24" t="s">
        <v>20</v>
      </c>
      <c r="Q6" s="24" t="s">
        <v>14</v>
      </c>
      <c r="R6" s="24" t="s">
        <v>15</v>
      </c>
      <c r="S6" s="24" t="s">
        <v>16</v>
      </c>
      <c r="T6" s="24" t="s">
        <v>17</v>
      </c>
      <c r="U6" s="24" t="s">
        <v>18</v>
      </c>
      <c r="V6" s="24" t="s">
        <v>19</v>
      </c>
      <c r="W6" s="24" t="s">
        <v>20</v>
      </c>
      <c r="X6" s="24" t="s">
        <v>14</v>
      </c>
      <c r="Y6" s="24" t="s">
        <v>15</v>
      </c>
      <c r="Z6" s="24" t="s">
        <v>16</v>
      </c>
      <c r="AA6" s="24" t="s">
        <v>17</v>
      </c>
      <c r="AB6" s="24" t="s">
        <v>18</v>
      </c>
      <c r="AC6" s="24" t="s">
        <v>19</v>
      </c>
      <c r="AD6" s="24" t="s">
        <v>20</v>
      </c>
      <c r="AE6" s="24" t="s">
        <v>14</v>
      </c>
      <c r="AF6" s="24" t="s">
        <v>15</v>
      </c>
      <c r="AG6" s="24" t="s">
        <v>16</v>
      </c>
      <c r="AH6" s="78"/>
      <c r="AI6" s="80"/>
      <c r="AJ6" s="70"/>
    </row>
    <row r="7" spans="1:37" ht="15.75">
      <c r="A7" s="25">
        <v>1</v>
      </c>
      <c r="B7" s="52" t="s">
        <v>3</v>
      </c>
      <c r="C7" s="26">
        <v>2767.083333333333</v>
      </c>
      <c r="D7" s="28"/>
      <c r="E7" s="28"/>
      <c r="F7" s="27"/>
      <c r="G7" s="27"/>
      <c r="H7" s="27"/>
      <c r="I7" s="27"/>
      <c r="J7" s="27"/>
      <c r="K7" s="27"/>
      <c r="L7" s="28"/>
      <c r="M7" s="27"/>
      <c r="N7" s="27"/>
      <c r="O7" s="27"/>
      <c r="P7" s="27"/>
      <c r="Q7" s="27"/>
      <c r="R7" s="27"/>
      <c r="S7" s="28"/>
      <c r="T7" s="27"/>
      <c r="U7" s="27"/>
      <c r="V7" s="27"/>
      <c r="W7" s="27"/>
      <c r="X7" s="27"/>
      <c r="Y7" s="27"/>
      <c r="Z7" s="28"/>
      <c r="AA7" s="27"/>
      <c r="AB7" s="27"/>
      <c r="AC7" s="27"/>
      <c r="AD7" s="27"/>
      <c r="AE7" s="27"/>
      <c r="AF7" s="29"/>
      <c r="AG7" s="66"/>
      <c r="AH7" s="29">
        <f>SUM(D7:AG7)</f>
        <v>0</v>
      </c>
      <c r="AI7" s="30">
        <f>AH7/C7</f>
        <v>0</v>
      </c>
      <c r="AJ7" s="31"/>
      <c r="AK7" s="32"/>
    </row>
    <row r="8" spans="1:37" ht="15.75">
      <c r="A8" s="33">
        <v>2</v>
      </c>
      <c r="B8" s="53" t="s">
        <v>4</v>
      </c>
      <c r="C8" s="34">
        <v>1785.4166666666665</v>
      </c>
      <c r="D8" s="36"/>
      <c r="E8" s="36"/>
      <c r="F8" s="35"/>
      <c r="G8" s="35"/>
      <c r="H8" s="35"/>
      <c r="I8" s="35"/>
      <c r="J8" s="35"/>
      <c r="K8" s="35"/>
      <c r="L8" s="36"/>
      <c r="M8" s="35"/>
      <c r="N8" s="35"/>
      <c r="O8" s="35"/>
      <c r="P8" s="35"/>
      <c r="Q8" s="35"/>
      <c r="R8" s="35"/>
      <c r="S8" s="36"/>
      <c r="T8" s="35"/>
      <c r="U8" s="35"/>
      <c r="V8" s="35"/>
      <c r="W8" s="35"/>
      <c r="X8" s="35"/>
      <c r="Y8" s="35"/>
      <c r="Z8" s="36"/>
      <c r="AA8" s="35"/>
      <c r="AB8" s="35"/>
      <c r="AC8" s="35"/>
      <c r="AD8" s="35"/>
      <c r="AE8" s="35"/>
      <c r="AF8" s="29"/>
      <c r="AG8" s="66"/>
      <c r="AH8" s="29">
        <f t="shared" ref="AH8:AH11" si="0">SUM(D8:AG8)</f>
        <v>0</v>
      </c>
      <c r="AI8" s="30">
        <f>AH8/C8</f>
        <v>0</v>
      </c>
      <c r="AJ8" s="31"/>
      <c r="AK8" s="32"/>
    </row>
    <row r="9" spans="1:37" ht="15.75">
      <c r="A9" s="33">
        <v>3</v>
      </c>
      <c r="B9" s="53" t="s">
        <v>5</v>
      </c>
      <c r="C9" s="34">
        <v>3191.666666666667</v>
      </c>
      <c r="D9" s="36"/>
      <c r="E9" s="36"/>
      <c r="F9" s="35"/>
      <c r="G9" s="35"/>
      <c r="H9" s="35"/>
      <c r="I9" s="35"/>
      <c r="J9" s="35"/>
      <c r="K9" s="35"/>
      <c r="L9" s="36"/>
      <c r="M9" s="35"/>
      <c r="N9" s="35"/>
      <c r="O9" s="35"/>
      <c r="P9" s="35"/>
      <c r="Q9" s="35"/>
      <c r="R9" s="35"/>
      <c r="S9" s="36"/>
      <c r="T9" s="35"/>
      <c r="U9" s="35"/>
      <c r="V9" s="35"/>
      <c r="W9" s="35"/>
      <c r="X9" s="35"/>
      <c r="Y9" s="35"/>
      <c r="Z9" s="36"/>
      <c r="AA9" s="35"/>
      <c r="AB9" s="35"/>
      <c r="AC9" s="35"/>
      <c r="AD9" s="35"/>
      <c r="AE9" s="35"/>
      <c r="AF9" s="29"/>
      <c r="AG9" s="66"/>
      <c r="AH9" s="29">
        <f t="shared" si="0"/>
        <v>0</v>
      </c>
      <c r="AI9" s="30">
        <f>AH9/C9</f>
        <v>0</v>
      </c>
      <c r="AJ9" s="31"/>
      <c r="AK9" s="32"/>
    </row>
    <row r="10" spans="1:37" ht="15.75">
      <c r="A10" s="33">
        <v>4</v>
      </c>
      <c r="B10" s="53" t="s">
        <v>6</v>
      </c>
      <c r="C10" s="34">
        <v>3716.25</v>
      </c>
      <c r="D10" s="36"/>
      <c r="E10" s="36"/>
      <c r="F10" s="35"/>
      <c r="G10" s="35"/>
      <c r="H10" s="35"/>
      <c r="I10" s="35"/>
      <c r="J10" s="35"/>
      <c r="K10" s="35"/>
      <c r="L10" s="36"/>
      <c r="M10" s="35"/>
      <c r="N10" s="35"/>
      <c r="O10" s="35"/>
      <c r="P10" s="35"/>
      <c r="Q10" s="35"/>
      <c r="R10" s="35"/>
      <c r="S10" s="36"/>
      <c r="T10" s="35"/>
      <c r="U10" s="35"/>
      <c r="V10" s="35"/>
      <c r="W10" s="35"/>
      <c r="X10" s="35"/>
      <c r="Y10" s="35"/>
      <c r="Z10" s="36"/>
      <c r="AA10" s="35"/>
      <c r="AB10" s="35"/>
      <c r="AC10" s="35"/>
      <c r="AD10" s="35"/>
      <c r="AE10" s="35"/>
      <c r="AF10" s="35"/>
      <c r="AG10" s="36"/>
      <c r="AH10" s="29">
        <f t="shared" si="0"/>
        <v>0</v>
      </c>
      <c r="AI10" s="30">
        <f>AH10/C10</f>
        <v>0</v>
      </c>
      <c r="AJ10" s="31"/>
      <c r="AK10" s="32"/>
    </row>
    <row r="11" spans="1:37" ht="16.5" thickBot="1">
      <c r="A11" s="38">
        <v>5</v>
      </c>
      <c r="B11" s="54" t="s">
        <v>7</v>
      </c>
      <c r="C11" s="39">
        <v>2302.9166666666665</v>
      </c>
      <c r="D11" s="36"/>
      <c r="E11" s="36"/>
      <c r="F11" s="35"/>
      <c r="G11" s="35"/>
      <c r="H11" s="37"/>
      <c r="I11" s="35"/>
      <c r="J11" s="35"/>
      <c r="K11" s="35"/>
      <c r="L11" s="36"/>
      <c r="M11" s="35"/>
      <c r="N11" s="35"/>
      <c r="O11" s="37"/>
      <c r="P11" s="35"/>
      <c r="Q11" s="35"/>
      <c r="R11" s="35"/>
      <c r="S11" s="36"/>
      <c r="T11" s="35"/>
      <c r="U11" s="35"/>
      <c r="V11" s="37"/>
      <c r="W11" s="35"/>
      <c r="X11" s="35"/>
      <c r="Y11" s="37"/>
      <c r="Z11" s="36"/>
      <c r="AA11" s="35"/>
      <c r="AB11" s="37"/>
      <c r="AC11" s="37"/>
      <c r="AD11" s="37"/>
      <c r="AE11" s="37"/>
      <c r="AF11" s="47"/>
      <c r="AG11" s="67"/>
      <c r="AH11" s="29">
        <f t="shared" si="0"/>
        <v>0</v>
      </c>
      <c r="AI11" s="30">
        <f>AH11/C11</f>
        <v>0</v>
      </c>
      <c r="AJ11" s="31"/>
      <c r="AK11" s="32"/>
    </row>
    <row r="12" spans="1:37" ht="17.25" thickTop="1" thickBot="1">
      <c r="A12" s="40"/>
      <c r="B12" s="41"/>
      <c r="C12" s="42">
        <v>13763.333333333334</v>
      </c>
      <c r="D12" s="43"/>
      <c r="E12" s="43"/>
      <c r="F12" s="41"/>
      <c r="G12" s="41"/>
      <c r="H12" s="41"/>
      <c r="I12" s="41"/>
      <c r="J12" s="41"/>
      <c r="K12" s="41"/>
      <c r="L12" s="43"/>
      <c r="M12" s="41"/>
      <c r="N12" s="41"/>
      <c r="O12" s="41"/>
      <c r="P12" s="41"/>
      <c r="Q12" s="44"/>
      <c r="R12" s="41"/>
      <c r="S12" s="43"/>
      <c r="T12" s="41"/>
      <c r="U12" s="41"/>
      <c r="V12" s="41"/>
      <c r="W12" s="41"/>
      <c r="X12" s="44"/>
      <c r="Y12" s="41"/>
      <c r="Z12" s="43"/>
      <c r="AA12" s="41"/>
      <c r="AB12" s="41"/>
      <c r="AC12" s="41"/>
      <c r="AD12" s="41"/>
      <c r="AE12" s="44"/>
      <c r="AF12" s="45"/>
      <c r="AG12" s="68"/>
      <c r="AH12" s="45">
        <f>SUM(AH7:AH11)</f>
        <v>0</v>
      </c>
      <c r="AI12" s="46">
        <f>AH12/C12</f>
        <v>0</v>
      </c>
    </row>
    <row r="13" spans="1:37">
      <c r="AH13" s="31"/>
    </row>
  </sheetData>
  <mergeCells count="6">
    <mergeCell ref="AJ5:AJ6"/>
    <mergeCell ref="A5:A6"/>
    <mergeCell ref="B5:B6"/>
    <mergeCell ref="C5:C6"/>
    <mergeCell ref="AH5:AH6"/>
    <mergeCell ref="AI5:A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3"/>
  <sheetViews>
    <sheetView workbookViewId="0">
      <selection activeCell="I6" sqref="I6:I13"/>
    </sheetView>
  </sheetViews>
  <sheetFormatPr defaultRowHeight="15"/>
  <cols>
    <col min="1" max="1" width="2.7109375" customWidth="1"/>
    <col min="2" max="2" width="3.42578125" customWidth="1"/>
    <col min="3" max="3" width="19.85546875" bestFit="1" customWidth="1"/>
    <col min="4" max="4" width="8.28515625" bestFit="1" customWidth="1"/>
    <col min="5" max="5" width="8.85546875" bestFit="1" customWidth="1"/>
    <col min="6" max="6" width="8.85546875" customWidth="1"/>
    <col min="7" max="7" width="14.85546875" customWidth="1"/>
    <col min="8" max="8" width="15.42578125" customWidth="1"/>
    <col min="9" max="9" width="30.140625" customWidth="1"/>
  </cols>
  <sheetData>
    <row r="2" spans="2:9" ht="18">
      <c r="B2" s="69" t="s">
        <v>30</v>
      </c>
      <c r="C2" s="69"/>
      <c r="D2" s="69"/>
      <c r="E2" s="69"/>
      <c r="F2" s="69"/>
      <c r="G2" s="69"/>
      <c r="H2" s="69"/>
      <c r="I2" s="69"/>
    </row>
    <row r="3" spans="2:9" ht="18">
      <c r="B3" s="69" t="s">
        <v>36</v>
      </c>
      <c r="C3" s="69"/>
      <c r="D3" s="69"/>
      <c r="E3" s="69"/>
      <c r="F3" s="69"/>
      <c r="G3" s="69"/>
      <c r="H3" s="69"/>
      <c r="I3" s="69"/>
    </row>
    <row r="4" spans="2:9" ht="15.75" thickBot="1"/>
    <row r="5" spans="2:9" ht="16.5" thickBot="1">
      <c r="B5" s="88" t="s">
        <v>1</v>
      </c>
      <c r="C5" s="88" t="s">
        <v>21</v>
      </c>
      <c r="D5" s="85">
        <v>43497</v>
      </c>
      <c r="E5" s="85">
        <v>43525</v>
      </c>
      <c r="F5" s="85">
        <v>43556</v>
      </c>
      <c r="G5" s="88" t="s">
        <v>0</v>
      </c>
      <c r="H5" s="88" t="s">
        <v>2</v>
      </c>
      <c r="I5" s="91" t="s">
        <v>38</v>
      </c>
    </row>
    <row r="6" spans="2:9">
      <c r="B6" s="93">
        <v>1</v>
      </c>
      <c r="C6" s="94" t="s">
        <v>28</v>
      </c>
      <c r="D6" s="86">
        <v>124</v>
      </c>
      <c r="E6" s="86">
        <v>191</v>
      </c>
      <c r="F6" s="86">
        <v>206</v>
      </c>
      <c r="G6" s="86">
        <f>SUM(D6:F6)</f>
        <v>521</v>
      </c>
      <c r="H6" s="89">
        <f>AVERAGE(D6:F6)</f>
        <v>173.66666666666666</v>
      </c>
      <c r="I6" s="92">
        <f>H6+(H6*20%)</f>
        <v>208.39999999999998</v>
      </c>
    </row>
    <row r="7" spans="2:9">
      <c r="B7" s="84">
        <v>2</v>
      </c>
      <c r="C7" s="83" t="s">
        <v>22</v>
      </c>
      <c r="D7" s="87">
        <v>57</v>
      </c>
      <c r="E7" s="87">
        <v>157</v>
      </c>
      <c r="F7" s="86">
        <v>180</v>
      </c>
      <c r="G7" s="86">
        <f>SUM(D7:F7)</f>
        <v>394</v>
      </c>
      <c r="H7" s="90">
        <f>AVERAGE(D7:F7)</f>
        <v>131.33333333333334</v>
      </c>
      <c r="I7" s="92">
        <f>H7+(H7*20%)</f>
        <v>157.60000000000002</v>
      </c>
    </row>
    <row r="8" spans="2:9">
      <c r="B8" s="84">
        <v>3</v>
      </c>
      <c r="C8" s="83" t="s">
        <v>23</v>
      </c>
      <c r="D8" s="87">
        <v>199</v>
      </c>
      <c r="E8" s="87">
        <v>191</v>
      </c>
      <c r="F8" s="86">
        <v>220</v>
      </c>
      <c r="G8" s="86">
        <f>SUM(D8:F8)</f>
        <v>610</v>
      </c>
      <c r="H8" s="90">
        <f>AVERAGE(D8:F8)</f>
        <v>203.33333333333334</v>
      </c>
      <c r="I8" s="92">
        <f t="shared" ref="I8:I12" si="0">H8+(H8*20%)</f>
        <v>244</v>
      </c>
    </row>
    <row r="9" spans="2:9">
      <c r="B9" s="84">
        <v>4</v>
      </c>
      <c r="C9" s="83" t="s">
        <v>24</v>
      </c>
      <c r="D9" s="87">
        <v>162</v>
      </c>
      <c r="E9" s="87">
        <v>219</v>
      </c>
      <c r="F9" s="86">
        <v>245</v>
      </c>
      <c r="G9" s="86">
        <f>SUM(D9:F9)</f>
        <v>626</v>
      </c>
      <c r="H9" s="90">
        <f>AVERAGE(D9:F9)</f>
        <v>208.66666666666666</v>
      </c>
      <c r="I9" s="92">
        <f t="shared" si="0"/>
        <v>250.39999999999998</v>
      </c>
    </row>
    <row r="10" spans="2:9">
      <c r="B10" s="84">
        <v>5</v>
      </c>
      <c r="C10" s="83" t="s">
        <v>25</v>
      </c>
      <c r="D10" s="87">
        <v>434</v>
      </c>
      <c r="E10" s="87">
        <v>555</v>
      </c>
      <c r="F10" s="87">
        <v>585</v>
      </c>
      <c r="G10" s="87">
        <f>SUM(D10:F10)</f>
        <v>1574</v>
      </c>
      <c r="H10" s="90">
        <f>AVERAGE(D10:F10)</f>
        <v>524.66666666666663</v>
      </c>
      <c r="I10" s="92">
        <f t="shared" si="0"/>
        <v>629.59999999999991</v>
      </c>
    </row>
    <row r="11" spans="2:9">
      <c r="B11" s="84">
        <v>6</v>
      </c>
      <c r="C11" s="83" t="s">
        <v>26</v>
      </c>
      <c r="D11" s="87">
        <v>434</v>
      </c>
      <c r="E11" s="87">
        <v>476</v>
      </c>
      <c r="F11" s="87">
        <v>515</v>
      </c>
      <c r="G11" s="87">
        <f>SUM(D11:F11)</f>
        <v>1425</v>
      </c>
      <c r="H11" s="90">
        <f>AVERAGE(D11:F11)</f>
        <v>475</v>
      </c>
      <c r="I11" s="92">
        <f t="shared" si="0"/>
        <v>570</v>
      </c>
    </row>
    <row r="12" spans="2:9" ht="15.75" thickBot="1">
      <c r="B12" s="95">
        <v>7</v>
      </c>
      <c r="C12" s="96" t="s">
        <v>27</v>
      </c>
      <c r="D12" s="97">
        <v>176</v>
      </c>
      <c r="E12" s="97">
        <v>134</v>
      </c>
      <c r="F12" s="97">
        <v>210</v>
      </c>
      <c r="G12" s="97">
        <f>SUM(D12:F12)</f>
        <v>520</v>
      </c>
      <c r="H12" s="98">
        <f>AVERAGE(D12:F12)</f>
        <v>173.33333333333334</v>
      </c>
      <c r="I12" s="92">
        <f t="shared" si="0"/>
        <v>208</v>
      </c>
    </row>
    <row r="13" spans="2:9" ht="15.75" thickBot="1">
      <c r="B13" s="99"/>
      <c r="C13" s="102" t="s">
        <v>0</v>
      </c>
      <c r="D13" s="100">
        <f t="shared" ref="D13:F13" si="1">SUM(D6:D10)</f>
        <v>976</v>
      </c>
      <c r="E13" s="100">
        <f t="shared" si="1"/>
        <v>1313</v>
      </c>
      <c r="F13" s="100">
        <f t="shared" si="1"/>
        <v>1436</v>
      </c>
      <c r="G13" s="100">
        <f>SUM(G6:G12)</f>
        <v>5670</v>
      </c>
      <c r="H13" s="100">
        <f>SUM(H6:H12)</f>
        <v>1889.9999999999998</v>
      </c>
      <c r="I13" s="101">
        <f>SUM(I6:I12)</f>
        <v>2268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4"/>
  <sheetViews>
    <sheetView tabSelected="1" zoomScale="90" zoomScaleNormal="90" workbookViewId="0">
      <selection activeCell="A4" sqref="A4"/>
    </sheetView>
  </sheetViews>
  <sheetFormatPr defaultRowHeight="15"/>
  <cols>
    <col min="1" max="1" width="2.85546875" customWidth="1"/>
    <col min="2" max="2" width="8.5703125" customWidth="1"/>
    <col min="3" max="3" width="7.28515625" customWidth="1"/>
    <col min="4" max="4" width="9.85546875" customWidth="1"/>
    <col min="5" max="18" width="10" bestFit="1" customWidth="1"/>
    <col min="19" max="33" width="10.140625" bestFit="1" customWidth="1"/>
    <col min="34" max="34" width="6.7109375" bestFit="1" customWidth="1"/>
    <col min="35" max="35" width="14" bestFit="1" customWidth="1"/>
  </cols>
  <sheetData>
    <row r="1" spans="1:35" ht="20.25">
      <c r="A1" s="21" t="s">
        <v>29</v>
      </c>
      <c r="B1" s="22"/>
      <c r="C1" s="22"/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20.25">
      <c r="A2" s="21" t="s">
        <v>39</v>
      </c>
      <c r="B2" s="22"/>
      <c r="C2" s="22"/>
      <c r="D2" s="22"/>
      <c r="E2" s="22"/>
      <c r="F2" s="22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t="15.75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ht="15.75" thickBot="1">
      <c r="A5" s="81" t="s">
        <v>9</v>
      </c>
      <c r="B5" s="81" t="s">
        <v>10</v>
      </c>
      <c r="C5" s="81" t="s">
        <v>11</v>
      </c>
      <c r="D5" s="56">
        <v>43617</v>
      </c>
      <c r="E5" s="56">
        <v>43618</v>
      </c>
      <c r="F5" s="56">
        <v>43619</v>
      </c>
      <c r="G5" s="56">
        <v>43620</v>
      </c>
      <c r="H5" s="56">
        <v>43621</v>
      </c>
      <c r="I5" s="56">
        <v>43622</v>
      </c>
      <c r="J5" s="56">
        <v>43623</v>
      </c>
      <c r="K5" s="56">
        <v>43624</v>
      </c>
      <c r="L5" s="56">
        <v>43625</v>
      </c>
      <c r="M5" s="56">
        <v>43626</v>
      </c>
      <c r="N5" s="56">
        <v>43627</v>
      </c>
      <c r="O5" s="56">
        <v>43628</v>
      </c>
      <c r="P5" s="56">
        <v>43629</v>
      </c>
      <c r="Q5" s="56">
        <v>43630</v>
      </c>
      <c r="R5" s="56">
        <v>43631</v>
      </c>
      <c r="S5" s="56">
        <v>43632</v>
      </c>
      <c r="T5" s="56">
        <v>43633</v>
      </c>
      <c r="U5" s="56">
        <v>43634</v>
      </c>
      <c r="V5" s="56">
        <v>43635</v>
      </c>
      <c r="W5" s="56">
        <v>43636</v>
      </c>
      <c r="X5" s="56">
        <v>43637</v>
      </c>
      <c r="Y5" s="56">
        <v>43638</v>
      </c>
      <c r="Z5" s="56">
        <v>43639</v>
      </c>
      <c r="AA5" s="56">
        <v>43640</v>
      </c>
      <c r="AB5" s="56">
        <v>43641</v>
      </c>
      <c r="AC5" s="56">
        <v>43642</v>
      </c>
      <c r="AD5" s="56">
        <v>43643</v>
      </c>
      <c r="AE5" s="56">
        <v>43644</v>
      </c>
      <c r="AF5" s="56">
        <v>43645</v>
      </c>
      <c r="AG5" s="56">
        <v>43646</v>
      </c>
      <c r="AH5" s="77" t="s">
        <v>12</v>
      </c>
      <c r="AI5" s="79" t="s">
        <v>13</v>
      </c>
    </row>
    <row r="6" spans="1:35" ht="15.75" thickBot="1">
      <c r="A6" s="81"/>
      <c r="B6" s="81"/>
      <c r="C6" s="81"/>
      <c r="D6" s="57" t="s">
        <v>15</v>
      </c>
      <c r="E6" s="57" t="s">
        <v>16</v>
      </c>
      <c r="F6" s="57" t="s">
        <v>17</v>
      </c>
      <c r="G6" s="57" t="s">
        <v>18</v>
      </c>
      <c r="H6" s="57" t="s">
        <v>19</v>
      </c>
      <c r="I6" s="57" t="s">
        <v>20</v>
      </c>
      <c r="J6" s="57" t="s">
        <v>14</v>
      </c>
      <c r="K6" s="57" t="s">
        <v>15</v>
      </c>
      <c r="L6" s="57" t="s">
        <v>16</v>
      </c>
      <c r="M6" s="57" t="s">
        <v>17</v>
      </c>
      <c r="N6" s="57" t="s">
        <v>18</v>
      </c>
      <c r="O6" s="57" t="s">
        <v>19</v>
      </c>
      <c r="P6" s="57" t="s">
        <v>20</v>
      </c>
      <c r="Q6" s="57" t="s">
        <v>14</v>
      </c>
      <c r="R6" s="57" t="s">
        <v>15</v>
      </c>
      <c r="S6" s="57" t="s">
        <v>16</v>
      </c>
      <c r="T6" s="57" t="s">
        <v>17</v>
      </c>
      <c r="U6" s="57" t="s">
        <v>18</v>
      </c>
      <c r="V6" s="57" t="s">
        <v>19</v>
      </c>
      <c r="W6" s="57" t="s">
        <v>20</v>
      </c>
      <c r="X6" s="57" t="s">
        <v>14</v>
      </c>
      <c r="Y6" s="57" t="s">
        <v>15</v>
      </c>
      <c r="Z6" s="57" t="s">
        <v>16</v>
      </c>
      <c r="AA6" s="57" t="s">
        <v>17</v>
      </c>
      <c r="AB6" s="57" t="s">
        <v>18</v>
      </c>
      <c r="AC6" s="57" t="s">
        <v>19</v>
      </c>
      <c r="AD6" s="57" t="s">
        <v>20</v>
      </c>
      <c r="AE6" s="57" t="s">
        <v>14</v>
      </c>
      <c r="AF6" s="57" t="s">
        <v>15</v>
      </c>
      <c r="AG6" s="57" t="s">
        <v>16</v>
      </c>
      <c r="AH6" s="78"/>
      <c r="AI6" s="80"/>
    </row>
    <row r="7" spans="1:35" ht="15.75">
      <c r="A7" s="55">
        <v>1</v>
      </c>
      <c r="B7" s="59" t="s">
        <v>28</v>
      </c>
      <c r="C7" s="34">
        <v>208.39999999999998</v>
      </c>
      <c r="D7" s="60"/>
      <c r="E7" s="27"/>
      <c r="F7" s="27"/>
      <c r="G7" s="27"/>
      <c r="H7" s="60"/>
      <c r="I7" s="27"/>
      <c r="J7" s="27"/>
      <c r="K7" s="27"/>
      <c r="L7" s="27"/>
      <c r="M7" s="27"/>
      <c r="N7" s="27"/>
      <c r="O7" s="60"/>
      <c r="P7" s="27"/>
      <c r="Q7" s="27"/>
      <c r="R7" s="27"/>
      <c r="S7" s="27"/>
      <c r="T7" s="27"/>
      <c r="U7" s="27"/>
      <c r="V7" s="60"/>
      <c r="W7" s="27"/>
      <c r="X7" s="27"/>
      <c r="Y7" s="27"/>
      <c r="Z7" s="27"/>
      <c r="AA7" s="27"/>
      <c r="AB7" s="27"/>
      <c r="AC7" s="60"/>
      <c r="AD7" s="27"/>
      <c r="AE7" s="27"/>
      <c r="AF7" s="29"/>
      <c r="AG7" s="29"/>
      <c r="AH7" s="29">
        <f>SUM(D7:AG7)</f>
        <v>0</v>
      </c>
      <c r="AI7" s="30">
        <f>AH7/C7</f>
        <v>0</v>
      </c>
    </row>
    <row r="8" spans="1:35" ht="15.75">
      <c r="A8" s="55">
        <v>2</v>
      </c>
      <c r="B8" s="59" t="s">
        <v>22</v>
      </c>
      <c r="C8" s="34">
        <v>157.60000000000002</v>
      </c>
      <c r="D8" s="61"/>
      <c r="E8" s="35"/>
      <c r="F8" s="35"/>
      <c r="G8" s="35"/>
      <c r="H8" s="61"/>
      <c r="I8" s="35"/>
      <c r="J8" s="35"/>
      <c r="K8" s="35"/>
      <c r="L8" s="35"/>
      <c r="M8" s="35"/>
      <c r="N8" s="35"/>
      <c r="O8" s="61"/>
      <c r="P8" s="35"/>
      <c r="Q8" s="35"/>
      <c r="R8" s="35"/>
      <c r="S8" s="35"/>
      <c r="T8" s="35"/>
      <c r="U8" s="35"/>
      <c r="V8" s="61"/>
      <c r="W8" s="35"/>
      <c r="X8" s="35"/>
      <c r="Y8" s="35"/>
      <c r="Z8" s="35"/>
      <c r="AA8" s="35"/>
      <c r="AB8" s="35"/>
      <c r="AC8" s="61"/>
      <c r="AD8" s="35"/>
      <c r="AE8" s="35"/>
      <c r="AF8" s="29"/>
      <c r="AG8" s="29"/>
      <c r="AH8" s="29">
        <f t="shared" ref="AH8:AH11" si="0">SUM(D8:AG8)</f>
        <v>0</v>
      </c>
      <c r="AI8" s="30">
        <f>AH8/C8</f>
        <v>0</v>
      </c>
    </row>
    <row r="9" spans="1:35" ht="15.75">
      <c r="A9" s="55">
        <v>3</v>
      </c>
      <c r="B9" s="59" t="s">
        <v>23</v>
      </c>
      <c r="C9" s="34">
        <v>244</v>
      </c>
      <c r="D9" s="61"/>
      <c r="E9" s="35"/>
      <c r="F9" s="35"/>
      <c r="G9" s="35"/>
      <c r="H9" s="61"/>
      <c r="I9" s="35"/>
      <c r="J9" s="35"/>
      <c r="K9" s="35"/>
      <c r="L9" s="35"/>
      <c r="M9" s="35"/>
      <c r="N9" s="35"/>
      <c r="O9" s="61"/>
      <c r="P9" s="35"/>
      <c r="Q9" s="35"/>
      <c r="R9" s="35"/>
      <c r="S9" s="35"/>
      <c r="T9" s="35"/>
      <c r="U9" s="35"/>
      <c r="V9" s="61"/>
      <c r="W9" s="35"/>
      <c r="X9" s="35"/>
      <c r="Y9" s="35"/>
      <c r="Z9" s="35"/>
      <c r="AA9" s="35"/>
      <c r="AB9" s="35"/>
      <c r="AC9" s="61"/>
      <c r="AD9" s="35"/>
      <c r="AE9" s="35"/>
      <c r="AF9" s="29"/>
      <c r="AG9" s="29"/>
      <c r="AH9" s="29">
        <f t="shared" si="0"/>
        <v>0</v>
      </c>
      <c r="AI9" s="30">
        <f>AH9/C9</f>
        <v>0</v>
      </c>
    </row>
    <row r="10" spans="1:35" ht="15.75">
      <c r="A10" s="55">
        <v>4</v>
      </c>
      <c r="B10" s="59" t="s">
        <v>24</v>
      </c>
      <c r="C10" s="34">
        <v>250.39999999999998</v>
      </c>
      <c r="D10" s="61"/>
      <c r="E10" s="35"/>
      <c r="F10" s="35"/>
      <c r="G10" s="35"/>
      <c r="H10" s="61"/>
      <c r="I10" s="35"/>
      <c r="J10" s="35"/>
      <c r="K10" s="35"/>
      <c r="L10" s="35"/>
      <c r="M10" s="35"/>
      <c r="N10" s="35"/>
      <c r="O10" s="61"/>
      <c r="P10" s="35"/>
      <c r="Q10" s="35"/>
      <c r="R10" s="35"/>
      <c r="S10" s="35"/>
      <c r="T10" s="35"/>
      <c r="U10" s="35"/>
      <c r="V10" s="61"/>
      <c r="W10" s="35"/>
      <c r="X10" s="35"/>
      <c r="Y10" s="35"/>
      <c r="Z10" s="35"/>
      <c r="AA10" s="35"/>
      <c r="AB10" s="35"/>
      <c r="AC10" s="61"/>
      <c r="AD10" s="35"/>
      <c r="AE10" s="35"/>
      <c r="AF10" s="35"/>
      <c r="AG10" s="35"/>
      <c r="AH10" s="29">
        <f t="shared" si="0"/>
        <v>0</v>
      </c>
      <c r="AI10" s="30">
        <f>AH10/C10</f>
        <v>0</v>
      </c>
    </row>
    <row r="11" spans="1:35" ht="15.75">
      <c r="A11" s="55">
        <v>5</v>
      </c>
      <c r="B11" s="50" t="s">
        <v>25</v>
      </c>
      <c r="C11" s="34">
        <v>629.59999999999991</v>
      </c>
      <c r="D11" s="36"/>
      <c r="E11" s="35"/>
      <c r="F11" s="35"/>
      <c r="G11" s="35"/>
      <c r="H11" s="36"/>
      <c r="I11" s="35"/>
      <c r="J11" s="35"/>
      <c r="K11" s="35"/>
      <c r="L11" s="35"/>
      <c r="M11" s="35"/>
      <c r="N11" s="35"/>
      <c r="O11" s="36"/>
      <c r="P11" s="35"/>
      <c r="Q11" s="35"/>
      <c r="R11" s="35"/>
      <c r="S11" s="35"/>
      <c r="T11" s="35"/>
      <c r="U11" s="35"/>
      <c r="V11" s="36"/>
      <c r="W11" s="35"/>
      <c r="X11" s="35"/>
      <c r="Y11" s="35"/>
      <c r="Z11" s="35"/>
      <c r="AA11" s="35"/>
      <c r="AB11" s="35"/>
      <c r="AC11" s="36"/>
      <c r="AD11" s="35"/>
      <c r="AE11" s="35"/>
      <c r="AF11" s="35"/>
      <c r="AG11" s="35"/>
      <c r="AH11" s="35">
        <f t="shared" si="0"/>
        <v>0</v>
      </c>
      <c r="AI11" s="63">
        <f>AH11/C11</f>
        <v>0</v>
      </c>
    </row>
    <row r="12" spans="1:35" ht="15.75">
      <c r="A12" s="55">
        <v>6</v>
      </c>
      <c r="B12" s="50" t="s">
        <v>26</v>
      </c>
      <c r="C12" s="58">
        <v>570</v>
      </c>
      <c r="D12" s="64"/>
      <c r="E12" s="65"/>
      <c r="F12" s="65"/>
      <c r="G12" s="65"/>
      <c r="H12" s="64"/>
      <c r="I12" s="65"/>
      <c r="J12" s="65"/>
      <c r="K12" s="65"/>
      <c r="L12" s="65"/>
      <c r="M12" s="65"/>
      <c r="N12" s="65"/>
      <c r="O12" s="64"/>
      <c r="P12" s="65"/>
      <c r="Q12" s="35"/>
      <c r="R12" s="65"/>
      <c r="S12" s="65"/>
      <c r="T12" s="65"/>
      <c r="U12" s="65"/>
      <c r="V12" s="64"/>
      <c r="W12" s="65"/>
      <c r="X12" s="35"/>
      <c r="Y12" s="65"/>
      <c r="Z12" s="65"/>
      <c r="AA12" s="65"/>
      <c r="AB12" s="65"/>
      <c r="AC12" s="64"/>
      <c r="AD12" s="65"/>
      <c r="AE12" s="35"/>
      <c r="AF12" s="35"/>
      <c r="AG12" s="35"/>
      <c r="AH12" s="35">
        <f>SUM(AH7:AH11)</f>
        <v>0</v>
      </c>
      <c r="AI12" s="63">
        <f>AH12/C12</f>
        <v>0</v>
      </c>
    </row>
    <row r="13" spans="1:35">
      <c r="A13" s="55">
        <v>7</v>
      </c>
      <c r="B13" s="59" t="s">
        <v>27</v>
      </c>
      <c r="C13" s="10">
        <v>208</v>
      </c>
      <c r="D13" s="62"/>
      <c r="E13" s="55"/>
      <c r="F13" s="55"/>
      <c r="G13" s="55"/>
      <c r="H13" s="62"/>
      <c r="I13" s="55"/>
      <c r="J13" s="55"/>
      <c r="K13" s="55"/>
      <c r="L13" s="55"/>
      <c r="M13" s="55"/>
      <c r="N13" s="55"/>
      <c r="O13" s="62"/>
      <c r="P13" s="55"/>
      <c r="Q13" s="55"/>
      <c r="R13" s="55"/>
      <c r="S13" s="55"/>
      <c r="T13" s="55"/>
      <c r="U13" s="55"/>
      <c r="V13" s="62"/>
      <c r="W13" s="55"/>
      <c r="X13" s="55"/>
      <c r="Y13" s="55"/>
      <c r="Z13" s="55"/>
      <c r="AA13" s="55"/>
      <c r="AB13" s="55"/>
      <c r="AC13" s="62"/>
      <c r="AD13" s="55"/>
      <c r="AE13" s="55"/>
      <c r="AF13" s="55"/>
      <c r="AG13" s="55"/>
      <c r="AH13" s="55"/>
      <c r="AI13" s="55"/>
    </row>
    <row r="14" spans="1:35">
      <c r="C14" s="10">
        <v>2268</v>
      </c>
    </row>
  </sheetData>
  <mergeCells count="5">
    <mergeCell ref="A5:A6"/>
    <mergeCell ref="B5:B6"/>
    <mergeCell ref="C5:C6"/>
    <mergeCell ref="AH5:AH6"/>
    <mergeCell ref="AI5:A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Salesman GK Pelita Hati</vt:lpstr>
      <vt:lpstr>Monitoring</vt:lpstr>
      <vt:lpstr>Sales Freland CV.JAYA BAROKAH</vt:lpstr>
      <vt:lpstr>monitoring2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2019-02-25T02:13:30Z</dcterms:created>
  <dcterms:modified xsi:type="dcterms:W3CDTF">2019-05-28T03:03:27Z</dcterms:modified>
</cp:coreProperties>
</file>