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635"/>
  </bookViews>
  <sheets>
    <sheet name="FORM DISTRIBUSI SAMPLING" sheetId="1" r:id="rId1"/>
    <sheet name="Alokasi" sheetId="2" r:id="rId2"/>
    <sheet name="juklak" sheetId="3" r:id="rId3"/>
  </sheets>
  <definedNames>
    <definedName name="_xlnm.Print_Area" localSheetId="0">'FORM DISTRIBUSI SAMPLING'!$A$15:$H$49</definedName>
  </definedNames>
  <calcPr calcId="124519"/>
</workbook>
</file>

<file path=xl/calcChain.xml><?xml version="1.0" encoding="utf-8"?>
<calcChain xmlns="http://schemas.openxmlformats.org/spreadsheetml/2006/main">
  <c r="I39" i="1"/>
  <c r="I40"/>
  <c r="I41"/>
  <c r="I42"/>
  <c r="I43"/>
  <c r="I44"/>
  <c r="I45"/>
  <c r="I46"/>
  <c r="I47"/>
  <c r="I48"/>
  <c r="H49"/>
  <c r="I38"/>
  <c r="J15" i="2"/>
  <c r="I15"/>
  <c r="H15"/>
  <c r="G15"/>
  <c r="F15"/>
  <c r="D15"/>
  <c r="J14"/>
  <c r="K14" s="1"/>
  <c r="E14"/>
  <c r="K13"/>
  <c r="J13"/>
  <c r="E13"/>
  <c r="J12"/>
  <c r="K12" s="1"/>
  <c r="E12"/>
  <c r="K11"/>
  <c r="J11"/>
  <c r="E11"/>
  <c r="J10"/>
  <c r="K10" s="1"/>
  <c r="E10"/>
  <c r="E15" s="1"/>
  <c r="I9"/>
  <c r="H9"/>
  <c r="G9"/>
  <c r="F9"/>
  <c r="D9"/>
  <c r="K8"/>
  <c r="J8"/>
  <c r="E8"/>
  <c r="J7"/>
  <c r="K7" s="1"/>
  <c r="E7"/>
  <c r="K6"/>
  <c r="J6"/>
  <c r="E6"/>
  <c r="J5"/>
  <c r="K5" s="1"/>
  <c r="E5"/>
  <c r="K4"/>
  <c r="K9" s="1"/>
  <c r="J4"/>
  <c r="J9" s="1"/>
  <c r="E4"/>
  <c r="E9" s="1"/>
  <c r="I37" i="1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K15" i="2" l="1"/>
</calcChain>
</file>

<file path=xl/sharedStrings.xml><?xml version="1.0" encoding="utf-8"?>
<sst xmlns="http://schemas.openxmlformats.org/spreadsheetml/2006/main" count="421" uniqueCount="190">
  <si>
    <t>CAB</t>
  </si>
  <si>
    <t>NAMA SPR</t>
  </si>
  <si>
    <t>NAMA MASJID</t>
  </si>
  <si>
    <t>ALAMAT MASJID</t>
  </si>
  <si>
    <t>AGUS</t>
  </si>
  <si>
    <t>KSP</t>
  </si>
  <si>
    <t>SMG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</si>
  <si>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</si>
  <si>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</si>
  <si>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</si>
  <si>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</si>
  <si>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</si>
  <si>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</si>
  <si>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</si>
  <si>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</si>
  <si>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Irfan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</si>
  <si>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</si>
  <si>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</si>
  <si>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</si>
  <si>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</si>
  <si>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</si>
  <si>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</si>
  <si>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&gt;&gt;&gt;&gt; Per Personil maksimal 2 titik masjid</t>
  </si>
  <si>
    <t>Tehnis Sampling TCA di Hari Raya Qurban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</si>
  <si>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</si>
  <si>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</si>
  <si>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PCS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</si>
  <si>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</si>
  <si>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</si>
  <si>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</si>
  <si>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</si>
  <si>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</si>
  <si>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EPM</t>
  </si>
  <si>
    <t>AL-IJAABAH</t>
  </si>
  <si>
    <t>TAMAN TEUKU UMAR TINJOMOYO SEMARANG</t>
  </si>
  <si>
    <t>AGUS TRIYONO</t>
  </si>
  <si>
    <t>DOWNLINE</t>
  </si>
  <si>
    <t>ARIEF</t>
  </si>
  <si>
    <t>ASM IBT KOESNADI</t>
  </si>
  <si>
    <t>MASJID BAITUL JABBAR</t>
  </si>
  <si>
    <t>JL. NGANGEL DADI SURABAYA</t>
  </si>
  <si>
    <t>TGL</t>
  </si>
  <si>
    <t>ROFFIUDIN</t>
  </si>
  <si>
    <t>AL ASYARI</t>
  </si>
  <si>
    <t>JL.URIP SUMOHARJO PODOSUGIH GG H PALAL RT 05/02 PEKALONGAN BARAT</t>
  </si>
  <si>
    <t>IRWAN</t>
  </si>
  <si>
    <t>AN NUR</t>
  </si>
  <si>
    <t>CEPOKO GRIYA INDAH CEPOKOJAJAR, PIYUNGAN BANTUL</t>
  </si>
  <si>
    <t>AL MUHAJIRIN</t>
  </si>
  <si>
    <t>YOG</t>
  </si>
  <si>
    <t>PERUSAHAAN</t>
  </si>
  <si>
    <t>SB2</t>
  </si>
  <si>
    <t>BUDI</t>
  </si>
  <si>
    <t>AL MURSYIDIN</t>
  </si>
  <si>
    <t>PERLIS UTARA 4i</t>
  </si>
  <si>
    <t xml:space="preserve">BUDI </t>
  </si>
  <si>
    <t xml:space="preserve">MEGA PUTRA </t>
  </si>
  <si>
    <t>Masjid Jami' Malang</t>
  </si>
  <si>
    <t>Jl. Merdeka Barat</t>
  </si>
  <si>
    <t>EDI SLAMET</t>
  </si>
  <si>
    <t>NURUL QURO</t>
  </si>
  <si>
    <t>JL.S PARMAN</t>
  </si>
  <si>
    <t>SLO</t>
  </si>
  <si>
    <t>ARIP</t>
  </si>
  <si>
    <t>KADIPIRO, SRAGEN</t>
  </si>
  <si>
    <t>PWK</t>
  </si>
  <si>
    <t>LUTFI MAHBUBI</t>
  </si>
  <si>
    <t>MASJID AS-SYAFA'AH</t>
  </si>
  <si>
    <t>PASIR KIDUL RT 04 RW05</t>
  </si>
  <si>
    <t>KDR</t>
  </si>
  <si>
    <t>ANDI BAHARUDIN</t>
  </si>
  <si>
    <t>ANDI BAHARUDIN (SPR 1)</t>
  </si>
  <si>
    <t>BAITUL MUSLIMIN</t>
  </si>
  <si>
    <t>WATES</t>
  </si>
  <si>
    <t>AREA</t>
  </si>
  <si>
    <t>CABANG</t>
  </si>
  <si>
    <t>JUMLAH MASJID</t>
  </si>
  <si>
    <t>ALOKASI SAMPLING</t>
  </si>
  <si>
    <t>ACTUAL SAMPLING</t>
  </si>
  <si>
    <t>KTN</t>
  </si>
  <si>
    <t>JATENG</t>
  </si>
  <si>
    <t>JATIM</t>
  </si>
  <si>
    <t>SB1</t>
  </si>
  <si>
    <t>TOTAL JATENG</t>
  </si>
  <si>
    <t>TOTAL JATIM</t>
  </si>
  <si>
    <t>JUMLAH DOWNLINE</t>
  </si>
  <si>
    <t>SISA ALOKASI</t>
  </si>
  <si>
    <t>JBR + BYI + LMG</t>
  </si>
  <si>
    <t>MLG + PBO</t>
  </si>
  <si>
    <t>FORM DISTRIBUSI SAMPLING TCA UTK QURBAN</t>
  </si>
  <si>
    <t>KOORDINATOR</t>
  </si>
  <si>
    <t>DISTRIBUTOR</t>
  </si>
  <si>
    <t>ROBBY</t>
  </si>
  <si>
    <t>ESTIMASI KUPON</t>
  </si>
  <si>
    <t>JBR+BYI+LMG</t>
  </si>
  <si>
    <t>MLG+PBO</t>
  </si>
  <si>
    <t>ESTIMASI KTN TCA</t>
  </si>
  <si>
    <t>NO</t>
  </si>
  <si>
    <t>REALISASI</t>
  </si>
  <si>
    <t>NURUL QOMAR</t>
  </si>
  <si>
    <t>SELOMULYO MUKTII, GRAHA MUKTI SEMARANG</t>
  </si>
  <si>
    <t>ZUCHRIANI ULFA</t>
  </si>
  <si>
    <t>AL-ATTIQ</t>
  </si>
  <si>
    <t>KAUMAN SALATIGA</t>
  </si>
  <si>
    <t>TRIYANI</t>
  </si>
  <si>
    <t>DZULFIKAR</t>
  </si>
  <si>
    <t>AL-IKHLAS</t>
  </si>
  <si>
    <t>AT-TAWABIN</t>
  </si>
  <si>
    <t>MIJEN PERMAI SEMARANG</t>
  </si>
  <si>
    <t>MOHAMMAD YUSUF</t>
  </si>
  <si>
    <t>MEDOHO RAYA NO. 17 SEMARANG</t>
  </si>
  <si>
    <t>DARUTTAUBAH</t>
  </si>
  <si>
    <t>GEDONGSARI WIJIREJO BANTUL</t>
  </si>
  <si>
    <t>YUKO WIDARKO</t>
  </si>
  <si>
    <t>AL-KAROMAH</t>
  </si>
  <si>
    <t>KRANGGAN DALAM SEMARANG</t>
  </si>
  <si>
    <t>ALIF RIZKI</t>
  </si>
  <si>
    <t>AL-HIDAYAH</t>
  </si>
  <si>
    <t>MIJEN, SEMARANG</t>
  </si>
  <si>
    <t>NANANG WIDAYAT</t>
  </si>
  <si>
    <t>CANDI LAMA</t>
  </si>
  <si>
    <t>DR WAHIDIN SEMARANG</t>
  </si>
  <si>
    <t>FREDYANTO</t>
  </si>
  <si>
    <t>AL-JIHAD</t>
  </si>
  <si>
    <t>JAGALAN MALANG SEMARANG</t>
  </si>
  <si>
    <t>CHANDRA ARYA</t>
  </si>
  <si>
    <t>AHMAD RAGUM</t>
  </si>
  <si>
    <t>SUBULUSSALAM</t>
  </si>
  <si>
    <t>KARANGJOHO BAWEN KAB. SEMARANG</t>
  </si>
  <si>
    <t>AGUS RIYADI</t>
  </si>
  <si>
    <t>AL-FURQON</t>
  </si>
  <si>
    <t>GAJAH TIMUR GAYAMSARI SEMARANG</t>
  </si>
  <si>
    <t>FENDY PRAMONO</t>
  </si>
  <si>
    <t>SUTARMI</t>
  </si>
  <si>
    <t>PERUM TAMAN BERINGIN ELOK NGALIYAN</t>
  </si>
  <si>
    <t>RINA HARIMURTI</t>
  </si>
  <si>
    <t>GERGAJI PELEM SEMARANG</t>
  </si>
  <si>
    <t>BONY FITRIJATMAN</t>
  </si>
  <si>
    <t>AR-RIFAI</t>
  </si>
  <si>
    <t>PERUM INTAN SAMBIROTO SEMARANG</t>
  </si>
  <si>
    <t>RISTIYANTO</t>
  </si>
  <si>
    <t>PERUM GRIYA MIJEN PERMAI</t>
  </si>
  <si>
    <t>ROJA'UL KHOIR</t>
  </si>
  <si>
    <t>YULI EKO</t>
  </si>
  <si>
    <t>BAITUL HIKMAH</t>
  </si>
  <si>
    <t>PUCANG PERMAI RT2 RW22</t>
  </si>
  <si>
    <t>HERI MARDIKO</t>
  </si>
  <si>
    <t>NURUL HIDAYAH 1</t>
  </si>
  <si>
    <t>SINAR REMBULAN 145 KEDUNGMUNDU</t>
  </si>
  <si>
    <t>M YONI KASBULLAH</t>
  </si>
  <si>
    <t>AN-NASHR</t>
  </si>
  <si>
    <t>KALILANGSE RT7 RW3 GAJAHMUNGKUR</t>
  </si>
  <si>
    <t>M MASKUR</t>
  </si>
  <si>
    <t>NURUL TARBIYAH</t>
  </si>
  <si>
    <t>JALAN MALIYAH GG MELATI RT2 RW9 KALIWUNGU</t>
  </si>
  <si>
    <t>BAMBANG HARYANTO</t>
  </si>
  <si>
    <t>BAITUSSALAM</t>
  </si>
  <si>
    <t xml:space="preserve">REJOMULYO RT7 RW1 </t>
  </si>
  <si>
    <t>DAVID</t>
  </si>
  <si>
    <t>AL-AMIN</t>
  </si>
  <si>
    <t>GRIYA BANJARDOWO BARU KARANGROTO</t>
  </si>
  <si>
    <t>ANANG TRI W</t>
  </si>
  <si>
    <t>GRAHA BRINGIN MAS RAYA RT4 RW11</t>
  </si>
  <si>
    <t>ARGA</t>
  </si>
  <si>
    <t>NUURUS SYIFA'</t>
  </si>
  <si>
    <t>SAPUTAN BARAT VII 15A TANDANG TEMBALANG</t>
  </si>
  <si>
    <t>AL-FATTAH</t>
  </si>
  <si>
    <t>SEGARAN BARU RT4 RW11 PURWOYOSO NGALIYAN</t>
  </si>
  <si>
    <t>NOVRI</t>
  </si>
  <si>
    <t>SINDAS PANCURANMAS SECANG</t>
  </si>
  <si>
    <t>AR-ROHMAN</t>
  </si>
  <si>
    <t>WONODRI KEBONDALEM</t>
  </si>
  <si>
    <t>ITA UTARI</t>
  </si>
  <si>
    <t>AR-RODIYAH</t>
  </si>
  <si>
    <t>SAMBIROTO SEMARANG</t>
  </si>
  <si>
    <t>THEOFILUS</t>
  </si>
  <si>
    <t>AL-FALAH</t>
  </si>
  <si>
    <t>ST MARTEN CANDEN JETIS</t>
  </si>
  <si>
    <t>ANDIKA</t>
  </si>
  <si>
    <t>AL-HIKMAH</t>
  </si>
  <si>
    <t>WOLOGITO BARAT RT3 RW5 SEMARANG</t>
  </si>
  <si>
    <t>ISMAIL HIDAYAT</t>
  </si>
  <si>
    <t>AL-BAROKAH</t>
  </si>
  <si>
    <t>TAMBAK AJI RT6 RW1 SEMARANG</t>
  </si>
  <si>
    <t>KUSMAN</t>
  </si>
  <si>
    <t>KOL RW SUGIARTO SADENG GUNUNGPATI SEMARANG</t>
  </si>
  <si>
    <t>BAITUL MUTTAQIEN</t>
  </si>
  <si>
    <t>GENUKSARI RT01 RW4 SEMARANG</t>
  </si>
  <si>
    <t>NUGROHO PHARMA</t>
  </si>
  <si>
    <t>NUGROHO GUDANG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</si>
</sst>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6">
    <font>
      <sz val="11"/>
      <name val="Calibri"/>
    </font>
    <font>
      <b/>
      <sz val="11"/>
      <color rgb="FF000000"/>
      <name val="Arial"/>
    </font>
    <font>
      <sz val="11"/>
      <name val="Arial"/>
    </font>
    <font>
      <b/>
      <sz val="12"/>
      <name val="Arial"/>
    </font>
    <font>
      <b/>
      <sz val="10"/>
      <name val="Arial"/>
    </font>
    <font>
      <b/>
      <sz val="8"/>
      <name val="Arial"/>
    </font>
    <font>
      <b/>
      <sz val="11"/>
      <name val="Arial"/>
    </font>
    <font>
      <sz val="11"/>
      <color rgb="FF000000"/>
      <name val="Arial"/>
    </font>
    <font>
      <sz val="11"/>
      <color rgb="FF000000"/>
      <name val="Arial"/>
    </font>
    <font>
      <b/>
      <sz val="11"/>
      <name val="Calibri"/>
    </font>
    <font>
      <sz val="11"/>
      <name val="Calibri"/>
    </font>
    <font>
      <sz val="11"/>
      <name val="Calibri"/>
    </font>
    <font>
      <b/>
      <sz val="12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1" fillId="0" borderId="0">
      <protection locked="0"/>
    </xf>
  </cellStyleXfs>
  <cellXfs count="111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165" fontId="2" fillId="0" borderId="2" xfId="1" applyNumberFormat="1" applyFont="1" applyBorder="1" applyAlignment="1" applyProtection="1">
      <alignment horizontal="left"/>
    </xf>
    <xf numFmtId="43" fontId="2" fillId="0" borderId="2" xfId="1" applyNumberFormat="1" applyFont="1" applyBorder="1" applyAlignment="1" applyProtection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 applyAlignment="1" applyProtection="1">
      <alignment horizontal="left"/>
    </xf>
    <xf numFmtId="43" fontId="2" fillId="0" borderId="4" xfId="1" applyNumberFormat="1" applyFont="1" applyBorder="1" applyAlignment="1" applyProtection="1">
      <alignment horizontal="left"/>
    </xf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/>
    <xf numFmtId="0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/>
    </xf>
    <xf numFmtId="165" fontId="2" fillId="0" borderId="4" xfId="1" applyNumberFormat="1" applyFont="1" applyFill="1" applyBorder="1" applyAlignment="1" applyProtection="1">
      <alignment horizontal="left"/>
    </xf>
    <xf numFmtId="165" fontId="2" fillId="0" borderId="4" xfId="1" applyNumberFormat="1" applyFont="1" applyBorder="1" applyAlignment="1" applyProtection="1">
      <alignment horizontal="left"/>
    </xf>
    <xf numFmtId="165" fontId="7" fillId="0" borderId="4" xfId="1" applyNumberFormat="1" applyFont="1" applyBorder="1" applyAlignment="1" applyProtection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165" fontId="8" fillId="0" borderId="4" xfId="1" applyNumberFormat="1" applyFont="1" applyBorder="1" applyAlignment="1" applyProtection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165" fontId="2" fillId="0" borderId="5" xfId="1" applyNumberFormat="1" applyFont="1" applyBorder="1" applyAlignment="1" applyProtection="1">
      <alignment horizontal="left"/>
    </xf>
    <xf numFmtId="43" fontId="2" fillId="0" borderId="5" xfId="1" applyNumberFormat="1" applyFont="1" applyBorder="1" applyAlignment="1" applyProtection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/>
    <xf numFmtId="43" fontId="2" fillId="0" borderId="0" xfId="1" applyNumberFormat="1" applyFont="1" applyFill="1" applyBorder="1" applyAlignment="1" applyProtection="1">
      <alignment horizontal="left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5" fontId="10" fillId="0" borderId="2" xfId="1" applyNumberFormat="1" applyFont="1" applyBorder="1" applyAlignment="1" applyProtection="1">
      <alignment horizontal="center" vertical="center"/>
    </xf>
    <xf numFmtId="165" fontId="10" fillId="0" borderId="6" xfId="1" applyNumberFormat="1" applyFont="1" applyBorder="1" applyAlignment="1" applyProtection="1">
      <alignment horizontal="center" vertical="center"/>
    </xf>
    <xf numFmtId="165" fontId="10" fillId="0" borderId="2" xfId="0" applyNumberFormat="1" applyFont="1" applyBorder="1">
      <alignment vertical="center"/>
    </xf>
    <xf numFmtId="0" fontId="9" fillId="2" borderId="4" xfId="0" applyFont="1" applyFill="1" applyBorder="1" applyAlignment="1">
      <alignment horizontal="center" vertical="center"/>
    </xf>
    <xf numFmtId="165" fontId="10" fillId="0" borderId="4" xfId="1" applyNumberFormat="1" applyFont="1" applyBorder="1" applyAlignment="1" applyProtection="1">
      <alignment horizontal="center" vertical="center"/>
    </xf>
    <xf numFmtId="165" fontId="10" fillId="0" borderId="4" xfId="0" applyNumberFormat="1" applyFont="1" applyBorder="1">
      <alignment vertical="center"/>
    </xf>
    <xf numFmtId="0" fontId="9" fillId="2" borderId="5" xfId="0" applyFont="1" applyFill="1" applyBorder="1" applyAlignment="1">
      <alignment horizontal="center" vertical="center"/>
    </xf>
    <xf numFmtId="165" fontId="10" fillId="0" borderId="5" xfId="1" applyNumberFormat="1" applyFont="1" applyBorder="1" applyAlignment="1" applyProtection="1">
      <alignment horizontal="center" vertical="center"/>
    </xf>
    <xf numFmtId="165" fontId="10" fillId="0" borderId="12" xfId="0" applyNumberFormat="1" applyFont="1" applyBorder="1">
      <alignment vertical="center"/>
    </xf>
    <xf numFmtId="165" fontId="9" fillId="2" borderId="10" xfId="1" applyNumberFormat="1" applyFont="1" applyFill="1" applyBorder="1" applyAlignment="1" applyProtection="1">
      <alignment horizontal="center" vertical="center"/>
    </xf>
    <xf numFmtId="165" fontId="9" fillId="2" borderId="1" xfId="1" applyNumberFormat="1" applyFont="1" applyFill="1" applyBorder="1" applyAlignment="1" applyProtection="1">
      <alignment horizontal="center" vertical="center"/>
    </xf>
    <xf numFmtId="165" fontId="10" fillId="0" borderId="10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165" fontId="10" fillId="0" borderId="0" xfId="1" applyNumberFormat="1" applyFont="1" applyBorder="1" applyAlignment="1" applyProtection="1">
      <alignment horizontal="center" vertical="center"/>
    </xf>
    <xf numFmtId="0" fontId="13" fillId="0" borderId="4" xfId="0" applyFont="1" applyBorder="1" applyAlignment="1"/>
    <xf numFmtId="165" fontId="13" fillId="0" borderId="4" xfId="1" applyNumberFormat="1" applyFont="1" applyBorder="1" applyAlignment="1" applyProtection="1"/>
    <xf numFmtId="0" fontId="13" fillId="0" borderId="4" xfId="0" applyFont="1" applyBorder="1" applyAlignment="1">
      <alignment horizontal="center"/>
    </xf>
    <xf numFmtId="0" fontId="13" fillId="0" borderId="12" xfId="0" applyFont="1" applyBorder="1" applyAlignment="1"/>
    <xf numFmtId="0" fontId="1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4" fillId="0" borderId="2" xfId="0" applyFont="1" applyBorder="1" applyAlignment="1">
      <alignment horizontal="left" vertical="center"/>
    </xf>
    <xf numFmtId="0" fontId="13" fillId="0" borderId="3" xfId="0" applyFont="1" applyBorder="1" applyAlignment="1"/>
    <xf numFmtId="0" fontId="13" fillId="0" borderId="5" xfId="0" applyFont="1" applyBorder="1">
      <alignment vertical="center"/>
    </xf>
    <xf numFmtId="0" fontId="14" fillId="0" borderId="1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3" fillId="0" borderId="17" xfId="0" applyFont="1" applyBorder="1">
      <alignment vertical="center"/>
    </xf>
    <xf numFmtId="0" fontId="13" fillId="0" borderId="4" xfId="0" applyFont="1" applyFill="1" applyBorder="1">
      <alignment vertical="center"/>
    </xf>
    <xf numFmtId="0" fontId="14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165" fontId="13" fillId="0" borderId="7" xfId="1" applyNumberFormat="1" applyFont="1" applyBorder="1" applyAlignment="1" applyProtection="1"/>
    <xf numFmtId="164" fontId="5" fillId="0" borderId="8" xfId="1" applyNumberFormat="1" applyFont="1" applyFill="1" applyBorder="1" applyAlignment="1" applyProtection="1">
      <alignment horizontal="center" vertical="center" wrapText="1"/>
    </xf>
    <xf numFmtId="165" fontId="13" fillId="0" borderId="9" xfId="1" applyNumberFormat="1" applyFont="1" applyBorder="1" applyAlignment="1" applyProtection="1"/>
    <xf numFmtId="165" fontId="13" fillId="0" borderId="7" xfId="0" applyNumberFormat="1" applyFont="1" applyFill="1" applyBorder="1" applyAlignment="1" applyProtection="1">
      <protection locked="0"/>
    </xf>
    <xf numFmtId="165" fontId="13" fillId="0" borderId="7" xfId="1" applyNumberFormat="1" applyFont="1" applyBorder="1">
      <protection locked="0"/>
    </xf>
    <xf numFmtId="165" fontId="14" fillId="0" borderId="8" xfId="1" applyNumberFormat="1" applyFont="1" applyBorder="1" applyAlignment="1" applyProtection="1">
      <alignment horizontal="left"/>
    </xf>
    <xf numFmtId="0" fontId="14" fillId="0" borderId="8" xfId="0" applyFont="1" applyBorder="1" applyAlignment="1">
      <alignment horizontal="left"/>
    </xf>
    <xf numFmtId="2" fontId="13" fillId="0" borderId="16" xfId="0" applyNumberFormat="1" applyFont="1" applyBorder="1" applyAlignment="1"/>
    <xf numFmtId="2" fontId="13" fillId="0" borderId="7" xfId="0" applyNumberFormat="1" applyFont="1" applyBorder="1" applyAlignment="1"/>
    <xf numFmtId="2" fontId="13" fillId="0" borderId="15" xfId="0" applyNumberFormat="1" applyFont="1" applyBorder="1" applyAlignment="1"/>
    <xf numFmtId="0" fontId="3" fillId="0" borderId="8" xfId="0" applyFont="1" applyFill="1" applyBorder="1" applyAlignment="1">
      <alignment horizontal="center" vertical="center"/>
    </xf>
    <xf numFmtId="2" fontId="13" fillId="0" borderId="7" xfId="0" applyNumberFormat="1" applyFont="1" applyBorder="1">
      <alignment vertical="center"/>
    </xf>
    <xf numFmtId="0" fontId="13" fillId="0" borderId="1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5" fillId="0" borderId="8" xfId="0" applyFont="1" applyBorder="1">
      <alignment vertical="center"/>
    </xf>
    <xf numFmtId="165" fontId="12" fillId="0" borderId="17" xfId="0" applyNumberFormat="1" applyFont="1" applyBorder="1">
      <alignment vertical="center"/>
    </xf>
    <xf numFmtId="0" fontId="1" fillId="0" borderId="0" xfId="0" applyFont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zoomScale="80" zoomScaleNormal="80" workbookViewId="0">
      <selection activeCell="H32" sqref="H32"/>
    </sheetView>
  </sheetViews>
  <sheetFormatPr defaultColWidth="9" defaultRowHeight="15"/>
  <cols>
    <col min="1" max="1" width="4.7109375" customWidth="1"/>
    <col min="2" max="2" width="15.140625" customWidth="1"/>
    <col min="3" max="3" width="18.42578125" customWidth="1"/>
    <col min="4" max="4" width="26.85546875" customWidth="1"/>
    <col min="5" max="5" width="13.85546875" customWidth="1"/>
    <col min="6" max="6" width="24.85546875" customWidth="1"/>
    <col min="7" max="7" width="63.7109375" customWidth="1"/>
    <col min="8" max="8" width="12.7109375" customWidth="1"/>
    <col min="9" max="9" width="12.140625" customWidth="1"/>
    <col min="10" max="10" width="18.85546875" customWidth="1"/>
    <col min="11" max="11" width="17.28515625" customWidth="1"/>
    <col min="12" max="12" width="11.85546875" customWidth="1"/>
    <col min="13" max="256" width="10" customWidth="1"/>
  </cols>
  <sheetData>
    <row r="1" spans="1:12">
      <c r="A1" s="103" t="s">
        <v>89</v>
      </c>
      <c r="B1" s="103"/>
      <c r="C1" s="103"/>
      <c r="D1" s="103"/>
      <c r="E1" s="1"/>
      <c r="F1" s="2"/>
      <c r="G1" s="2"/>
      <c r="H1" s="2"/>
      <c r="I1" s="2"/>
      <c r="J1" s="1"/>
      <c r="K1" s="3"/>
      <c r="L1" s="2"/>
    </row>
    <row r="2" spans="1:12">
      <c r="A2" s="2"/>
      <c r="B2" s="2"/>
      <c r="C2" s="2"/>
      <c r="D2" s="2"/>
      <c r="E2" s="1"/>
      <c r="F2" s="2"/>
      <c r="G2" s="2"/>
      <c r="H2" s="2"/>
      <c r="I2" s="2"/>
      <c r="J2" s="1"/>
      <c r="K2" s="3"/>
      <c r="L2" s="2"/>
    </row>
    <row r="3" spans="1:12" ht="25.5">
      <c r="A3" s="4" t="s">
        <v>97</v>
      </c>
      <c r="B3" s="4" t="s">
        <v>0</v>
      </c>
      <c r="C3" s="4" t="s">
        <v>1</v>
      </c>
      <c r="D3" s="4" t="s">
        <v>36</v>
      </c>
      <c r="E3" s="5" t="s">
        <v>50</v>
      </c>
      <c r="F3" s="4" t="s">
        <v>2</v>
      </c>
      <c r="G3" s="4" t="s">
        <v>3</v>
      </c>
      <c r="H3" s="6" t="s">
        <v>93</v>
      </c>
      <c r="I3" s="7" t="s">
        <v>96</v>
      </c>
      <c r="J3" s="8" t="s">
        <v>90</v>
      </c>
      <c r="K3" s="8" t="s">
        <v>91</v>
      </c>
      <c r="L3" s="9" t="s">
        <v>98</v>
      </c>
    </row>
    <row r="4" spans="1:12">
      <c r="A4" s="10">
        <v>1</v>
      </c>
      <c r="B4" s="11" t="s">
        <v>94</v>
      </c>
      <c r="C4" s="11" t="s">
        <v>59</v>
      </c>
      <c r="D4" s="11" t="s">
        <v>59</v>
      </c>
      <c r="E4" s="10" t="s">
        <v>5</v>
      </c>
      <c r="F4" s="12" t="s">
        <v>60</v>
      </c>
      <c r="G4" s="12" t="s">
        <v>61</v>
      </c>
      <c r="H4" s="13">
        <v>400</v>
      </c>
      <c r="I4" s="14">
        <v>11.111111111111111</v>
      </c>
      <c r="J4" s="15" t="s">
        <v>92</v>
      </c>
      <c r="K4" s="16" t="s">
        <v>32</v>
      </c>
      <c r="L4" s="17"/>
    </row>
    <row r="5" spans="1:12">
      <c r="A5" s="18">
        <v>2</v>
      </c>
      <c r="B5" s="19" t="s">
        <v>69</v>
      </c>
      <c r="C5" s="19" t="s">
        <v>70</v>
      </c>
      <c r="D5" s="19" t="s">
        <v>71</v>
      </c>
      <c r="E5" s="18" t="s">
        <v>5</v>
      </c>
      <c r="F5" s="20" t="s">
        <v>72</v>
      </c>
      <c r="G5" s="20" t="s">
        <v>73</v>
      </c>
      <c r="H5" s="21">
        <v>500</v>
      </c>
      <c r="I5" s="22">
        <v>13.888888888888889</v>
      </c>
      <c r="J5" s="23" t="s">
        <v>92</v>
      </c>
      <c r="K5" s="24" t="s">
        <v>32</v>
      </c>
      <c r="L5" s="25"/>
    </row>
    <row r="6" spans="1:12">
      <c r="A6" s="18">
        <v>3</v>
      </c>
      <c r="B6" s="26" t="s">
        <v>95</v>
      </c>
      <c r="C6" s="26" t="s">
        <v>56</v>
      </c>
      <c r="D6" s="26" t="s">
        <v>56</v>
      </c>
      <c r="E6" s="27" t="s">
        <v>5</v>
      </c>
      <c r="F6" s="28" t="s">
        <v>57</v>
      </c>
      <c r="G6" s="28" t="s">
        <v>58</v>
      </c>
      <c r="H6" s="29">
        <v>1000</v>
      </c>
      <c r="I6" s="22">
        <v>27.777777777777779</v>
      </c>
      <c r="J6" s="23" t="s">
        <v>92</v>
      </c>
      <c r="K6" s="24" t="s">
        <v>32</v>
      </c>
      <c r="L6" s="25"/>
    </row>
    <row r="7" spans="1:12">
      <c r="A7" s="18">
        <v>4</v>
      </c>
      <c r="B7" s="19" t="s">
        <v>65</v>
      </c>
      <c r="C7" s="19" t="s">
        <v>66</v>
      </c>
      <c r="D7" s="19" t="s">
        <v>66</v>
      </c>
      <c r="E7" s="18" t="s">
        <v>5</v>
      </c>
      <c r="F7" s="20" t="s">
        <v>67</v>
      </c>
      <c r="G7" s="20" t="s">
        <v>68</v>
      </c>
      <c r="H7" s="30">
        <v>860</v>
      </c>
      <c r="I7" s="22">
        <v>23.888888888888889</v>
      </c>
      <c r="J7" s="23" t="s">
        <v>92</v>
      </c>
      <c r="K7" s="24" t="s">
        <v>32</v>
      </c>
      <c r="L7" s="25"/>
    </row>
    <row r="8" spans="1:12">
      <c r="A8" s="18">
        <v>5</v>
      </c>
      <c r="B8" s="19" t="s">
        <v>82</v>
      </c>
      <c r="C8" s="19" t="s">
        <v>37</v>
      </c>
      <c r="D8" s="19" t="s">
        <v>38</v>
      </c>
      <c r="E8" s="18" t="s">
        <v>5</v>
      </c>
      <c r="F8" s="20" t="s">
        <v>39</v>
      </c>
      <c r="G8" s="20" t="s">
        <v>40</v>
      </c>
      <c r="H8" s="31">
        <v>1476</v>
      </c>
      <c r="I8" s="22">
        <v>41</v>
      </c>
      <c r="J8" s="23" t="s">
        <v>92</v>
      </c>
      <c r="K8" s="24" t="s">
        <v>32</v>
      </c>
      <c r="L8" s="25"/>
    </row>
    <row r="9" spans="1:12">
      <c r="A9" s="18">
        <v>6</v>
      </c>
      <c r="B9" s="19" t="s">
        <v>51</v>
      </c>
      <c r="C9" s="19" t="s">
        <v>52</v>
      </c>
      <c r="D9" s="19" t="s">
        <v>55</v>
      </c>
      <c r="E9" s="18" t="s">
        <v>5</v>
      </c>
      <c r="F9" s="20" t="s">
        <v>53</v>
      </c>
      <c r="G9" s="20" t="s">
        <v>54</v>
      </c>
      <c r="H9" s="31">
        <v>700</v>
      </c>
      <c r="I9" s="22">
        <v>19.444444444444443</v>
      </c>
      <c r="J9" s="23" t="s">
        <v>92</v>
      </c>
      <c r="K9" s="24" t="s">
        <v>32</v>
      </c>
      <c r="L9" s="25"/>
    </row>
    <row r="10" spans="1:12">
      <c r="A10" s="18">
        <v>7</v>
      </c>
      <c r="B10" s="19" t="s">
        <v>62</v>
      </c>
      <c r="C10" s="19" t="s">
        <v>63</v>
      </c>
      <c r="D10" s="19" t="s">
        <v>63</v>
      </c>
      <c r="E10" s="18" t="s">
        <v>5</v>
      </c>
      <c r="F10" s="20" t="s">
        <v>48</v>
      </c>
      <c r="G10" s="20" t="s">
        <v>64</v>
      </c>
      <c r="H10" s="30">
        <v>150</v>
      </c>
      <c r="I10" s="22">
        <v>4.166666666666667</v>
      </c>
      <c r="J10" s="23" t="s">
        <v>92</v>
      </c>
      <c r="K10" s="24" t="s">
        <v>32</v>
      </c>
      <c r="L10" s="25"/>
    </row>
    <row r="11" spans="1:12">
      <c r="A11" s="18">
        <v>8</v>
      </c>
      <c r="B11" s="32" t="s">
        <v>6</v>
      </c>
      <c r="C11" s="32" t="s">
        <v>4</v>
      </c>
      <c r="D11" s="32" t="s">
        <v>35</v>
      </c>
      <c r="E11" s="33" t="s">
        <v>5</v>
      </c>
      <c r="F11" s="34" t="s">
        <v>33</v>
      </c>
      <c r="G11" s="34" t="s">
        <v>34</v>
      </c>
      <c r="H11" s="35">
        <v>500</v>
      </c>
      <c r="I11" s="22">
        <v>13.888888888888889</v>
      </c>
      <c r="J11" s="23" t="s">
        <v>92</v>
      </c>
      <c r="K11" s="24" t="s">
        <v>32</v>
      </c>
      <c r="L11" s="25"/>
    </row>
    <row r="12" spans="1:12">
      <c r="A12" s="18">
        <v>9</v>
      </c>
      <c r="B12" s="19" t="s">
        <v>41</v>
      </c>
      <c r="C12" s="19" t="s">
        <v>42</v>
      </c>
      <c r="D12" s="19" t="s">
        <v>42</v>
      </c>
      <c r="E12" s="18" t="s">
        <v>5</v>
      </c>
      <c r="F12" s="20" t="s">
        <v>43</v>
      </c>
      <c r="G12" s="20" t="s">
        <v>44</v>
      </c>
      <c r="H12" s="30">
        <v>700</v>
      </c>
      <c r="I12" s="22">
        <v>19.444444444444443</v>
      </c>
      <c r="J12" s="23" t="s">
        <v>92</v>
      </c>
      <c r="K12" s="24" t="s">
        <v>32</v>
      </c>
      <c r="L12" s="25"/>
    </row>
    <row r="13" spans="1:12">
      <c r="A13" s="36">
        <v>10</v>
      </c>
      <c r="B13" s="37" t="s">
        <v>49</v>
      </c>
      <c r="C13" s="37" t="s">
        <v>45</v>
      </c>
      <c r="D13" s="37" t="s">
        <v>45</v>
      </c>
      <c r="E13" s="36" t="s">
        <v>5</v>
      </c>
      <c r="F13" s="38" t="s">
        <v>46</v>
      </c>
      <c r="G13" s="38" t="s">
        <v>47</v>
      </c>
      <c r="H13" s="39">
        <v>250</v>
      </c>
      <c r="I13" s="40">
        <v>6.9444444444444446</v>
      </c>
      <c r="J13" s="41" t="s">
        <v>92</v>
      </c>
      <c r="K13" s="42" t="s">
        <v>32</v>
      </c>
      <c r="L13" s="43"/>
    </row>
    <row r="14" spans="1:12" ht="15.75" thickBot="1">
      <c r="A14" s="2"/>
      <c r="B14" s="2"/>
      <c r="C14" s="2"/>
      <c r="D14" s="2"/>
      <c r="E14" s="1"/>
      <c r="F14" s="2"/>
      <c r="G14" s="2"/>
      <c r="H14" s="2"/>
      <c r="I14" s="44"/>
      <c r="J14" s="1"/>
      <c r="K14" s="3"/>
      <c r="L14" s="2"/>
    </row>
    <row r="15" spans="1:12" ht="26.25" thickBot="1">
      <c r="A15" s="68" t="s">
        <v>97</v>
      </c>
      <c r="B15" s="68" t="s">
        <v>0</v>
      </c>
      <c r="C15" s="4" t="s">
        <v>1</v>
      </c>
      <c r="D15" s="68" t="s">
        <v>36</v>
      </c>
      <c r="E15" s="5" t="s">
        <v>50</v>
      </c>
      <c r="F15" s="4" t="s">
        <v>2</v>
      </c>
      <c r="G15" s="4" t="s">
        <v>3</v>
      </c>
      <c r="H15" s="6" t="s">
        <v>93</v>
      </c>
      <c r="I15" s="84" t="s">
        <v>96</v>
      </c>
      <c r="J15" s="93" t="s">
        <v>90</v>
      </c>
      <c r="K15" s="93" t="s">
        <v>91</v>
      </c>
      <c r="L15" s="9" t="s">
        <v>98</v>
      </c>
    </row>
    <row r="16" spans="1:12">
      <c r="A16" s="69">
        <v>1</v>
      </c>
      <c r="B16" s="73" t="s">
        <v>6</v>
      </c>
      <c r="C16" s="76" t="s">
        <v>4</v>
      </c>
      <c r="D16" s="73" t="s">
        <v>35</v>
      </c>
      <c r="E16" s="81" t="s">
        <v>5</v>
      </c>
      <c r="F16" s="89" t="s">
        <v>33</v>
      </c>
      <c r="G16" s="89" t="s">
        <v>34</v>
      </c>
      <c r="H16" s="88">
        <v>530</v>
      </c>
      <c r="I16" s="90">
        <f t="shared" ref="I16:I48" si="0">H16/36</f>
        <v>14.722222222222221</v>
      </c>
      <c r="J16" s="95" t="s">
        <v>92</v>
      </c>
      <c r="K16" s="98" t="s">
        <v>32</v>
      </c>
      <c r="L16" s="101"/>
    </row>
    <row r="17" spans="1:12">
      <c r="A17" s="70">
        <v>2</v>
      </c>
      <c r="B17" s="63" t="s">
        <v>6</v>
      </c>
      <c r="C17" s="77" t="s">
        <v>4</v>
      </c>
      <c r="D17" s="74" t="s">
        <v>101</v>
      </c>
      <c r="E17" s="65" t="s">
        <v>5</v>
      </c>
      <c r="F17" s="63" t="s">
        <v>99</v>
      </c>
      <c r="G17" s="63" t="s">
        <v>100</v>
      </c>
      <c r="H17" s="64">
        <v>1250</v>
      </c>
      <c r="I17" s="91">
        <f t="shared" si="0"/>
        <v>34.722222222222221</v>
      </c>
      <c r="J17" s="96" t="s">
        <v>92</v>
      </c>
      <c r="K17" s="99" t="s">
        <v>32</v>
      </c>
      <c r="L17" s="63"/>
    </row>
    <row r="18" spans="1:12">
      <c r="A18" s="70">
        <v>3</v>
      </c>
      <c r="B18" s="63" t="s">
        <v>6</v>
      </c>
      <c r="C18" s="77" t="s">
        <v>4</v>
      </c>
      <c r="D18" s="63" t="s">
        <v>104</v>
      </c>
      <c r="E18" s="65" t="s">
        <v>5</v>
      </c>
      <c r="F18" s="63" t="s">
        <v>102</v>
      </c>
      <c r="G18" s="63" t="s">
        <v>103</v>
      </c>
      <c r="H18" s="83">
        <v>550</v>
      </c>
      <c r="I18" s="91">
        <f t="shared" si="0"/>
        <v>15.277777777777779</v>
      </c>
      <c r="J18" s="96" t="s">
        <v>92</v>
      </c>
      <c r="K18" s="99" t="s">
        <v>32</v>
      </c>
      <c r="L18" s="63"/>
    </row>
    <row r="19" spans="1:12">
      <c r="A19" s="70">
        <v>4</v>
      </c>
      <c r="B19" s="63" t="s">
        <v>6</v>
      </c>
      <c r="C19" s="77" t="s">
        <v>4</v>
      </c>
      <c r="D19" s="63" t="s">
        <v>105</v>
      </c>
      <c r="E19" s="82" t="s">
        <v>5</v>
      </c>
      <c r="F19" s="63" t="s">
        <v>106</v>
      </c>
      <c r="G19" s="63" t="s">
        <v>110</v>
      </c>
      <c r="H19" s="83">
        <v>1200</v>
      </c>
      <c r="I19" s="91">
        <f t="shared" si="0"/>
        <v>33.333333333333336</v>
      </c>
      <c r="J19" s="96" t="s">
        <v>92</v>
      </c>
      <c r="K19" s="99" t="s">
        <v>32</v>
      </c>
      <c r="L19" s="63"/>
    </row>
    <row r="20" spans="1:12">
      <c r="A20" s="70">
        <v>5</v>
      </c>
      <c r="B20" s="63" t="s">
        <v>6</v>
      </c>
      <c r="C20" s="77" t="s">
        <v>4</v>
      </c>
      <c r="D20" s="63" t="s">
        <v>109</v>
      </c>
      <c r="E20" s="65" t="s">
        <v>32</v>
      </c>
      <c r="F20" s="63" t="s">
        <v>107</v>
      </c>
      <c r="G20" s="63" t="s">
        <v>108</v>
      </c>
      <c r="H20" s="83">
        <v>750</v>
      </c>
      <c r="I20" s="91">
        <f t="shared" si="0"/>
        <v>20.833333333333332</v>
      </c>
      <c r="J20" s="96" t="s">
        <v>92</v>
      </c>
      <c r="K20" s="99" t="s">
        <v>32</v>
      </c>
      <c r="L20" s="63"/>
    </row>
    <row r="21" spans="1:12">
      <c r="A21" s="70">
        <v>6</v>
      </c>
      <c r="B21" s="63" t="s">
        <v>6</v>
      </c>
      <c r="C21" s="77" t="s">
        <v>4</v>
      </c>
      <c r="D21" s="63" t="s">
        <v>113</v>
      </c>
      <c r="E21" s="65" t="s">
        <v>32</v>
      </c>
      <c r="F21" s="63" t="s">
        <v>111</v>
      </c>
      <c r="G21" s="63" t="s">
        <v>112</v>
      </c>
      <c r="H21" s="83">
        <v>400</v>
      </c>
      <c r="I21" s="91">
        <f t="shared" si="0"/>
        <v>11.111111111111111</v>
      </c>
      <c r="J21" s="96" t="s">
        <v>92</v>
      </c>
      <c r="K21" s="99" t="s">
        <v>32</v>
      </c>
      <c r="L21" s="63"/>
    </row>
    <row r="22" spans="1:12">
      <c r="A22" s="70">
        <v>7</v>
      </c>
      <c r="B22" s="63" t="s">
        <v>6</v>
      </c>
      <c r="C22" s="77" t="s">
        <v>4</v>
      </c>
      <c r="D22" s="63" t="s">
        <v>116</v>
      </c>
      <c r="E22" s="65" t="s">
        <v>32</v>
      </c>
      <c r="F22" s="63" t="s">
        <v>114</v>
      </c>
      <c r="G22" s="63" t="s">
        <v>115</v>
      </c>
      <c r="H22" s="83">
        <v>500</v>
      </c>
      <c r="I22" s="91">
        <f t="shared" si="0"/>
        <v>13.888888888888889</v>
      </c>
      <c r="J22" s="96" t="s">
        <v>92</v>
      </c>
      <c r="K22" s="99" t="s">
        <v>32</v>
      </c>
      <c r="L22" s="63"/>
    </row>
    <row r="23" spans="1:12">
      <c r="A23" s="70">
        <v>8</v>
      </c>
      <c r="B23" s="63" t="s">
        <v>6</v>
      </c>
      <c r="C23" s="77" t="s">
        <v>4</v>
      </c>
      <c r="D23" s="63" t="s">
        <v>119</v>
      </c>
      <c r="E23" s="65" t="s">
        <v>32</v>
      </c>
      <c r="F23" s="63" t="s">
        <v>117</v>
      </c>
      <c r="G23" s="63" t="s">
        <v>118</v>
      </c>
      <c r="H23" s="83">
        <v>400</v>
      </c>
      <c r="I23" s="91">
        <f t="shared" si="0"/>
        <v>11.111111111111111</v>
      </c>
      <c r="J23" s="96" t="s">
        <v>92</v>
      </c>
      <c r="K23" s="99" t="s">
        <v>32</v>
      </c>
      <c r="L23" s="63"/>
    </row>
    <row r="24" spans="1:12">
      <c r="A24" s="70">
        <v>9</v>
      </c>
      <c r="B24" s="63" t="s">
        <v>6</v>
      </c>
      <c r="C24" s="77" t="s">
        <v>4</v>
      </c>
      <c r="D24" s="63" t="s">
        <v>122</v>
      </c>
      <c r="E24" s="65" t="s">
        <v>32</v>
      </c>
      <c r="F24" s="63" t="s">
        <v>120</v>
      </c>
      <c r="G24" s="63" t="s">
        <v>121</v>
      </c>
      <c r="H24" s="83">
        <v>1100</v>
      </c>
      <c r="I24" s="91">
        <f t="shared" si="0"/>
        <v>30.555555555555557</v>
      </c>
      <c r="J24" s="96" t="s">
        <v>92</v>
      </c>
      <c r="K24" s="99" t="s">
        <v>32</v>
      </c>
      <c r="L24" s="63"/>
    </row>
    <row r="25" spans="1:12">
      <c r="A25" s="70">
        <v>10</v>
      </c>
      <c r="B25" s="63" t="s">
        <v>6</v>
      </c>
      <c r="C25" s="77" t="s">
        <v>4</v>
      </c>
      <c r="D25" s="63" t="s">
        <v>125</v>
      </c>
      <c r="E25" s="65" t="s">
        <v>32</v>
      </c>
      <c r="F25" s="63" t="s">
        <v>123</v>
      </c>
      <c r="G25" s="63" t="s">
        <v>124</v>
      </c>
      <c r="H25" s="83">
        <v>1000</v>
      </c>
      <c r="I25" s="91">
        <f t="shared" si="0"/>
        <v>27.777777777777779</v>
      </c>
      <c r="J25" s="96" t="s">
        <v>92</v>
      </c>
      <c r="K25" s="99" t="s">
        <v>32</v>
      </c>
      <c r="L25" s="63"/>
    </row>
    <row r="26" spans="1:12">
      <c r="A26" s="70">
        <v>11</v>
      </c>
      <c r="B26" s="63" t="s">
        <v>6</v>
      </c>
      <c r="C26" s="77" t="s">
        <v>4</v>
      </c>
      <c r="D26" s="63" t="s">
        <v>126</v>
      </c>
      <c r="E26" s="65" t="s">
        <v>32</v>
      </c>
      <c r="F26" s="63" t="s">
        <v>186</v>
      </c>
      <c r="G26" s="63" t="s">
        <v>187</v>
      </c>
      <c r="H26" s="83">
        <v>540</v>
      </c>
      <c r="I26" s="91">
        <f t="shared" si="0"/>
        <v>15</v>
      </c>
      <c r="J26" s="96" t="s">
        <v>92</v>
      </c>
      <c r="K26" s="99" t="s">
        <v>32</v>
      </c>
      <c r="L26" s="63"/>
    </row>
    <row r="27" spans="1:12">
      <c r="A27" s="70">
        <v>12</v>
      </c>
      <c r="B27" s="63" t="s">
        <v>6</v>
      </c>
      <c r="C27" s="77" t="s">
        <v>4</v>
      </c>
      <c r="D27" s="63" t="s">
        <v>129</v>
      </c>
      <c r="E27" s="65" t="s">
        <v>32</v>
      </c>
      <c r="F27" s="63" t="s">
        <v>127</v>
      </c>
      <c r="G27" s="63" t="s">
        <v>128</v>
      </c>
      <c r="H27" s="83">
        <v>350</v>
      </c>
      <c r="I27" s="92">
        <f t="shared" si="0"/>
        <v>9.7222222222222214</v>
      </c>
      <c r="J27" s="96" t="s">
        <v>92</v>
      </c>
      <c r="K27" s="99" t="s">
        <v>32</v>
      </c>
      <c r="L27" s="63"/>
    </row>
    <row r="28" spans="1:12">
      <c r="A28" s="70">
        <v>13</v>
      </c>
      <c r="B28" s="63" t="s">
        <v>6</v>
      </c>
      <c r="C28" s="78" t="s">
        <v>4</v>
      </c>
      <c r="D28" s="66" t="s">
        <v>132</v>
      </c>
      <c r="E28" s="67" t="s">
        <v>32</v>
      </c>
      <c r="F28" s="66" t="s">
        <v>130</v>
      </c>
      <c r="G28" s="66" t="s">
        <v>131</v>
      </c>
      <c r="H28" s="85">
        <v>1200</v>
      </c>
      <c r="I28" s="91">
        <f t="shared" si="0"/>
        <v>33.333333333333336</v>
      </c>
      <c r="J28" s="97" t="s">
        <v>92</v>
      </c>
      <c r="K28" s="100" t="s">
        <v>32</v>
      </c>
      <c r="L28" s="66"/>
    </row>
    <row r="29" spans="1:12">
      <c r="A29" s="71">
        <v>14</v>
      </c>
      <c r="B29" s="74" t="s">
        <v>6</v>
      </c>
      <c r="C29" s="77" t="s">
        <v>4</v>
      </c>
      <c r="D29" s="63" t="s">
        <v>133</v>
      </c>
      <c r="E29" s="65" t="s">
        <v>32</v>
      </c>
      <c r="F29" s="63" t="s">
        <v>106</v>
      </c>
      <c r="G29" s="63" t="s">
        <v>134</v>
      </c>
      <c r="H29" s="86">
        <v>300</v>
      </c>
      <c r="I29" s="91">
        <f t="shared" si="0"/>
        <v>8.3333333333333339</v>
      </c>
      <c r="J29" s="96" t="s">
        <v>92</v>
      </c>
      <c r="K29" s="99" t="s">
        <v>32</v>
      </c>
      <c r="L29" s="63"/>
    </row>
    <row r="30" spans="1:12">
      <c r="A30" s="70">
        <v>15</v>
      </c>
      <c r="B30" s="63" t="s">
        <v>6</v>
      </c>
      <c r="C30" s="77" t="s">
        <v>4</v>
      </c>
      <c r="D30" s="63" t="s">
        <v>135</v>
      </c>
      <c r="E30" s="65" t="s">
        <v>32</v>
      </c>
      <c r="F30" s="63" t="s">
        <v>106</v>
      </c>
      <c r="G30" s="63" t="s">
        <v>136</v>
      </c>
      <c r="H30" s="86">
        <v>350</v>
      </c>
      <c r="I30" s="91">
        <f t="shared" si="0"/>
        <v>9.7222222222222214</v>
      </c>
      <c r="J30" s="96" t="s">
        <v>92</v>
      </c>
      <c r="K30" s="99" t="s">
        <v>32</v>
      </c>
      <c r="L30" s="63"/>
    </row>
    <row r="31" spans="1:12">
      <c r="A31" s="70">
        <v>16</v>
      </c>
      <c r="B31" s="63" t="s">
        <v>6</v>
      </c>
      <c r="C31" s="77" t="s">
        <v>4</v>
      </c>
      <c r="D31" s="63" t="s">
        <v>137</v>
      </c>
      <c r="E31" s="65" t="s">
        <v>32</v>
      </c>
      <c r="F31" s="63" t="s">
        <v>138</v>
      </c>
      <c r="G31" s="63" t="s">
        <v>139</v>
      </c>
      <c r="H31" s="86">
        <v>500</v>
      </c>
      <c r="I31" s="91">
        <f t="shared" si="0"/>
        <v>13.888888888888889</v>
      </c>
      <c r="J31" s="96" t="s">
        <v>92</v>
      </c>
      <c r="K31" s="99" t="s">
        <v>32</v>
      </c>
      <c r="L31" s="63"/>
    </row>
    <row r="32" spans="1:12">
      <c r="A32" s="70">
        <v>17</v>
      </c>
      <c r="B32" s="63" t="s">
        <v>6</v>
      </c>
      <c r="C32" s="77" t="s">
        <v>4</v>
      </c>
      <c r="D32" s="70" t="s">
        <v>140</v>
      </c>
      <c r="E32" s="65" t="s">
        <v>32</v>
      </c>
      <c r="F32" s="70" t="s">
        <v>142</v>
      </c>
      <c r="G32" s="70" t="s">
        <v>141</v>
      </c>
      <c r="H32" s="86">
        <v>300</v>
      </c>
      <c r="I32" s="91">
        <f t="shared" si="0"/>
        <v>8.3333333333333339</v>
      </c>
      <c r="J32" s="96" t="s">
        <v>92</v>
      </c>
      <c r="K32" s="99" t="s">
        <v>32</v>
      </c>
      <c r="L32" s="70"/>
    </row>
    <row r="33" spans="1:12">
      <c r="A33" s="70">
        <v>18</v>
      </c>
      <c r="B33" s="63" t="s">
        <v>6</v>
      </c>
      <c r="C33" s="77" t="s">
        <v>4</v>
      </c>
      <c r="D33" s="70" t="s">
        <v>143</v>
      </c>
      <c r="E33" s="65" t="s">
        <v>32</v>
      </c>
      <c r="F33" s="70" t="s">
        <v>144</v>
      </c>
      <c r="G33" s="70" t="s">
        <v>145</v>
      </c>
      <c r="H33" s="86">
        <v>400</v>
      </c>
      <c r="I33" s="91">
        <f t="shared" si="0"/>
        <v>11.111111111111111</v>
      </c>
      <c r="J33" s="96" t="s">
        <v>92</v>
      </c>
      <c r="K33" s="99" t="s">
        <v>32</v>
      </c>
      <c r="L33" s="70"/>
    </row>
    <row r="34" spans="1:12">
      <c r="A34" s="70">
        <v>19</v>
      </c>
      <c r="B34" s="63" t="s">
        <v>6</v>
      </c>
      <c r="C34" s="77" t="s">
        <v>4</v>
      </c>
      <c r="D34" s="70" t="s">
        <v>146</v>
      </c>
      <c r="E34" s="65" t="s">
        <v>32</v>
      </c>
      <c r="F34" s="70" t="s">
        <v>147</v>
      </c>
      <c r="G34" s="70" t="s">
        <v>148</v>
      </c>
      <c r="H34" s="86">
        <v>500</v>
      </c>
      <c r="I34" s="91">
        <f t="shared" si="0"/>
        <v>13.888888888888889</v>
      </c>
      <c r="J34" s="96" t="s">
        <v>92</v>
      </c>
      <c r="K34" s="99" t="s">
        <v>32</v>
      </c>
      <c r="L34" s="70"/>
    </row>
    <row r="35" spans="1:12">
      <c r="A35" s="70">
        <v>20</v>
      </c>
      <c r="B35" s="63" t="s">
        <v>6</v>
      </c>
      <c r="C35" s="77" t="s">
        <v>4</v>
      </c>
      <c r="D35" s="70" t="s">
        <v>149</v>
      </c>
      <c r="E35" s="65" t="s">
        <v>32</v>
      </c>
      <c r="F35" s="70" t="s">
        <v>150</v>
      </c>
      <c r="G35" s="70" t="s">
        <v>151</v>
      </c>
      <c r="H35" s="86">
        <v>180</v>
      </c>
      <c r="I35" s="91">
        <f t="shared" si="0"/>
        <v>5</v>
      </c>
      <c r="J35" s="96" t="s">
        <v>92</v>
      </c>
      <c r="K35" s="99" t="s">
        <v>32</v>
      </c>
      <c r="L35" s="70"/>
    </row>
    <row r="36" spans="1:12">
      <c r="A36" s="70">
        <v>21</v>
      </c>
      <c r="B36" s="63" t="s">
        <v>6</v>
      </c>
      <c r="C36" s="77" t="s">
        <v>4</v>
      </c>
      <c r="D36" s="70" t="s">
        <v>152</v>
      </c>
      <c r="E36" s="65" t="s">
        <v>32</v>
      </c>
      <c r="F36" s="70" t="s">
        <v>153</v>
      </c>
      <c r="G36" s="70" t="s">
        <v>154</v>
      </c>
      <c r="H36" s="86">
        <v>500</v>
      </c>
      <c r="I36" s="91">
        <f t="shared" si="0"/>
        <v>13.888888888888889</v>
      </c>
      <c r="J36" s="96" t="s">
        <v>92</v>
      </c>
      <c r="K36" s="99" t="s">
        <v>32</v>
      </c>
      <c r="L36" s="70"/>
    </row>
    <row r="37" spans="1:12">
      <c r="A37" s="70">
        <v>22</v>
      </c>
      <c r="B37" s="63" t="s">
        <v>6</v>
      </c>
      <c r="C37" s="77" t="s">
        <v>4</v>
      </c>
      <c r="D37" s="70" t="s">
        <v>155</v>
      </c>
      <c r="E37" s="65" t="s">
        <v>32</v>
      </c>
      <c r="F37" s="70" t="s">
        <v>156</v>
      </c>
      <c r="G37" s="70" t="s">
        <v>157</v>
      </c>
      <c r="H37" s="86">
        <v>500</v>
      </c>
      <c r="I37" s="91">
        <f t="shared" si="0"/>
        <v>13.888888888888889</v>
      </c>
      <c r="J37" s="96" t="s">
        <v>92</v>
      </c>
      <c r="K37" s="99" t="s">
        <v>32</v>
      </c>
      <c r="L37" s="70"/>
    </row>
    <row r="38" spans="1:12">
      <c r="A38" s="70">
        <v>23</v>
      </c>
      <c r="B38" s="63" t="s">
        <v>6</v>
      </c>
      <c r="C38" s="77" t="s">
        <v>4</v>
      </c>
      <c r="D38" s="70" t="s">
        <v>158</v>
      </c>
      <c r="E38" s="65" t="s">
        <v>32</v>
      </c>
      <c r="F38" s="70" t="s">
        <v>159</v>
      </c>
      <c r="G38" s="70" t="s">
        <v>160</v>
      </c>
      <c r="H38" s="87">
        <v>450</v>
      </c>
      <c r="I38" s="94">
        <f t="shared" si="0"/>
        <v>12.5</v>
      </c>
      <c r="J38" s="96" t="s">
        <v>92</v>
      </c>
      <c r="K38" s="99" t="s">
        <v>32</v>
      </c>
      <c r="L38" s="70"/>
    </row>
    <row r="39" spans="1:12">
      <c r="A39" s="70">
        <v>24</v>
      </c>
      <c r="B39" s="63" t="s">
        <v>6</v>
      </c>
      <c r="C39" s="77" t="s">
        <v>4</v>
      </c>
      <c r="D39" s="70" t="s">
        <v>161</v>
      </c>
      <c r="E39" s="65" t="s">
        <v>32</v>
      </c>
      <c r="F39" s="70" t="s">
        <v>156</v>
      </c>
      <c r="G39" s="70" t="s">
        <v>162</v>
      </c>
      <c r="H39" s="87">
        <v>400</v>
      </c>
      <c r="I39" s="94">
        <f t="shared" si="0"/>
        <v>11.111111111111111</v>
      </c>
      <c r="J39" s="96" t="s">
        <v>92</v>
      </c>
      <c r="K39" s="99" t="s">
        <v>32</v>
      </c>
      <c r="L39" s="70"/>
    </row>
    <row r="40" spans="1:12">
      <c r="A40" s="70">
        <v>25</v>
      </c>
      <c r="B40" s="63" t="s">
        <v>6</v>
      </c>
      <c r="C40" s="77" t="s">
        <v>4</v>
      </c>
      <c r="D40" s="80" t="s">
        <v>163</v>
      </c>
      <c r="E40" s="65" t="s">
        <v>32</v>
      </c>
      <c r="F40" s="80" t="s">
        <v>164</v>
      </c>
      <c r="G40" s="80" t="s">
        <v>165</v>
      </c>
      <c r="H40" s="87">
        <v>350</v>
      </c>
      <c r="I40" s="94">
        <f t="shared" si="0"/>
        <v>9.7222222222222214</v>
      </c>
      <c r="J40" s="96" t="s">
        <v>92</v>
      </c>
      <c r="K40" s="99" t="s">
        <v>32</v>
      </c>
      <c r="L40" s="70"/>
    </row>
    <row r="41" spans="1:12">
      <c r="A41" s="70">
        <v>26</v>
      </c>
      <c r="B41" s="63" t="s">
        <v>6</v>
      </c>
      <c r="C41" s="77" t="s">
        <v>4</v>
      </c>
      <c r="D41" s="80" t="s">
        <v>188</v>
      </c>
      <c r="E41" s="65" t="s">
        <v>32</v>
      </c>
      <c r="F41" s="80" t="s">
        <v>166</v>
      </c>
      <c r="G41" s="80" t="s">
        <v>167</v>
      </c>
      <c r="H41" s="87">
        <v>650</v>
      </c>
      <c r="I41" s="94">
        <f t="shared" si="0"/>
        <v>18.055555555555557</v>
      </c>
      <c r="J41" s="96" t="s">
        <v>92</v>
      </c>
      <c r="K41" s="99" t="s">
        <v>32</v>
      </c>
      <c r="L41" s="70"/>
    </row>
    <row r="42" spans="1:12">
      <c r="A42" s="70">
        <v>27</v>
      </c>
      <c r="B42" s="63" t="s">
        <v>6</v>
      </c>
      <c r="C42" s="77" t="s">
        <v>4</v>
      </c>
      <c r="D42" s="80" t="s">
        <v>168</v>
      </c>
      <c r="E42" s="65" t="s">
        <v>32</v>
      </c>
      <c r="F42" s="80" t="s">
        <v>159</v>
      </c>
      <c r="G42" s="80" t="s">
        <v>169</v>
      </c>
      <c r="H42" s="87">
        <v>250</v>
      </c>
      <c r="I42" s="94">
        <f t="shared" si="0"/>
        <v>6.9444444444444446</v>
      </c>
      <c r="J42" s="96" t="s">
        <v>92</v>
      </c>
      <c r="K42" s="99" t="s">
        <v>32</v>
      </c>
      <c r="L42" s="70"/>
    </row>
    <row r="43" spans="1:12">
      <c r="A43" s="70">
        <v>28</v>
      </c>
      <c r="B43" s="63" t="s">
        <v>6</v>
      </c>
      <c r="C43" s="77" t="s">
        <v>4</v>
      </c>
      <c r="D43" s="80" t="s">
        <v>189</v>
      </c>
      <c r="E43" s="65" t="s">
        <v>32</v>
      </c>
      <c r="F43" s="80" t="s">
        <v>170</v>
      </c>
      <c r="G43" s="80" t="s">
        <v>171</v>
      </c>
      <c r="H43" s="87">
        <v>500</v>
      </c>
      <c r="I43" s="94">
        <f t="shared" si="0"/>
        <v>13.888888888888889</v>
      </c>
      <c r="J43" s="96" t="s">
        <v>92</v>
      </c>
      <c r="K43" s="99" t="s">
        <v>32</v>
      </c>
      <c r="L43" s="70"/>
    </row>
    <row r="44" spans="1:12">
      <c r="A44" s="70">
        <v>29</v>
      </c>
      <c r="B44" s="63" t="s">
        <v>6</v>
      </c>
      <c r="C44" s="77" t="s">
        <v>4</v>
      </c>
      <c r="D44" s="80" t="s">
        <v>172</v>
      </c>
      <c r="E44" s="65" t="s">
        <v>32</v>
      </c>
      <c r="F44" s="80" t="s">
        <v>173</v>
      </c>
      <c r="G44" s="80" t="s">
        <v>174</v>
      </c>
      <c r="H44" s="87">
        <v>500</v>
      </c>
      <c r="I44" s="94">
        <f t="shared" si="0"/>
        <v>13.888888888888889</v>
      </c>
      <c r="J44" s="96" t="s">
        <v>92</v>
      </c>
      <c r="K44" s="99" t="s">
        <v>32</v>
      </c>
      <c r="L44" s="70"/>
    </row>
    <row r="45" spans="1:12">
      <c r="A45" s="70">
        <v>30</v>
      </c>
      <c r="B45" s="63" t="s">
        <v>6</v>
      </c>
      <c r="C45" s="77" t="s">
        <v>4</v>
      </c>
      <c r="D45" s="80" t="s">
        <v>175</v>
      </c>
      <c r="E45" s="65" t="s">
        <v>32</v>
      </c>
      <c r="F45" s="80" t="s">
        <v>176</v>
      </c>
      <c r="G45" s="80" t="s">
        <v>177</v>
      </c>
      <c r="H45" s="87">
        <v>400</v>
      </c>
      <c r="I45" s="94">
        <f t="shared" si="0"/>
        <v>11.111111111111111</v>
      </c>
      <c r="J45" s="96" t="s">
        <v>92</v>
      </c>
      <c r="K45" s="99" t="s">
        <v>32</v>
      </c>
      <c r="L45" s="70"/>
    </row>
    <row r="46" spans="1:12">
      <c r="A46" s="70">
        <v>31</v>
      </c>
      <c r="B46" s="63" t="s">
        <v>6</v>
      </c>
      <c r="C46" s="77" t="s">
        <v>4</v>
      </c>
      <c r="D46" s="80" t="s">
        <v>178</v>
      </c>
      <c r="E46" s="65" t="s">
        <v>32</v>
      </c>
      <c r="F46" s="80" t="s">
        <v>179</v>
      </c>
      <c r="G46" s="80" t="s">
        <v>180</v>
      </c>
      <c r="H46" s="87">
        <v>500</v>
      </c>
      <c r="I46" s="94">
        <f t="shared" si="0"/>
        <v>13.888888888888889</v>
      </c>
      <c r="J46" s="96" t="s">
        <v>92</v>
      </c>
      <c r="K46" s="99" t="s">
        <v>32</v>
      </c>
      <c r="L46" s="70"/>
    </row>
    <row r="47" spans="1:12">
      <c r="A47" s="70">
        <v>32</v>
      </c>
      <c r="B47" s="63" t="s">
        <v>6</v>
      </c>
      <c r="C47" s="77" t="s">
        <v>4</v>
      </c>
      <c r="D47" s="80" t="s">
        <v>181</v>
      </c>
      <c r="E47" s="65" t="s">
        <v>32</v>
      </c>
      <c r="F47" s="80" t="s">
        <v>182</v>
      </c>
      <c r="G47" s="80" t="s">
        <v>183</v>
      </c>
      <c r="H47" s="87">
        <v>500</v>
      </c>
      <c r="I47" s="94">
        <f t="shared" si="0"/>
        <v>13.888888888888889</v>
      </c>
      <c r="J47" s="96" t="s">
        <v>92</v>
      </c>
      <c r="K47" s="99" t="s">
        <v>32</v>
      </c>
      <c r="L47" s="70"/>
    </row>
    <row r="48" spans="1:12">
      <c r="A48" s="70">
        <v>33</v>
      </c>
      <c r="B48" s="63" t="s">
        <v>6</v>
      </c>
      <c r="C48" s="77" t="s">
        <v>4</v>
      </c>
      <c r="D48" s="80" t="s">
        <v>184</v>
      </c>
      <c r="E48" s="65" t="s">
        <v>32</v>
      </c>
      <c r="F48" s="80" t="s">
        <v>117</v>
      </c>
      <c r="G48" s="80" t="s">
        <v>185</v>
      </c>
      <c r="H48" s="87">
        <v>200</v>
      </c>
      <c r="I48" s="94">
        <f t="shared" si="0"/>
        <v>5.5555555555555554</v>
      </c>
      <c r="J48" s="96" t="s">
        <v>92</v>
      </c>
      <c r="K48" s="99" t="s">
        <v>32</v>
      </c>
      <c r="L48" s="70"/>
    </row>
    <row r="49" spans="1:12" ht="16.5" thickBot="1">
      <c r="A49" s="72"/>
      <c r="B49" s="75"/>
      <c r="C49" s="79"/>
      <c r="D49" s="75"/>
      <c r="E49" s="75"/>
      <c r="F49" s="75"/>
      <c r="G49" s="75"/>
      <c r="H49" s="102">
        <f>SUM(H16:H48)</f>
        <v>18000</v>
      </c>
      <c r="I49" s="79"/>
      <c r="J49" s="79"/>
      <c r="K49" s="75"/>
      <c r="L49" s="75"/>
    </row>
  </sheetData>
  <mergeCells count="1">
    <mergeCell ref="A1:D1"/>
  </mergeCells>
  <pageMargins left="0.2" right="0.2" top="0.25" bottom="0.25" header="0.3" footer="0.3"/>
  <pageSetup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17"/>
  <sheetViews>
    <sheetView workbookViewId="0">
      <selection activeCell="E21" sqref="E21"/>
    </sheetView>
  </sheetViews>
  <sheetFormatPr defaultColWidth="9" defaultRowHeight="15"/>
  <cols>
    <col min="1" max="2" width="10" customWidth="1"/>
    <col min="3" max="3" width="14.42578125" customWidth="1"/>
    <col min="4" max="9" width="10.7109375" customWidth="1"/>
    <col min="10" max="256" width="10" customWidth="1"/>
  </cols>
  <sheetData>
    <row r="2" spans="2:11" ht="18.75" customHeight="1">
      <c r="B2" s="109" t="s">
        <v>74</v>
      </c>
      <c r="C2" s="109" t="s">
        <v>75</v>
      </c>
      <c r="D2" s="109" t="s">
        <v>77</v>
      </c>
      <c r="E2" s="109"/>
      <c r="F2" s="110" t="s">
        <v>76</v>
      </c>
      <c r="G2" s="110" t="s">
        <v>85</v>
      </c>
      <c r="H2" s="109" t="s">
        <v>78</v>
      </c>
      <c r="I2" s="109"/>
      <c r="J2" s="109" t="s">
        <v>86</v>
      </c>
      <c r="K2" s="109"/>
    </row>
    <row r="3" spans="2:11">
      <c r="B3" s="109"/>
      <c r="C3" s="109"/>
      <c r="D3" s="45" t="s">
        <v>26</v>
      </c>
      <c r="E3" s="45" t="s">
        <v>79</v>
      </c>
      <c r="F3" s="110"/>
      <c r="G3" s="110"/>
      <c r="H3" s="45" t="s">
        <v>26</v>
      </c>
      <c r="I3" s="45" t="s">
        <v>79</v>
      </c>
      <c r="J3" s="46" t="s">
        <v>26</v>
      </c>
      <c r="K3" s="46" t="s">
        <v>79</v>
      </c>
    </row>
    <row r="4" spans="2:11">
      <c r="B4" s="104" t="s">
        <v>80</v>
      </c>
      <c r="C4" s="47" t="s">
        <v>6</v>
      </c>
      <c r="D4" s="48">
        <v>18000</v>
      </c>
      <c r="E4" s="49">
        <f>D4/36</f>
        <v>500</v>
      </c>
      <c r="F4" s="49"/>
      <c r="G4" s="49"/>
      <c r="H4" s="48"/>
      <c r="I4" s="49"/>
      <c r="J4" s="50">
        <f>D4-H4</f>
        <v>18000</v>
      </c>
      <c r="K4" s="50">
        <f>J4/36</f>
        <v>500</v>
      </c>
    </row>
    <row r="5" spans="2:11">
      <c r="B5" s="105"/>
      <c r="C5" s="51" t="s">
        <v>41</v>
      </c>
      <c r="D5" s="52">
        <v>12600</v>
      </c>
      <c r="E5" s="52">
        <f>D5/36</f>
        <v>350</v>
      </c>
      <c r="F5" s="52"/>
      <c r="G5" s="52"/>
      <c r="H5" s="52"/>
      <c r="I5" s="52"/>
      <c r="J5" s="53">
        <f t="shared" ref="J5:J8" si="0">D5-H5</f>
        <v>12600</v>
      </c>
      <c r="K5" s="53">
        <f t="shared" ref="K5:K14" si="1">J5/36</f>
        <v>350</v>
      </c>
    </row>
    <row r="6" spans="2:11">
      <c r="B6" s="105"/>
      <c r="C6" s="51" t="s">
        <v>62</v>
      </c>
      <c r="D6" s="52">
        <v>14400</v>
      </c>
      <c r="E6" s="52">
        <f t="shared" ref="E6:E14" si="2">D6/36</f>
        <v>400</v>
      </c>
      <c r="F6" s="52"/>
      <c r="G6" s="52"/>
      <c r="H6" s="52"/>
      <c r="I6" s="52"/>
      <c r="J6" s="53">
        <f t="shared" si="0"/>
        <v>14400</v>
      </c>
      <c r="K6" s="53">
        <f t="shared" si="1"/>
        <v>400</v>
      </c>
    </row>
    <row r="7" spans="2:11">
      <c r="B7" s="105"/>
      <c r="C7" s="51" t="s">
        <v>49</v>
      </c>
      <c r="D7" s="52">
        <v>19800</v>
      </c>
      <c r="E7" s="52">
        <f t="shared" si="2"/>
        <v>550</v>
      </c>
      <c r="F7" s="52"/>
      <c r="G7" s="52"/>
      <c r="H7" s="52"/>
      <c r="I7" s="52"/>
      <c r="J7" s="53">
        <f t="shared" si="0"/>
        <v>19800</v>
      </c>
      <c r="K7" s="53">
        <f t="shared" si="1"/>
        <v>550</v>
      </c>
    </row>
    <row r="8" spans="2:11">
      <c r="B8" s="106"/>
      <c r="C8" s="54" t="s">
        <v>65</v>
      </c>
      <c r="D8" s="55">
        <v>14400</v>
      </c>
      <c r="E8" s="55">
        <f t="shared" si="2"/>
        <v>400</v>
      </c>
      <c r="F8" s="55"/>
      <c r="G8" s="55"/>
      <c r="H8" s="55"/>
      <c r="I8" s="55"/>
      <c r="J8" s="56">
        <f t="shared" si="0"/>
        <v>14400</v>
      </c>
      <c r="K8" s="56">
        <f t="shared" si="1"/>
        <v>400</v>
      </c>
    </row>
    <row r="9" spans="2:11">
      <c r="B9" s="107" t="s">
        <v>83</v>
      </c>
      <c r="C9" s="108"/>
      <c r="D9" s="57">
        <f>SUM(D4:D8)</f>
        <v>79200</v>
      </c>
      <c r="E9" s="57">
        <f t="shared" ref="E9:K9" si="3">SUM(E4:E8)</f>
        <v>2200</v>
      </c>
      <c r="F9" s="57">
        <f t="shared" si="3"/>
        <v>0</v>
      </c>
      <c r="G9" s="57">
        <f t="shared" si="3"/>
        <v>0</v>
      </c>
      <c r="H9" s="57">
        <f t="shared" si="3"/>
        <v>0</v>
      </c>
      <c r="I9" s="57">
        <f t="shared" si="3"/>
        <v>0</v>
      </c>
      <c r="J9" s="58">
        <f t="shared" si="3"/>
        <v>79200</v>
      </c>
      <c r="K9" s="58">
        <f t="shared" si="3"/>
        <v>2200</v>
      </c>
    </row>
    <row r="10" spans="2:11">
      <c r="B10" s="104" t="s">
        <v>81</v>
      </c>
      <c r="C10" s="47" t="s">
        <v>82</v>
      </c>
      <c r="D10" s="48">
        <v>18000</v>
      </c>
      <c r="E10" s="52">
        <f t="shared" si="2"/>
        <v>500</v>
      </c>
      <c r="F10" s="48"/>
      <c r="G10" s="48"/>
      <c r="H10" s="48"/>
      <c r="I10" s="48"/>
      <c r="J10" s="59">
        <f t="shared" ref="J10" si="4">D10-H10</f>
        <v>18000</v>
      </c>
      <c r="K10" s="59">
        <f t="shared" si="1"/>
        <v>500</v>
      </c>
    </row>
    <row r="11" spans="2:11">
      <c r="B11" s="105"/>
      <c r="C11" s="51" t="s">
        <v>51</v>
      </c>
      <c r="D11" s="52">
        <v>19800</v>
      </c>
      <c r="E11" s="52">
        <f t="shared" si="2"/>
        <v>550</v>
      </c>
      <c r="F11" s="52"/>
      <c r="G11" s="52"/>
      <c r="H11" s="52"/>
      <c r="I11" s="52"/>
      <c r="J11" s="56">
        <f t="shared" ref="J11:J14" si="5">D11-H11</f>
        <v>19800</v>
      </c>
      <c r="K11" s="56">
        <f t="shared" si="1"/>
        <v>550</v>
      </c>
    </row>
    <row r="12" spans="2:11">
      <c r="B12" s="105"/>
      <c r="C12" s="51" t="s">
        <v>88</v>
      </c>
      <c r="D12" s="52">
        <v>18000</v>
      </c>
      <c r="E12" s="52">
        <f t="shared" si="2"/>
        <v>500</v>
      </c>
      <c r="F12" s="52"/>
      <c r="G12" s="52"/>
      <c r="H12" s="52"/>
      <c r="I12" s="52"/>
      <c r="J12" s="56">
        <f t="shared" si="5"/>
        <v>18000</v>
      </c>
      <c r="K12" s="56">
        <f t="shared" si="1"/>
        <v>500</v>
      </c>
    </row>
    <row r="13" spans="2:11">
      <c r="B13" s="105"/>
      <c r="C13" s="51" t="s">
        <v>87</v>
      </c>
      <c r="D13" s="52">
        <v>10800</v>
      </c>
      <c r="E13" s="52">
        <f t="shared" si="2"/>
        <v>300</v>
      </c>
      <c r="F13" s="52"/>
      <c r="G13" s="52"/>
      <c r="H13" s="52"/>
      <c r="I13" s="52"/>
      <c r="J13" s="56">
        <f t="shared" si="5"/>
        <v>10800</v>
      </c>
      <c r="K13" s="56">
        <f t="shared" si="1"/>
        <v>300</v>
      </c>
    </row>
    <row r="14" spans="2:11">
      <c r="B14" s="106"/>
      <c r="C14" s="54" t="s">
        <v>69</v>
      </c>
      <c r="D14" s="55">
        <v>14400</v>
      </c>
      <c r="E14" s="55">
        <f t="shared" si="2"/>
        <v>400</v>
      </c>
      <c r="F14" s="55"/>
      <c r="G14" s="55"/>
      <c r="H14" s="55"/>
      <c r="I14" s="55"/>
      <c r="J14" s="56">
        <f t="shared" si="5"/>
        <v>14400</v>
      </c>
      <c r="K14" s="56">
        <f t="shared" si="1"/>
        <v>400</v>
      </c>
    </row>
    <row r="15" spans="2:11">
      <c r="B15" s="109" t="s">
        <v>84</v>
      </c>
      <c r="C15" s="109"/>
      <c r="D15" s="58">
        <f>SUM(D10:D14)</f>
        <v>81000</v>
      </c>
      <c r="E15" s="58">
        <f t="shared" ref="E15:K15" si="6">SUM(E10:E14)</f>
        <v>2250</v>
      </c>
      <c r="F15" s="58">
        <f t="shared" si="6"/>
        <v>0</v>
      </c>
      <c r="G15" s="58">
        <f t="shared" si="6"/>
        <v>0</v>
      </c>
      <c r="H15" s="58">
        <f t="shared" si="6"/>
        <v>0</v>
      </c>
      <c r="I15" s="58">
        <f t="shared" si="6"/>
        <v>0</v>
      </c>
      <c r="J15" s="58">
        <f t="shared" si="6"/>
        <v>81000</v>
      </c>
      <c r="K15" s="58">
        <f t="shared" si="6"/>
        <v>2250</v>
      </c>
    </row>
    <row r="16" spans="2:11">
      <c r="B16" s="60"/>
      <c r="C16" s="61"/>
      <c r="D16" s="62"/>
      <c r="E16" s="62"/>
      <c r="F16" s="62"/>
      <c r="G16" s="62"/>
      <c r="H16" s="62"/>
      <c r="I16" s="62"/>
    </row>
    <row r="17" spans="2:9">
      <c r="B17" s="60"/>
      <c r="C17" s="61"/>
      <c r="D17" s="62"/>
      <c r="E17" s="62"/>
      <c r="F17" s="62"/>
      <c r="G17" s="62"/>
      <c r="H17" s="62"/>
      <c r="I17" s="62"/>
    </row>
  </sheetData>
  <mergeCells count="11">
    <mergeCell ref="B10:B14"/>
    <mergeCell ref="B9:C9"/>
    <mergeCell ref="B15:C15"/>
    <mergeCell ref="J2:K2"/>
    <mergeCell ref="D2:E2"/>
    <mergeCell ref="H2:I2"/>
    <mergeCell ref="B4:B8"/>
    <mergeCell ref="C2:C3"/>
    <mergeCell ref="B2:B3"/>
    <mergeCell ref="F2:F3"/>
    <mergeCell ref="G2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C19"/>
  <sheetViews>
    <sheetView workbookViewId="0">
      <selection activeCell="B20" sqref="B20"/>
    </sheetView>
  </sheetViews>
  <sheetFormatPr defaultColWidth="10" defaultRowHeight="15"/>
  <sheetData>
    <row r="2" spans="1:3">
      <c r="A2" t="s">
        <v>23</v>
      </c>
    </row>
    <row r="3" spans="1:3">
      <c r="B3" t="s">
        <v>7</v>
      </c>
    </row>
    <row r="4" spans="1:3">
      <c r="B4" t="s">
        <v>24</v>
      </c>
    </row>
    <row r="5" spans="1:3">
      <c r="B5" t="s">
        <v>8</v>
      </c>
    </row>
    <row r="6" spans="1:3">
      <c r="B6" t="s">
        <v>9</v>
      </c>
    </row>
    <row r="7" spans="1:3">
      <c r="B7" t="s">
        <v>27</v>
      </c>
    </row>
    <row r="8" spans="1:3">
      <c r="B8" t="s">
        <v>25</v>
      </c>
    </row>
    <row r="9" spans="1:3">
      <c r="B9" t="s">
        <v>28</v>
      </c>
    </row>
    <row r="10" spans="1:3">
      <c r="B10" t="s">
        <v>22</v>
      </c>
    </row>
    <row r="11" spans="1:3">
      <c r="B11" t="s">
        <v>29</v>
      </c>
    </row>
    <row r="12" spans="1:3">
      <c r="B12" t="s">
        <v>21</v>
      </c>
    </row>
    <row r="13" spans="1:3">
      <c r="B13" t="s">
        <v>30</v>
      </c>
      <c r="C13" t="s">
        <v>31</v>
      </c>
    </row>
    <row r="14" spans="1:3">
      <c r="B14" t="s">
        <v>13</v>
      </c>
      <c r="C14" t="s">
        <v>10</v>
      </c>
    </row>
    <row r="15" spans="1:3">
      <c r="B15" t="s">
        <v>14</v>
      </c>
      <c r="C15" t="s">
        <v>11</v>
      </c>
    </row>
    <row r="16" spans="1:3">
      <c r="B16" t="s">
        <v>15</v>
      </c>
      <c r="C16" t="s">
        <v>12</v>
      </c>
    </row>
    <row r="17" spans="2:3">
      <c r="B17" t="s">
        <v>16</v>
      </c>
      <c r="C17" t="s">
        <v>17</v>
      </c>
    </row>
    <row r="18" spans="2:3">
      <c r="B18" t="s">
        <v>18</v>
      </c>
      <c r="C18" t="s">
        <v>19</v>
      </c>
    </row>
    <row r="19" spans="2:3">
      <c r="B19" t="s">
        <v>30</v>
      </c>
      <c r="C19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 DISTRIBUSI SAMPLING</vt:lpstr>
      <vt:lpstr>Alokasi</vt:lpstr>
      <vt:lpstr>juklak</vt:lpstr>
      <vt:lpstr>'FORM DISTRIBUSI SAMPLING'!Print_Area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ASMSMG</cp:lastModifiedBy>
  <cp:lastPrinted>2019-07-19T01:58:07Z</cp:lastPrinted>
  <dcterms:created xsi:type="dcterms:W3CDTF">2018-08-08T21:34:16Z</dcterms:created>
  <dcterms:modified xsi:type="dcterms:W3CDTF">2019-07-19T01:58:52Z</dcterms:modified>
</cp:coreProperties>
</file>