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3"/>
  </bookViews>
  <sheets>
    <sheet name="alokasi" sheetId="7" r:id="rId1"/>
    <sheet name="juklak" sheetId="3" r:id="rId2"/>
    <sheet name="RAW ALL" sheetId="4" r:id="rId3"/>
    <sheet name="Rekap1" sheetId="8" r:id="rId4"/>
  </sheets>
  <definedNames>
    <definedName name="_xlnm._FilterDatabase" localSheetId="2" hidden="1">'RAW ALL'!$A$3:$K$113</definedName>
  </definedNames>
  <calcPr calcId="124519"/>
</workbook>
</file>

<file path=xl/calcChain.xml><?xml version="1.0" encoding="utf-8"?>
<calcChain xmlns="http://schemas.openxmlformats.org/spreadsheetml/2006/main">
  <c r="I15" i="8"/>
  <c r="H108" i="4" l="1"/>
  <c r="H107"/>
  <c r="H106"/>
  <c r="H105"/>
  <c r="H104"/>
  <c r="H103"/>
  <c r="H102"/>
  <c r="H101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C54" i="7"/>
  <c r="G51"/>
  <c r="E51"/>
  <c r="D51"/>
  <c r="C51"/>
  <c r="C55" s="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F16"/>
  <c r="H15"/>
  <c r="F15"/>
  <c r="F1" s="1"/>
  <c r="H14"/>
  <c r="F14"/>
  <c r="F51" s="1"/>
  <c r="H13"/>
  <c r="F13"/>
  <c r="H51" i="4" l="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18"/>
  <c r="H17"/>
  <c r="H16"/>
  <c r="H15"/>
  <c r="H14"/>
  <c r="H13"/>
  <c r="H12"/>
  <c r="H11"/>
  <c r="H10"/>
  <c r="H9"/>
  <c r="H37" l="1"/>
  <c r="H38"/>
  <c r="H39"/>
  <c r="H40"/>
  <c r="H41"/>
  <c r="H42"/>
  <c r="H43"/>
  <c r="H36"/>
  <c r="H27"/>
  <c r="H28"/>
  <c r="H29"/>
  <c r="H30"/>
  <c r="H31"/>
  <c r="H32"/>
  <c r="H33"/>
  <c r="H34"/>
  <c r="H35"/>
  <c r="H26"/>
</calcChain>
</file>

<file path=xl/sharedStrings.xml><?xml version="1.0" encoding="utf-8"?>
<sst xmlns="http://schemas.openxmlformats.org/spreadsheetml/2006/main" count="1018" uniqueCount="407">
  <si>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</si>
  <si>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</si>
  <si>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</si>
  <si>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</si>
  <si>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</si>
  <si>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</si>
  <si>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</si>
  <si>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</si>
  <si>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</si>
  <si>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</si>
  <si>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</si>
  <si>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</si>
  <si>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</si>
  <si>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</si>
  <si>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</si>
  <si>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</si>
  <si>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</si>
  <si>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</si>
  <si>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</si>
  <si>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</si>
  <si>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</si>
  <si>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</si>
  <si>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</si>
  <si>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</si>
  <si>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</si>
  <si>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</si>
  <si>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</si>
  <si>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</si>
  <si>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</si>
  <si>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</si>
  <si>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</si>
  <si>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</si>
  <si>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</si>
  <si>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</si>
  <si>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</si>
  <si>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</si>
  <si>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</si>
  <si>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</si>
  <si>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</si>
  <si>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</si>
  <si>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</si>
  <si>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</si>
  <si>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</si>
  <si>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</si>
  <si>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</si>
  <si>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</si>
  <si>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</si>
  <si>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</si>
  <si>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</si>
  <si>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</si>
  <si>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</si>
  <si>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</si>
  <si>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</si>
  <si>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</si>
  <si>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</si>
  <si>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</si>
  <si>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</si>
  <si>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</si>
  <si>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</si>
  <si>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</si>
  <si>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Irfan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</si>
  <si>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</si>
  <si>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</si>
  <si>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</si>
  <si>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</si>
  <si>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</si>
  <si>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</si>
  <si>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</si>
  <si>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</si>
  <si>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</si>
  <si>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</si>
  <si>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</si>
  <si>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</si>
  <si>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</si>
  <si>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</si>
  <si>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</si>
  <si>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</si>
  <si>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BAMBANG</t>
  </si>
  <si>
    <t>AL IKHLAS</t>
  </si>
  <si>
    <t>AL HIKMAH</t>
  </si>
  <si>
    <t>EPM</t>
  </si>
  <si>
    <t>AL-MUTTAQIN</t>
  </si>
  <si>
    <t>AL-HUDA</t>
  </si>
  <si>
    <t>MUHAJIRIN</t>
  </si>
  <si>
    <t>AL-IKHLAS</t>
  </si>
  <si>
    <t>ENSEVAL</t>
  </si>
  <si>
    <t>AL HUDA</t>
  </si>
  <si>
    <t>AT TAUHID</t>
  </si>
  <si>
    <t>NURUL FALAH</t>
  </si>
  <si>
    <t>AL IKLAS</t>
  </si>
  <si>
    <t>IMAM</t>
  </si>
  <si>
    <t>AL MUTTAQIN</t>
  </si>
  <si>
    <t>KARTON</t>
  </si>
  <si>
    <t>KOORDINATOR</t>
  </si>
  <si>
    <t>SARFAN</t>
  </si>
  <si>
    <t>IRHAM</t>
  </si>
  <si>
    <t>DONI</t>
  </si>
  <si>
    <t>RAHMAT</t>
  </si>
  <si>
    <t>ASEP</t>
  </si>
  <si>
    <t>ARIF</t>
  </si>
  <si>
    <t>AL-FALAH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</si>
  <si>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</si>
  <si>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</si>
  <si>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</si>
  <si>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</si>
  <si>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</si>
  <si>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</si>
  <si>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</si>
  <si>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</si>
  <si>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</si>
  <si>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</si>
  <si>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</si>
  <si>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</si>
  <si>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BKL</t>
  </si>
  <si>
    <t>LSE</t>
  </si>
  <si>
    <t>KDS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</si>
  <si>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</si>
  <si>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</si>
  <si>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</si>
  <si>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</si>
  <si>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</si>
  <si>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</si>
  <si>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</si>
  <si>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AHMAD YULIANTO</t>
  </si>
  <si>
    <t>FATHUN MUBIN</t>
  </si>
  <si>
    <t>JL.LINGKAR KAMPUS DUSUN UTARA KOPELMA DARUSALAM</t>
  </si>
  <si>
    <t>AL-YAQIN</t>
  </si>
  <si>
    <t>GAMPOENG LAMPEUNERUT UJONG</t>
  </si>
  <si>
    <t>LAM PEU UET</t>
  </si>
  <si>
    <t xml:space="preserve">MEUNASAH LAM PEU UET MIBO </t>
  </si>
  <si>
    <t>MAHMUD (SALESMEN)</t>
  </si>
  <si>
    <t>AL-KAUTSAR</t>
  </si>
  <si>
    <t>GAMPONG LAMTEMEN BARAT</t>
  </si>
  <si>
    <t>RAHMAT HIDAYAT (SALESMEN)</t>
  </si>
  <si>
    <t>GURAH</t>
  </si>
  <si>
    <t>MEUNASAH GURAH GAMPONG GURAH PEUKAN BADA</t>
  </si>
  <si>
    <t>JL. SINGOSARI P.SIANTAR</t>
  </si>
  <si>
    <t>HAIRANI</t>
  </si>
  <si>
    <t>JL .BANGAU P.SIANTAR</t>
  </si>
  <si>
    <t>JL.SILOMANGI P.SIANTAR</t>
  </si>
  <si>
    <t>SAYID AKBAR</t>
  </si>
  <si>
    <t>JL.GOTONG ROYONGNAGORI KAHEAN SIMALUNGUN</t>
  </si>
  <si>
    <t>SONY K.</t>
  </si>
  <si>
    <t>JL.PONDOK BARU SIMALUNGUN</t>
  </si>
  <si>
    <t>SYAHRIAL</t>
  </si>
  <si>
    <t>MUALIFATUL</t>
  </si>
  <si>
    <t>JL.SETIA NEGARA I P.SIANTAR</t>
  </si>
  <si>
    <t>HUTUR HT GAOL</t>
  </si>
  <si>
    <t>SIMPANG KERANG KEL.SUMBER JAYAII P.SIANTAR</t>
  </si>
  <si>
    <t>IDAMAN KRISTIAN</t>
  </si>
  <si>
    <t>Az-Zikra</t>
  </si>
  <si>
    <t>Jl Beringin Air Hitam</t>
  </si>
  <si>
    <t>DEDI</t>
  </si>
  <si>
    <t>Arsy</t>
  </si>
  <si>
    <t>Jl Srikandi Widya Graha II</t>
  </si>
  <si>
    <t>NIKY</t>
  </si>
  <si>
    <t>Al-Mawaddah</t>
  </si>
  <si>
    <t>Jl Cinta Damai Perum Duta Famiy</t>
  </si>
  <si>
    <t>TAUFIQ</t>
  </si>
  <si>
    <t>Sabilul Jannah</t>
  </si>
  <si>
    <t>Jl Toman Simp Lembaga KM 10</t>
  </si>
  <si>
    <t>Al-Hidayah</t>
  </si>
  <si>
    <t>Jl Nelayan 99</t>
  </si>
  <si>
    <t>AZMI</t>
  </si>
  <si>
    <t>Nurul Yakin</t>
  </si>
  <si>
    <t>Jl Garu Perum Permata GS</t>
  </si>
  <si>
    <t>ARMAN</t>
  </si>
  <si>
    <t>Istiqomar</t>
  </si>
  <si>
    <t>Jl Kardusin Perum GSB</t>
  </si>
  <si>
    <t>RENDY</t>
  </si>
  <si>
    <t>Tauhid</t>
  </si>
  <si>
    <t>Jl Pendidikan Purwodadi</t>
  </si>
  <si>
    <t xml:space="preserve">VERI </t>
  </si>
  <si>
    <t>Al-Hawidah</t>
  </si>
  <si>
    <t>Jl Putaran Karya Indah</t>
  </si>
  <si>
    <t>FERRY</t>
  </si>
  <si>
    <t>EGI</t>
  </si>
  <si>
    <t>AL ALAA</t>
  </si>
  <si>
    <t>JL. STANIA BUKIT BARU PANGKALPINANG</t>
  </si>
  <si>
    <t>BAITUL ARAFAH</t>
  </si>
  <si>
    <t>JL. RAYA SUNGAILIAT SELINDUNG LAMA</t>
  </si>
  <si>
    <t>AS SAKINAH</t>
  </si>
  <si>
    <t>GG. SAMBAS 1, 10/03 AIK KETEKOK KEC. TANJUNG PANDAN</t>
  </si>
  <si>
    <t>PARMADI</t>
  </si>
  <si>
    <t>AL QURBAH</t>
  </si>
  <si>
    <t>JL. KEONG 2 GABEK 2 KEL. GABEK</t>
  </si>
  <si>
    <t>JL. HAJI SEMAN GABEK 1 GG. LUMBA 1 PANGKALPINANG</t>
  </si>
  <si>
    <t>SATRIAWAN</t>
  </si>
  <si>
    <t>SELINDUNG BARU PANGKALPINANG</t>
  </si>
  <si>
    <t>GG JAGUNG SELINDUNG BARU PANGKALPINANG</t>
  </si>
  <si>
    <t>PARIT LALANG</t>
  </si>
  <si>
    <t>SYAKRONI</t>
  </si>
  <si>
    <t>AMIN</t>
  </si>
  <si>
    <t>AS SHOWAH</t>
  </si>
  <si>
    <t>DESA SIMP SUNGAI DUREN</t>
  </si>
  <si>
    <t>SYOFINAL</t>
  </si>
  <si>
    <t>RYADHUL JANNAH</t>
  </si>
  <si>
    <t>KENALI ASAM ATAS</t>
  </si>
  <si>
    <t>BAITURAHIM</t>
  </si>
  <si>
    <t>LRG KEMANG II KEL.CEMPAKA PUTIH</t>
  </si>
  <si>
    <t xml:space="preserve">KIKI </t>
  </si>
  <si>
    <t>USAWATUN HASANAH</t>
  </si>
  <si>
    <t>KENALI ASAM  BAWAH PURNAMA</t>
  </si>
  <si>
    <t>MANIK</t>
  </si>
  <si>
    <t xml:space="preserve">TELANAI PURA </t>
  </si>
  <si>
    <t>TAQWA</t>
  </si>
  <si>
    <t xml:space="preserve">TALANG BANJAR </t>
  </si>
  <si>
    <t xml:space="preserve">SINDY </t>
  </si>
  <si>
    <t>AL AZHAR</t>
  </si>
  <si>
    <t>KEC JELUTUNG SIMP PUNCAK</t>
  </si>
  <si>
    <t>SARTONO</t>
  </si>
  <si>
    <t>BAITUL HAKIM</t>
  </si>
  <si>
    <t>JL.KEBUN KOPI MARINDAL I PASAR V</t>
  </si>
  <si>
    <t>JL PELAJAR MARINDAL I KEC PATUMBAK</t>
  </si>
  <si>
    <t>DELIANA D</t>
  </si>
  <si>
    <t>AL JAMIATUTTAQWA</t>
  </si>
  <si>
    <t>JL.PIMPINAN</t>
  </si>
  <si>
    <t>AMALIAH</t>
  </si>
  <si>
    <t>JL.GURILA</t>
  </si>
  <si>
    <t>RIYANDA HAFSARI HSB</t>
  </si>
  <si>
    <t>IKHWANIYAH</t>
  </si>
  <si>
    <t>JL.M YACOB NO 3 SEI KERA HILIR</t>
  </si>
  <si>
    <t>MHD IQBAL</t>
  </si>
  <si>
    <t>AL MAJIDIYAH</t>
  </si>
  <si>
    <t>JL.PROF HM YAMIN GG.BELIMBING</t>
  </si>
  <si>
    <t>LOLY ASWIN</t>
  </si>
  <si>
    <t>JL.BANDAR LABUHAN KOMP.RORINATA RESIDENCE</t>
  </si>
  <si>
    <t>ANDI HARIANTO</t>
  </si>
  <si>
    <t>BAITURRAHMAD</t>
  </si>
  <si>
    <t>JL.BAJAK IV MARIENDAL</t>
  </si>
  <si>
    <t>KOMPLEK KOSERNA DSN V DESA BANGUN SARI</t>
  </si>
  <si>
    <t>BAIM</t>
  </si>
  <si>
    <t>BAITUL QUDDUS</t>
  </si>
  <si>
    <t>JL.BATANG KUIS DESA TANJUNG SARI</t>
  </si>
  <si>
    <t>IRHAM (SPR)</t>
  </si>
  <si>
    <t>MASJID AL - AMIN</t>
  </si>
  <si>
    <t>JL.PERWIRA 1 RT 01 KELURAHAN TANJUNG BARU KEC.KEDAMAIAN BANDAR LAMPUNG</t>
  </si>
  <si>
    <t>JEPRI RIADI (MD)</t>
  </si>
  <si>
    <t>MUSHOLA AR - RIDHO</t>
  </si>
  <si>
    <t>JL.RAFLESIA GG.KENANGA KEL SUKARAME KEC.SUKARAME</t>
  </si>
  <si>
    <t>MASJID AL - AMANAH</t>
  </si>
  <si>
    <t>JL.SHULTAN HAJI PERUM KOTA SEPANG INDAH GG.ALBASIAH KEL.SEPANG JAYA KEC.LABUHAN RATU</t>
  </si>
  <si>
    <t>SUYATNO (SPR)</t>
  </si>
  <si>
    <t>MASJID AT - TAQWA</t>
  </si>
  <si>
    <t>BUMI RAYA KEDATON KOTABUMI LAMPUNG UTARA</t>
  </si>
  <si>
    <t>RICHO AGUNG (MD)</t>
  </si>
  <si>
    <t>MASJID AL FALAH</t>
  </si>
  <si>
    <t>GANTI WARNO PEKALONGAN LAMPUNG TIMUR</t>
  </si>
  <si>
    <t>BUANG (SALES)</t>
  </si>
  <si>
    <t>MUSHOLAH AL - IKHLAS</t>
  </si>
  <si>
    <t>RT 43 DUSUN X DESA NATAR KEC.NATAR</t>
  </si>
  <si>
    <t>MASJID AL- HIJRI</t>
  </si>
  <si>
    <t>JL.PRAMUKA RAJABASA INDAH KEC.RAJABASA</t>
  </si>
  <si>
    <t>REVALINO (SALES)</t>
  </si>
  <si>
    <t>MASJID AL - HIDAYAH</t>
  </si>
  <si>
    <t>JL.Z.A. PAGAR ALAM PERUM RAJABASA PERMAI</t>
  </si>
  <si>
    <t>MASJID NURUL ISLAM</t>
  </si>
  <si>
    <t>IR SUTAMI TANJUNG BINTANG</t>
  </si>
  <si>
    <t>IRMAN (SALES)</t>
  </si>
  <si>
    <t>PONPES AL - KIROM</t>
  </si>
  <si>
    <t>JL.KEBON BIBIT BUNDARAN RAJABASA KEC.RAJABASA</t>
  </si>
  <si>
    <t>BENI ROMADANI (SALES)</t>
  </si>
  <si>
    <t>AL - IKHLAS</t>
  </si>
  <si>
    <t>JL.SANDI HASAN LABUHAN DALAM</t>
  </si>
  <si>
    <t>NANANG ADI ( ASS SALES)</t>
  </si>
  <si>
    <t>MASID NURUL IMAN</t>
  </si>
  <si>
    <t>DESA WAY GALIH DUSUN 2B LAMPUNG SELATAN</t>
  </si>
  <si>
    <t>AZIZ (SALES)</t>
  </si>
  <si>
    <t>MASJID AL - IKHSAN</t>
  </si>
  <si>
    <t>JL H SAID TANJUNG GADING BANDAR LAMPUNG</t>
  </si>
  <si>
    <t>PRIO ( SALES )</t>
  </si>
  <si>
    <t xml:space="preserve">MASJID NURUL HUDA </t>
  </si>
  <si>
    <t>JL.RAYA TARUNA DS.TANJUNG SARI 1 NATAR LAMPUNG SELATAN</t>
  </si>
  <si>
    <t>LELA DEWI ( ADM )</t>
  </si>
  <si>
    <t>MASJID BABURAHMAN</t>
  </si>
  <si>
    <t>JL. RAYA PURNAWIRAWAN RAJABASA</t>
  </si>
  <si>
    <t>MUJI ( WAKIL KEPALA GUDANG )</t>
  </si>
  <si>
    <t>JL.MATA AIR UMBUL KEMILING</t>
  </si>
  <si>
    <t>ANDRI (KEPALA GUDANG)</t>
  </si>
  <si>
    <t>MASJID AL - HUDA</t>
  </si>
  <si>
    <t>JL.ENDRO SURATMIN NO.28 SUKARAME</t>
  </si>
  <si>
    <t>HARIADI ( KEPALA EXPEDISI )</t>
  </si>
  <si>
    <t>MASJID AL - FALAH</t>
  </si>
  <si>
    <t xml:space="preserve">JL.IMAM BONJOL GG.WALUH KEMILING </t>
  </si>
  <si>
    <t>WULAN ( SEKRETARIS )</t>
  </si>
  <si>
    <t>MASJID BAITURRAHMAN</t>
  </si>
  <si>
    <t>JL.BAYAM PERUM BERINGIN RAYA KEMILING</t>
  </si>
  <si>
    <t>BERTO JULIAN ( Bagian Umum EPM)</t>
  </si>
  <si>
    <t>MASJID MIFTAHUL JANNAH</t>
  </si>
  <si>
    <t>MARGOREJO JATI AGUNG LAMPUNG SELATAN</t>
  </si>
  <si>
    <t>ESTIMASI DISTRIBUSI SAMPLING TCA UTK QURBAN</t>
  </si>
  <si>
    <t>ALOKASI</t>
  </si>
  <si>
    <t>AGUS AMHARI</t>
  </si>
  <si>
    <t>MUFAKAT</t>
  </si>
  <si>
    <t>JL. MAYOR ZEN LR. MUFAKAT</t>
  </si>
  <si>
    <t>RAMA CHANDRA</t>
  </si>
  <si>
    <t>DA'WATUL MUSLIMIN</t>
  </si>
  <si>
    <t>JL. PIPA REJA LR. SINAR RAGA</t>
  </si>
  <si>
    <t>MISNA DENI</t>
  </si>
  <si>
    <t>NURUL AMAL</t>
  </si>
  <si>
    <t>TALANG BULUH</t>
  </si>
  <si>
    <t>IMAM PRAYOGI</t>
  </si>
  <si>
    <t>AL-IFTIHADIAH</t>
  </si>
  <si>
    <t>JL. SEDUDUK PUTIH</t>
  </si>
  <si>
    <t>UDIT BAGUS</t>
  </si>
  <si>
    <t>AR RAHMAN</t>
  </si>
  <si>
    <t>PERUM PNS PEMKOT GANDUS</t>
  </si>
  <si>
    <t>JAMIK GANDUS</t>
  </si>
  <si>
    <t>JL. TPH SOFIAN KENAWAS SIMPANG GANDUS</t>
  </si>
  <si>
    <t>BAMBANG PURWADI</t>
  </si>
  <si>
    <t>AL-MUKHLIS</t>
  </si>
  <si>
    <t>JL. PROF. DR. SUPOMO KEBUN JERUK</t>
  </si>
  <si>
    <t>BOIMIN</t>
  </si>
  <si>
    <t>AMAL</t>
  </si>
  <si>
    <t>KEBUN BUNGA</t>
  </si>
  <si>
    <t>BUDIANTO</t>
  </si>
  <si>
    <t>KOMP. PPI BLOK 4</t>
  </si>
  <si>
    <t>RINA HARYANI</t>
  </si>
  <si>
    <t>ALI AKBAR</t>
  </si>
  <si>
    <t>TALANG KERAMAT</t>
  </si>
  <si>
    <t>AL-MA'ARIFUL</t>
  </si>
  <si>
    <t>DENNY ANWAR</t>
  </si>
  <si>
    <t>FAJRILFALAH</t>
  </si>
  <si>
    <t>LUBUK BAKUNG</t>
  </si>
  <si>
    <t>RESDIANTO</t>
  </si>
  <si>
    <t>AS-SALAM</t>
  </si>
  <si>
    <t>PERUM. GRIYA NUSA PESONA TALANG KELAPA</t>
  </si>
  <si>
    <t>EKO SUPRAYOGI</t>
  </si>
  <si>
    <t>GRIYA INTERBIS 3 &amp; 4</t>
  </si>
  <si>
    <t>AHMADI</t>
  </si>
  <si>
    <t>BUSYOL IKHWAN</t>
  </si>
  <si>
    <t>JL. PURWO MATA MERAH</t>
  </si>
  <si>
    <t>EKA DESMITA MUHARANI</t>
  </si>
  <si>
    <t>AL-MUAWWANAH</t>
  </si>
  <si>
    <t>JL. TRIKORA</t>
  </si>
  <si>
    <t>DRIA MAYA SARI</t>
  </si>
  <si>
    <t>WASHIYATUL KHOIRIYYAH</t>
  </si>
  <si>
    <t>JL. KI MAROGAN LR. NGABEHI</t>
  </si>
  <si>
    <t>BHACORI</t>
  </si>
  <si>
    <t>AL-IKHLAS RSS-B</t>
  </si>
  <si>
    <t>JL. SRIWIJAYA KOMP. MULTI WAHANA</t>
  </si>
  <si>
    <t>FIRDAUS</t>
  </si>
  <si>
    <t>NURUL JANNAH</t>
  </si>
  <si>
    <t>MAY. ZEN DEPAN PT. PUSRI</t>
  </si>
  <si>
    <t>SUNGAI PINANG</t>
  </si>
  <si>
    <t>KARSONO</t>
  </si>
  <si>
    <t>NURUL JADID</t>
  </si>
  <si>
    <t>PRODUKSIM</t>
  </si>
  <si>
    <t>DENI APRIANTO</t>
  </si>
  <si>
    <t>ABU BAKAR ASSHIDIQ</t>
  </si>
  <si>
    <t>JL. PONOROGO KEC. SUKARAMI</t>
  </si>
  <si>
    <t>KHOIRIL BAHRIE</t>
  </si>
  <si>
    <t>JL. POROS BLOK. GA RT.19 SUKARAJA</t>
  </si>
  <si>
    <t>RIO EKO LANA</t>
  </si>
  <si>
    <t>HABIBAH</t>
  </si>
  <si>
    <t>KAP. ABDULLAH PLAJU</t>
  </si>
  <si>
    <t>NURUL HIDAYAH</t>
  </si>
  <si>
    <t>CINTA MANIS</t>
  </si>
  <si>
    <t>KRISNA</t>
  </si>
  <si>
    <t>DARUL JANNAH</t>
  </si>
  <si>
    <t>RAWA JAYA PAHLAWAN</t>
  </si>
  <si>
    <t>SA'ADATUL IKHSAN</t>
  </si>
  <si>
    <t>RONNI BELUT</t>
  </si>
  <si>
    <t>ZULKIFLI</t>
  </si>
  <si>
    <t>AL-FATAH</t>
  </si>
  <si>
    <t>SEKIP BENDUNG</t>
  </si>
  <si>
    <t>ARIF GUNAWAN</t>
  </si>
  <si>
    <t>BAITUL IMAN</t>
  </si>
  <si>
    <t>TALANG KARET SENTOSA</t>
  </si>
  <si>
    <t>TUNISIARTI</t>
  </si>
  <si>
    <t>JL. TAKWA MATA MERAH</t>
  </si>
  <si>
    <t>OKA</t>
  </si>
  <si>
    <t>OKA (SPR)</t>
  </si>
  <si>
    <t>MASJID AMAL PALINGGAM</t>
  </si>
  <si>
    <t>JALAN PALINGGAM NO. 39</t>
  </si>
  <si>
    <t>MUSHALLA BATU</t>
  </si>
  <si>
    <t>JALAN PALINGGAM IV NO. 10 KEL. PASA GADANG</t>
  </si>
  <si>
    <t>AHMAD SYUKRI (MD)</t>
  </si>
  <si>
    <t>MASJID AL BAYYINAH</t>
  </si>
  <si>
    <t>JALAN LUBUK MINTURUN  IKUR KOTO (KELOK)</t>
  </si>
  <si>
    <t>ARI SYAPUTRA (SALES)</t>
  </si>
  <si>
    <t>MASJID AL MANAR</t>
  </si>
  <si>
    <t>JALAN HELLER GANG DPRD 5</t>
  </si>
  <si>
    <t>ARI SANDY (SALES)</t>
  </si>
  <si>
    <t>MASJID ISTIQLAL</t>
  </si>
  <si>
    <t>JALAN KAMPUNG KALAWI</t>
  </si>
  <si>
    <t>RIKO AZMI (SALES)</t>
  </si>
  <si>
    <t>MUSHALLA NURUL JADDIN</t>
  </si>
  <si>
    <t>JALAN PERUMNAS BELIMBING</t>
  </si>
  <si>
    <t>ELDA (FSS)</t>
  </si>
  <si>
    <t>MASJID JAMIATUL MUSLIMI</t>
  </si>
  <si>
    <t>JALAN KOMPLEK TARUKO 1</t>
  </si>
  <si>
    <t>DESI LINA SARI (ADM)</t>
  </si>
  <si>
    <t>MASJID NURUL JIHAD</t>
  </si>
  <si>
    <t>WARISMAN ZEGA</t>
  </si>
  <si>
    <t>SEI PANAS BATAM</t>
  </si>
  <si>
    <t>MASJID NUR IHSAN</t>
  </si>
  <si>
    <t>KAVLING SERAYA BATAM</t>
  </si>
  <si>
    <t>RAHIM MALIK</t>
  </si>
  <si>
    <t>KAMPUNG BESAR PANGLONG BATU BESAR NONGSA</t>
  </si>
  <si>
    <t>PERI IHSAN</t>
  </si>
  <si>
    <t>MASJID AL HIDAYAH</t>
  </si>
  <si>
    <t>TAMAN VALENCI BATAM CENTRE</t>
  </si>
  <si>
    <t>BUDI</t>
  </si>
  <si>
    <t>MASJID AL MULHLISIN</t>
  </si>
  <si>
    <t>PERUM. TIBAN RIAU BERTUAH TAHAP 3</t>
  </si>
  <si>
    <t>TOTAL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</si>
</sst>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* #,##0.0_);_(* \(#,##0.0\);_(* &quot;-&quot;??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41" fontId="0" fillId="0" borderId="0" xfId="1" applyFont="1"/>
    <xf numFmtId="0" fontId="0" fillId="0" borderId="1" xfId="0" applyBorder="1"/>
    <xf numFmtId="41" fontId="0" fillId="0" borderId="1" xfId="1" applyFont="1" applyBorder="1"/>
    <xf numFmtId="41" fontId="0" fillId="2" borderId="1" xfId="1" applyFont="1" applyFill="1" applyBorder="1"/>
    <xf numFmtId="165" fontId="0" fillId="0" borderId="0" xfId="3" applyNumberFormat="1" applyFont="1"/>
    <xf numFmtId="41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3" borderId="0" xfId="0" applyFill="1"/>
    <xf numFmtId="0" fontId="2" fillId="3" borderId="0" xfId="0" applyFont="1" applyFill="1"/>
    <xf numFmtId="164" fontId="0" fillId="3" borderId="0" xfId="2" applyNumberFormat="1" applyFont="1" applyFill="1"/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164" fontId="4" fillId="3" borderId="1" xfId="2" applyNumberFormat="1" applyFont="1" applyFill="1" applyBorder="1" applyAlignment="1">
      <alignment horizontal="left" vertical="center"/>
    </xf>
    <xf numFmtId="166" fontId="4" fillId="3" borderId="1" xfId="2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/>
    <xf numFmtId="0" fontId="4" fillId="0" borderId="1" xfId="0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66" fontId="4" fillId="3" borderId="1" xfId="2" applyNumberFormat="1" applyFont="1" applyFill="1" applyBorder="1" applyAlignment="1">
      <alignment horizontal="left"/>
    </xf>
    <xf numFmtId="166" fontId="3" fillId="3" borderId="1" xfId="2" applyNumberFormat="1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164" fontId="6" fillId="3" borderId="1" xfId="2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164" fontId="0" fillId="3" borderId="1" xfId="2" applyNumberFormat="1" applyFont="1" applyFill="1" applyBorder="1" applyAlignment="1">
      <alignment horizontal="left"/>
    </xf>
    <xf numFmtId="43" fontId="0" fillId="3" borderId="1" xfId="2" applyNumberFormat="1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64" fontId="4" fillId="3" borderId="0" xfId="2" applyNumberFormat="1" applyFont="1" applyFill="1"/>
    <xf numFmtId="166" fontId="4" fillId="3" borderId="0" xfId="2" applyNumberFormat="1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164" fontId="4" fillId="3" borderId="1" xfId="2" applyNumberFormat="1" applyFont="1" applyFill="1" applyBorder="1" applyAlignment="1">
      <alignment horizontal="left"/>
    </xf>
    <xf numFmtId="164" fontId="4" fillId="3" borderId="1" xfId="2" applyNumberFormat="1" applyFont="1" applyFill="1" applyBorder="1"/>
    <xf numFmtId="166" fontId="4" fillId="3" borderId="1" xfId="2" applyNumberFormat="1" applyFont="1" applyFill="1" applyBorder="1"/>
    <xf numFmtId="164" fontId="4" fillId="3" borderId="1" xfId="2" applyNumberFormat="1" applyFont="1" applyFill="1" applyBorder="1" applyAlignment="1">
      <alignment horizontal="center" vertical="center"/>
    </xf>
    <xf numFmtId="164" fontId="4" fillId="3" borderId="1" xfId="2" applyNumberFormat="1" applyFont="1" applyFill="1" applyBorder="1" applyAlignment="1">
      <alignment horizontal="center"/>
    </xf>
    <xf numFmtId="164" fontId="6" fillId="3" borderId="1" xfId="2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164" fontId="3" fillId="5" borderId="1" xfId="2" applyNumberFormat="1" applyFont="1" applyFill="1" applyBorder="1" applyAlignment="1">
      <alignment horizontal="center"/>
    </xf>
    <xf numFmtId="166" fontId="3" fillId="5" borderId="1" xfId="2" applyNumberFormat="1" applyFont="1" applyFill="1" applyBorder="1" applyAlignment="1">
      <alignment horizontal="center"/>
    </xf>
    <xf numFmtId="164" fontId="0" fillId="3" borderId="0" xfId="0" applyNumberFormat="1" applyFill="1"/>
    <xf numFmtId="164" fontId="0" fillId="3" borderId="1" xfId="0" applyNumberFormat="1" applyFill="1" applyBorder="1"/>
    <xf numFmtId="10" fontId="0" fillId="3" borderId="1" xfId="0" applyNumberFormat="1" applyFill="1" applyBorder="1"/>
    <xf numFmtId="0" fontId="0" fillId="3" borderId="2" xfId="0" applyFill="1" applyBorder="1"/>
    <xf numFmtId="0" fontId="0" fillId="3" borderId="3" xfId="0" applyFill="1" applyBorder="1"/>
    <xf numFmtId="0" fontId="5" fillId="6" borderId="1" xfId="0" applyFont="1" applyFill="1" applyBorder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41" fontId="0" fillId="3" borderId="1" xfId="0" applyNumberFormat="1" applyFill="1" applyBorder="1"/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55"/>
  <sheetViews>
    <sheetView workbookViewId="0">
      <selection activeCell="L19" sqref="L19"/>
    </sheetView>
  </sheetViews>
  <sheetFormatPr defaultRowHeight="15"/>
  <cols>
    <col min="2" max="2" width="14.85546875" customWidth="1"/>
    <col min="3" max="3" width="14.7109375" style="1" bestFit="1" customWidth="1"/>
    <col min="4" max="4" width="10.28515625" bestFit="1" customWidth="1"/>
    <col min="5" max="5" width="17.28515625" hidden="1" customWidth="1"/>
    <col min="6" max="6" width="6.28515625" hidden="1" customWidth="1"/>
    <col min="7" max="7" width="11" bestFit="1" customWidth="1"/>
    <col min="8" max="8" width="8.140625" hidden="1" customWidth="1"/>
  </cols>
  <sheetData>
    <row r="1" spans="2:8">
      <c r="B1" s="2"/>
      <c r="C1" s="3" t="s">
        <v>118</v>
      </c>
      <c r="D1" s="2" t="s">
        <v>117</v>
      </c>
      <c r="E1" s="2" t="s">
        <v>119</v>
      </c>
      <c r="F1" s="8">
        <f>+AVERAGE(F15:F50)</f>
        <v>2.8339276724127142E-4</v>
      </c>
      <c r="G1" s="8" t="s">
        <v>120</v>
      </c>
      <c r="H1" s="2" t="s">
        <v>109</v>
      </c>
    </row>
    <row r="2" spans="2:8">
      <c r="B2" s="6" t="s">
        <v>42</v>
      </c>
      <c r="C2" s="6">
        <v>500</v>
      </c>
      <c r="D2" s="9">
        <v>499.99999999999994</v>
      </c>
      <c r="E2" s="2"/>
      <c r="F2" s="2"/>
      <c r="G2" s="11">
        <v>600</v>
      </c>
      <c r="H2" s="2"/>
    </row>
    <row r="3" spans="2:8">
      <c r="B3" s="6" t="s">
        <v>71</v>
      </c>
      <c r="C3" s="6">
        <v>500</v>
      </c>
      <c r="D3" s="9">
        <v>321.38888888888891</v>
      </c>
      <c r="E3" s="2"/>
      <c r="F3" s="2"/>
      <c r="G3" s="11">
        <v>600</v>
      </c>
      <c r="H3" s="2"/>
    </row>
    <row r="4" spans="2:8">
      <c r="B4" s="6" t="s">
        <v>0</v>
      </c>
      <c r="C4" s="6">
        <v>500</v>
      </c>
      <c r="D4" s="9">
        <v>500</v>
      </c>
      <c r="E4" s="2"/>
      <c r="F4" s="2"/>
      <c r="G4" s="11">
        <v>600</v>
      </c>
      <c r="H4" s="2"/>
    </row>
    <row r="5" spans="2:8">
      <c r="B5" s="6" t="s">
        <v>1</v>
      </c>
      <c r="C5" s="6">
        <v>500</v>
      </c>
      <c r="D5" s="9">
        <v>336</v>
      </c>
      <c r="E5" s="2"/>
      <c r="F5" s="2"/>
      <c r="G5" s="11">
        <v>500</v>
      </c>
      <c r="H5" s="2"/>
    </row>
    <row r="6" spans="2:8">
      <c r="B6" s="6" t="s">
        <v>2</v>
      </c>
      <c r="C6" s="6">
        <v>300</v>
      </c>
      <c r="D6" s="9">
        <v>300</v>
      </c>
      <c r="E6" s="2"/>
      <c r="F6" s="2"/>
      <c r="G6" s="11">
        <v>400</v>
      </c>
      <c r="H6" s="2"/>
    </row>
    <row r="7" spans="2:8">
      <c r="B7" s="6" t="s">
        <v>3</v>
      </c>
      <c r="C7" s="6">
        <v>500</v>
      </c>
      <c r="D7" s="9">
        <v>500.00000000000006</v>
      </c>
      <c r="E7" s="2"/>
      <c r="F7" s="2"/>
      <c r="G7" s="11">
        <v>500</v>
      </c>
      <c r="H7" s="2"/>
    </row>
    <row r="8" spans="2:8">
      <c r="B8" s="6" t="s">
        <v>4</v>
      </c>
      <c r="C8" s="6">
        <v>500</v>
      </c>
      <c r="D8" s="9">
        <v>499.99999999999994</v>
      </c>
      <c r="E8" s="2"/>
      <c r="F8" s="2"/>
      <c r="G8" s="11">
        <v>500</v>
      </c>
      <c r="H8" s="2"/>
    </row>
    <row r="9" spans="2:8">
      <c r="B9" s="6" t="s">
        <v>5</v>
      </c>
      <c r="C9" s="6">
        <v>300</v>
      </c>
      <c r="D9" s="9">
        <v>300</v>
      </c>
      <c r="E9" s="2"/>
      <c r="F9" s="2"/>
      <c r="G9" s="11">
        <v>300</v>
      </c>
      <c r="H9" s="2"/>
    </row>
    <row r="10" spans="2:8">
      <c r="B10" s="6" t="s">
        <v>6</v>
      </c>
      <c r="C10" s="6">
        <v>400</v>
      </c>
      <c r="D10" s="9">
        <v>394</v>
      </c>
      <c r="E10" s="2"/>
      <c r="F10" s="2"/>
      <c r="G10" s="11">
        <v>400</v>
      </c>
      <c r="H10" s="2"/>
    </row>
    <row r="11" spans="2:8">
      <c r="B11" s="6" t="s">
        <v>7</v>
      </c>
      <c r="C11" s="6">
        <v>500</v>
      </c>
      <c r="D11" s="9">
        <v>458</v>
      </c>
      <c r="E11" s="2"/>
      <c r="F11" s="2"/>
      <c r="G11" s="11">
        <v>500</v>
      </c>
      <c r="H11" s="2"/>
    </row>
    <row r="12" spans="2:8">
      <c r="B12" s="6" t="s">
        <v>116</v>
      </c>
      <c r="C12" s="6"/>
      <c r="D12" s="9"/>
      <c r="E12" s="2"/>
      <c r="F12" s="2"/>
      <c r="G12" s="11">
        <v>300</v>
      </c>
      <c r="H12" s="2"/>
    </row>
    <row r="13" spans="2:8">
      <c r="B13" s="6" t="s">
        <v>8</v>
      </c>
      <c r="C13" s="6">
        <v>0</v>
      </c>
      <c r="D13" s="2"/>
      <c r="E13" s="3">
        <v>92785.638888888527</v>
      </c>
      <c r="F13" s="10">
        <f t="shared" ref="F13:F14" si="0">+D13/E13</f>
        <v>0</v>
      </c>
      <c r="G13" s="4">
        <v>200</v>
      </c>
      <c r="H13" s="10">
        <f t="shared" ref="H13:H14" si="1">+G13/E13</f>
        <v>2.1555059855706922E-3</v>
      </c>
    </row>
    <row r="14" spans="2:8">
      <c r="B14" s="6" t="s">
        <v>9</v>
      </c>
      <c r="C14" s="6">
        <v>0</v>
      </c>
      <c r="D14" s="2"/>
      <c r="E14" s="3">
        <v>33606.194444444409</v>
      </c>
      <c r="F14" s="10">
        <f t="shared" si="0"/>
        <v>0</v>
      </c>
      <c r="G14" s="4">
        <v>150</v>
      </c>
      <c r="H14" s="10">
        <f t="shared" si="1"/>
        <v>4.4634628371257659E-3</v>
      </c>
    </row>
    <row r="15" spans="2:8">
      <c r="B15" s="6" t="s">
        <v>10</v>
      </c>
      <c r="C15" s="6">
        <v>400</v>
      </c>
      <c r="D15" s="9">
        <v>238</v>
      </c>
      <c r="E15" s="3">
        <v>423107.77777777921</v>
      </c>
      <c r="F15" s="10">
        <f>+D15/E15</f>
        <v>5.6250443149499416E-4</v>
      </c>
      <c r="G15" s="4">
        <v>350</v>
      </c>
      <c r="H15" s="10">
        <f>+G15/E15</f>
        <v>8.2721239925734433E-4</v>
      </c>
    </row>
    <row r="16" spans="2:8">
      <c r="B16" s="6" t="s">
        <v>11</v>
      </c>
      <c r="C16" s="6">
        <v>0</v>
      </c>
      <c r="D16" s="2"/>
      <c r="E16" s="3">
        <v>398124.27777777775</v>
      </c>
      <c r="F16" s="10">
        <f t="shared" ref="F16:F50" si="2">+D16/E16</f>
        <v>0</v>
      </c>
      <c r="G16" s="4">
        <v>0</v>
      </c>
      <c r="H16" s="10"/>
    </row>
    <row r="17" spans="2:8">
      <c r="B17" s="6" t="s">
        <v>12</v>
      </c>
      <c r="C17" s="6">
        <v>500</v>
      </c>
      <c r="D17" s="9">
        <v>348.13888888888897</v>
      </c>
      <c r="E17" s="3">
        <v>724005.49999999499</v>
      </c>
      <c r="F17" s="10">
        <f t="shared" si="2"/>
        <v>4.8085116603242844E-4</v>
      </c>
      <c r="G17" s="4">
        <v>500</v>
      </c>
      <c r="H17" s="10">
        <f t="shared" ref="H17:H50" si="3">+G17/E17</f>
        <v>6.906024885170119E-4</v>
      </c>
    </row>
    <row r="18" spans="2:8">
      <c r="B18" s="6" t="s">
        <v>13</v>
      </c>
      <c r="C18" s="6">
        <v>500</v>
      </c>
      <c r="D18" s="9">
        <v>310.11111111111109</v>
      </c>
      <c r="E18" s="3">
        <v>704576.22222222341</v>
      </c>
      <c r="F18" s="10">
        <f t="shared" si="2"/>
        <v>4.4013848513511434E-4</v>
      </c>
      <c r="G18" s="4">
        <v>500</v>
      </c>
      <c r="H18" s="10">
        <f t="shared" si="3"/>
        <v>7.0964642891723916E-4</v>
      </c>
    </row>
    <row r="19" spans="2:8">
      <c r="B19" s="6" t="s">
        <v>14</v>
      </c>
      <c r="C19" s="6">
        <v>0</v>
      </c>
      <c r="D19" s="2"/>
      <c r="E19" s="3">
        <v>368397.9444444438</v>
      </c>
      <c r="F19" s="10">
        <f t="shared" si="2"/>
        <v>0</v>
      </c>
      <c r="G19" s="4">
        <v>350</v>
      </c>
      <c r="H19" s="10">
        <f t="shared" si="3"/>
        <v>9.5005958984872049E-4</v>
      </c>
    </row>
    <row r="20" spans="2:8">
      <c r="B20" s="6" t="s">
        <v>15</v>
      </c>
      <c r="C20" s="6">
        <v>0</v>
      </c>
      <c r="D20" s="2"/>
      <c r="E20" s="3">
        <v>389243.22222222312</v>
      </c>
      <c r="F20" s="10">
        <f t="shared" si="2"/>
        <v>0</v>
      </c>
      <c r="G20" s="4">
        <v>300</v>
      </c>
      <c r="H20" s="10">
        <f t="shared" si="3"/>
        <v>7.7072632963850758E-4</v>
      </c>
    </row>
    <row r="21" spans="2:8">
      <c r="B21" s="6" t="s">
        <v>16</v>
      </c>
      <c r="C21" s="6">
        <v>0</v>
      </c>
      <c r="D21" s="2"/>
      <c r="E21" s="3">
        <v>100524.11111111105</v>
      </c>
      <c r="F21" s="10">
        <f t="shared" si="2"/>
        <v>0</v>
      </c>
      <c r="G21" s="4">
        <v>100</v>
      </c>
      <c r="H21" s="10">
        <f t="shared" si="3"/>
        <v>9.9478621491582504E-4</v>
      </c>
    </row>
    <row r="22" spans="2:8">
      <c r="B22" s="6" t="s">
        <v>17</v>
      </c>
      <c r="C22" s="6">
        <v>500</v>
      </c>
      <c r="D22" s="9">
        <v>500</v>
      </c>
      <c r="E22" s="3">
        <v>805142.61111111066</v>
      </c>
      <c r="F22" s="10">
        <f t="shared" si="2"/>
        <v>6.2100799671997416E-4</v>
      </c>
      <c r="G22" s="4">
        <v>600</v>
      </c>
      <c r="H22" s="10">
        <f t="shared" si="3"/>
        <v>7.4520959606396895E-4</v>
      </c>
    </row>
    <row r="23" spans="2:8">
      <c r="B23" s="6" t="s">
        <v>18</v>
      </c>
      <c r="C23" s="6">
        <v>300</v>
      </c>
      <c r="D23" s="9">
        <v>99</v>
      </c>
      <c r="E23" s="3">
        <v>353921.91666666692</v>
      </c>
      <c r="F23" s="10">
        <f t="shared" si="2"/>
        <v>2.7972271661616489E-4</v>
      </c>
      <c r="G23" s="4">
        <v>200</v>
      </c>
      <c r="H23" s="10">
        <f t="shared" si="3"/>
        <v>5.6509639720437352E-4</v>
      </c>
    </row>
    <row r="24" spans="2:8">
      <c r="B24" s="6" t="s">
        <v>19</v>
      </c>
      <c r="C24" s="6">
        <v>500</v>
      </c>
      <c r="D24" s="9">
        <v>230</v>
      </c>
      <c r="E24" s="3">
        <v>507773.44444444514</v>
      </c>
      <c r="F24" s="10">
        <f t="shared" si="2"/>
        <v>4.5295791364521431E-4</v>
      </c>
      <c r="G24" s="4">
        <v>550</v>
      </c>
      <c r="H24" s="10">
        <f t="shared" si="3"/>
        <v>1.0831602282820342E-3</v>
      </c>
    </row>
    <row r="25" spans="2:8">
      <c r="B25" s="6" t="s">
        <v>20</v>
      </c>
      <c r="C25" s="6">
        <v>500</v>
      </c>
      <c r="D25" s="9">
        <v>313</v>
      </c>
      <c r="E25" s="3">
        <v>479096.33333333343</v>
      </c>
      <c r="F25" s="10">
        <f t="shared" si="2"/>
        <v>6.5331328633281118E-4</v>
      </c>
      <c r="G25" s="4">
        <v>500</v>
      </c>
      <c r="H25" s="10">
        <f t="shared" si="3"/>
        <v>1.0436314478159923E-3</v>
      </c>
    </row>
    <row r="26" spans="2:8">
      <c r="B26" s="6" t="s">
        <v>21</v>
      </c>
      <c r="C26" s="6">
        <v>0</v>
      </c>
      <c r="D26" s="2"/>
      <c r="E26" s="3">
        <v>137928.08333333296</v>
      </c>
      <c r="F26" s="10">
        <f t="shared" si="2"/>
        <v>0</v>
      </c>
      <c r="G26" s="4">
        <v>150</v>
      </c>
      <c r="H26" s="10">
        <f t="shared" si="3"/>
        <v>1.0875232684666011E-3</v>
      </c>
    </row>
    <row r="27" spans="2:8">
      <c r="B27" s="6" t="s">
        <v>22</v>
      </c>
      <c r="C27" s="6">
        <v>0</v>
      </c>
      <c r="D27" s="2"/>
      <c r="E27" s="3">
        <v>68142.527777777766</v>
      </c>
      <c r="F27" s="10">
        <f t="shared" si="2"/>
        <v>0</v>
      </c>
      <c r="G27" s="4">
        <v>100</v>
      </c>
      <c r="H27" s="10">
        <f t="shared" si="3"/>
        <v>1.4675123342373483E-3</v>
      </c>
    </row>
    <row r="28" spans="2:8">
      <c r="B28" s="6" t="s">
        <v>23</v>
      </c>
      <c r="C28" s="6"/>
      <c r="D28" s="2"/>
      <c r="E28" s="3">
        <v>90596.722222222219</v>
      </c>
      <c r="F28" s="10">
        <f t="shared" si="2"/>
        <v>0</v>
      </c>
      <c r="G28" s="4">
        <v>0</v>
      </c>
      <c r="H28" s="10">
        <f t="shared" si="3"/>
        <v>0</v>
      </c>
    </row>
    <row r="29" spans="2:8">
      <c r="B29" s="6" t="s">
        <v>24</v>
      </c>
      <c r="C29" s="6">
        <v>0</v>
      </c>
      <c r="D29" s="2"/>
      <c r="E29" s="3">
        <v>8130.3333333333321</v>
      </c>
      <c r="F29" s="10">
        <f t="shared" si="2"/>
        <v>0</v>
      </c>
      <c r="G29" s="4">
        <v>100</v>
      </c>
      <c r="H29" s="10">
        <f t="shared" si="3"/>
        <v>1.2299618711819935E-2</v>
      </c>
    </row>
    <row r="30" spans="2:8">
      <c r="B30" s="6" t="s">
        <v>25</v>
      </c>
      <c r="C30" s="6">
        <v>500</v>
      </c>
      <c r="D30" s="9">
        <v>221</v>
      </c>
      <c r="E30" s="3">
        <v>626873.97222222493</v>
      </c>
      <c r="F30" s="10">
        <f t="shared" si="2"/>
        <v>3.5254295088464155E-4</v>
      </c>
      <c r="G30" s="4">
        <v>550</v>
      </c>
      <c r="H30" s="10">
        <f t="shared" si="3"/>
        <v>8.7736933478078211E-4</v>
      </c>
    </row>
    <row r="31" spans="2:8">
      <c r="B31" s="6" t="s">
        <v>26</v>
      </c>
      <c r="C31" s="6">
        <v>0</v>
      </c>
      <c r="D31" s="2"/>
      <c r="E31" s="3">
        <v>183829.74999999895</v>
      </c>
      <c r="F31" s="10">
        <f t="shared" si="2"/>
        <v>0</v>
      </c>
      <c r="G31" s="4">
        <v>200</v>
      </c>
      <c r="H31" s="10">
        <f t="shared" si="3"/>
        <v>1.0879631833258824E-3</v>
      </c>
    </row>
    <row r="32" spans="2:8">
      <c r="B32" s="6" t="s">
        <v>27</v>
      </c>
      <c r="C32" s="6">
        <v>0</v>
      </c>
      <c r="D32" s="2"/>
      <c r="E32" s="3">
        <v>29493.833333333336</v>
      </c>
      <c r="F32" s="10">
        <f t="shared" si="2"/>
        <v>0</v>
      </c>
      <c r="G32" s="4">
        <v>0</v>
      </c>
      <c r="H32" s="10">
        <f t="shared" si="3"/>
        <v>0</v>
      </c>
    </row>
    <row r="33" spans="2:8">
      <c r="B33" s="6" t="s">
        <v>28</v>
      </c>
      <c r="C33" s="6">
        <v>400</v>
      </c>
      <c r="D33" s="9">
        <v>334.72222222222217</v>
      </c>
      <c r="E33" s="3">
        <v>532629.69444444543</v>
      </c>
      <c r="F33" s="10">
        <f t="shared" si="2"/>
        <v>6.284332730854429E-4</v>
      </c>
      <c r="G33" s="4">
        <v>500</v>
      </c>
      <c r="H33" s="10">
        <f t="shared" si="3"/>
        <v>9.3873849921476962E-4</v>
      </c>
    </row>
    <row r="34" spans="2:8">
      <c r="B34" s="6" t="s">
        <v>29</v>
      </c>
      <c r="C34" s="6">
        <v>300</v>
      </c>
      <c r="D34" s="9">
        <v>201.11111111111109</v>
      </c>
      <c r="E34" s="3">
        <v>344104.44444444426</v>
      </c>
      <c r="F34" s="10">
        <f t="shared" si="2"/>
        <v>5.8444787435339425E-4</v>
      </c>
      <c r="G34" s="4">
        <v>300</v>
      </c>
      <c r="H34" s="10">
        <f t="shared" si="3"/>
        <v>8.7182832085865448E-4</v>
      </c>
    </row>
    <row r="35" spans="2:8">
      <c r="B35" s="6" t="s">
        <v>30</v>
      </c>
      <c r="C35" s="6">
        <v>0</v>
      </c>
      <c r="D35" s="2"/>
      <c r="E35" s="3">
        <v>132570.86111111095</v>
      </c>
      <c r="F35" s="10">
        <f t="shared" si="2"/>
        <v>0</v>
      </c>
      <c r="G35" s="4">
        <v>200</v>
      </c>
      <c r="H35" s="10">
        <f t="shared" si="3"/>
        <v>1.5086271472007336E-3</v>
      </c>
    </row>
    <row r="36" spans="2:8">
      <c r="B36" s="6" t="s">
        <v>31</v>
      </c>
      <c r="C36" s="6">
        <v>200</v>
      </c>
      <c r="D36" s="9">
        <v>186.11111111111109</v>
      </c>
      <c r="E36" s="3">
        <v>239484.33333333273</v>
      </c>
      <c r="F36" s="10">
        <f t="shared" si="2"/>
        <v>7.7713271895772532E-4</v>
      </c>
      <c r="G36" s="4">
        <v>300</v>
      </c>
      <c r="H36" s="10">
        <f t="shared" si="3"/>
        <v>1.2526915469766322E-3</v>
      </c>
    </row>
    <row r="37" spans="2:8">
      <c r="B37" s="6" t="s">
        <v>32</v>
      </c>
      <c r="C37" s="6">
        <v>400</v>
      </c>
      <c r="D37" s="9">
        <v>284</v>
      </c>
      <c r="E37" s="3">
        <v>418505.52777777752</v>
      </c>
      <c r="F37" s="10">
        <f t="shared" si="2"/>
        <v>6.7860513457973081E-4</v>
      </c>
      <c r="G37" s="4">
        <v>400</v>
      </c>
      <c r="H37" s="10">
        <f t="shared" si="3"/>
        <v>9.5578187968976174E-4</v>
      </c>
    </row>
    <row r="38" spans="2:8">
      <c r="B38" s="6" t="s">
        <v>33</v>
      </c>
      <c r="C38" s="6">
        <v>500</v>
      </c>
      <c r="D38" s="9">
        <v>500.00000000000006</v>
      </c>
      <c r="E38" s="3">
        <v>623527.97222222399</v>
      </c>
      <c r="F38" s="10">
        <f t="shared" si="2"/>
        <v>8.0188864377330794E-4</v>
      </c>
      <c r="G38" s="4">
        <v>550</v>
      </c>
      <c r="H38" s="10">
        <f t="shared" si="3"/>
        <v>8.8207750815063864E-4</v>
      </c>
    </row>
    <row r="39" spans="2:8">
      <c r="B39" s="6" t="s">
        <v>34</v>
      </c>
      <c r="C39" s="6">
        <v>300</v>
      </c>
      <c r="D39" s="9">
        <v>299.58333333333343</v>
      </c>
      <c r="E39" s="3">
        <v>359559.69444444473</v>
      </c>
      <c r="F39" s="10">
        <f t="shared" si="2"/>
        <v>8.3319498253612461E-4</v>
      </c>
      <c r="G39" s="4">
        <v>350</v>
      </c>
      <c r="H39" s="10">
        <f t="shared" si="3"/>
        <v>9.7341277514651522E-4</v>
      </c>
    </row>
    <row r="40" spans="2:8">
      <c r="B40" s="6" t="s">
        <v>35</v>
      </c>
      <c r="C40" s="6">
        <v>0</v>
      </c>
      <c r="D40" s="2"/>
      <c r="E40" s="3">
        <v>96818.861111111095</v>
      </c>
      <c r="F40" s="10">
        <f t="shared" si="2"/>
        <v>0</v>
      </c>
      <c r="G40" s="4">
        <v>100</v>
      </c>
      <c r="H40" s="10">
        <f t="shared" si="3"/>
        <v>1.0328566030666088E-3</v>
      </c>
    </row>
    <row r="41" spans="2:8">
      <c r="B41" s="6" t="s">
        <v>36</v>
      </c>
      <c r="C41" s="6">
        <v>300</v>
      </c>
      <c r="D41" s="9">
        <v>276.38888888888891</v>
      </c>
      <c r="E41" s="3">
        <v>289900.19444444421</v>
      </c>
      <c r="F41" s="10">
        <f t="shared" si="2"/>
        <v>9.533932511447675E-4</v>
      </c>
      <c r="G41" s="4">
        <v>350</v>
      </c>
      <c r="H41" s="10">
        <f t="shared" si="3"/>
        <v>1.2073120567260372E-3</v>
      </c>
    </row>
    <row r="42" spans="2:8">
      <c r="B42" s="6" t="s">
        <v>37</v>
      </c>
      <c r="C42" s="6">
        <v>0</v>
      </c>
      <c r="D42" s="2"/>
      <c r="E42" s="3">
        <v>185800.02777777746</v>
      </c>
      <c r="F42" s="10">
        <f t="shared" si="2"/>
        <v>0</v>
      </c>
      <c r="G42" s="4">
        <v>200</v>
      </c>
      <c r="H42" s="10">
        <f t="shared" si="3"/>
        <v>1.0764261038712338E-3</v>
      </c>
    </row>
    <row r="43" spans="2:8">
      <c r="B43" s="6" t="s">
        <v>38</v>
      </c>
      <c r="C43" s="6">
        <v>400</v>
      </c>
      <c r="D43" s="9">
        <v>217.5</v>
      </c>
      <c r="E43" s="3">
        <v>385808.02777777781</v>
      </c>
      <c r="F43" s="10">
        <f t="shared" si="2"/>
        <v>5.6375187746294944E-4</v>
      </c>
      <c r="G43" s="4">
        <v>400</v>
      </c>
      <c r="H43" s="10">
        <f t="shared" si="3"/>
        <v>1.0367850620008267E-3</v>
      </c>
    </row>
    <row r="44" spans="2:8">
      <c r="B44" s="6" t="s">
        <v>39</v>
      </c>
      <c r="C44" s="6">
        <v>0</v>
      </c>
      <c r="D44" s="2"/>
      <c r="E44" s="3">
        <v>162280.61111111072</v>
      </c>
      <c r="F44" s="10">
        <f t="shared" si="2"/>
        <v>0</v>
      </c>
      <c r="G44" s="4">
        <v>150</v>
      </c>
      <c r="H44" s="10">
        <f t="shared" si="3"/>
        <v>9.2432484061387714E-4</v>
      </c>
    </row>
    <row r="45" spans="2:8">
      <c r="B45" s="6" t="s">
        <v>40</v>
      </c>
      <c r="C45" s="6">
        <v>400</v>
      </c>
      <c r="D45" s="9">
        <v>275.27777777777783</v>
      </c>
      <c r="E45" s="3">
        <v>511428.30555555649</v>
      </c>
      <c r="F45" s="10">
        <f t="shared" si="2"/>
        <v>5.3825291793098526E-4</v>
      </c>
      <c r="G45" s="4">
        <v>400</v>
      </c>
      <c r="H45" s="10">
        <f t="shared" si="3"/>
        <v>7.8212331162524592E-4</v>
      </c>
    </row>
    <row r="46" spans="2:8">
      <c r="B46" s="6" t="s">
        <v>41</v>
      </c>
      <c r="C46" s="6">
        <v>0</v>
      </c>
      <c r="D46" s="2"/>
      <c r="E46" s="3">
        <v>62450.222222222212</v>
      </c>
      <c r="F46" s="10">
        <f t="shared" si="2"/>
        <v>0</v>
      </c>
      <c r="G46" s="4">
        <v>100</v>
      </c>
      <c r="H46" s="10">
        <f t="shared" si="3"/>
        <v>1.6012753268380864E-3</v>
      </c>
    </row>
    <row r="47" spans="2:8">
      <c r="B47" s="7" t="s">
        <v>113</v>
      </c>
      <c r="C47" s="6">
        <v>0</v>
      </c>
      <c r="D47" s="2"/>
      <c r="E47" s="3">
        <v>34384.444444444431</v>
      </c>
      <c r="F47" s="10">
        <f t="shared" si="2"/>
        <v>0</v>
      </c>
      <c r="G47" s="4">
        <v>100</v>
      </c>
      <c r="H47" s="10">
        <f t="shared" si="3"/>
        <v>2.908291863245655E-3</v>
      </c>
    </row>
    <row r="48" spans="2:8">
      <c r="B48" s="7" t="s">
        <v>114</v>
      </c>
      <c r="C48" s="6"/>
      <c r="D48" s="2"/>
      <c r="E48" s="3">
        <v>1882.1388888888862</v>
      </c>
      <c r="F48" s="10">
        <f t="shared" si="2"/>
        <v>0</v>
      </c>
      <c r="G48" s="4">
        <v>0</v>
      </c>
      <c r="H48" s="10">
        <f t="shared" si="3"/>
        <v>0</v>
      </c>
    </row>
    <row r="49" spans="2:8">
      <c r="B49" s="7" t="s">
        <v>115</v>
      </c>
      <c r="C49" s="6"/>
      <c r="D49" s="2"/>
      <c r="E49" s="3">
        <v>269901.05555555545</v>
      </c>
      <c r="F49" s="10">
        <f t="shared" si="2"/>
        <v>0</v>
      </c>
      <c r="G49" s="4">
        <v>250</v>
      </c>
      <c r="H49" s="10">
        <f t="shared" si="3"/>
        <v>9.2626536597053405E-4</v>
      </c>
    </row>
    <row r="50" spans="2:8">
      <c r="B50" s="7" t="s">
        <v>5</v>
      </c>
      <c r="C50" s="6"/>
      <c r="D50" s="2"/>
      <c r="E50" s="3">
        <v>4571</v>
      </c>
      <c r="F50" s="10">
        <f t="shared" si="2"/>
        <v>0</v>
      </c>
      <c r="G50" s="4">
        <v>0</v>
      </c>
      <c r="H50" s="10">
        <f t="shared" si="3"/>
        <v>0</v>
      </c>
    </row>
    <row r="51" spans="2:8">
      <c r="B51" s="7"/>
      <c r="C51" s="6">
        <f>SUM(C2:C47)</f>
        <v>11400</v>
      </c>
      <c r="D51" s="3">
        <f t="shared" ref="D51:G51" si="4">SUM(D2:D47)</f>
        <v>8943.3333333333339</v>
      </c>
      <c r="E51" s="3">
        <f t="shared" si="4"/>
        <v>10904553.638888888</v>
      </c>
      <c r="F51" s="3">
        <f t="shared" si="4"/>
        <v>1.0202139620685771E-2</v>
      </c>
      <c r="G51" s="4">
        <f t="shared" si="4"/>
        <v>15000</v>
      </c>
      <c r="H51" s="2"/>
    </row>
    <row r="53" spans="2:8">
      <c r="B53" t="s">
        <v>107</v>
      </c>
      <c r="C53" s="1">
        <v>40000</v>
      </c>
    </row>
    <row r="54" spans="2:8">
      <c r="B54" t="s">
        <v>108</v>
      </c>
      <c r="C54" s="1">
        <f>+C53/0.00234</f>
        <v>17094017.094017092</v>
      </c>
    </row>
    <row r="55" spans="2:8">
      <c r="B55" t="s">
        <v>109</v>
      </c>
      <c r="C55" s="5">
        <f>+C51/C54</f>
        <v>6.6690000000000011E-4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C21"/>
  <sheetViews>
    <sheetView workbookViewId="0">
      <selection activeCell="J26" sqref="J26"/>
    </sheetView>
  </sheetViews>
  <sheetFormatPr defaultRowHeight="15"/>
  <sheetData>
    <row r="2" spans="1:3">
      <c r="A2" t="s">
        <v>67</v>
      </c>
    </row>
    <row r="3" spans="1:3">
      <c r="B3" t="s">
        <v>52</v>
      </c>
    </row>
    <row r="4" spans="1:3">
      <c r="B4" t="s">
        <v>69</v>
      </c>
    </row>
    <row r="5" spans="1:3">
      <c r="B5" t="s">
        <v>53</v>
      </c>
    </row>
    <row r="6" spans="1:3">
      <c r="B6" t="s">
        <v>54</v>
      </c>
    </row>
    <row r="7" spans="1:3">
      <c r="B7" t="s">
        <v>112</v>
      </c>
    </row>
    <row r="8" spans="1:3">
      <c r="B8" t="s">
        <v>72</v>
      </c>
    </row>
    <row r="9" spans="1:3">
      <c r="B9" t="s">
        <v>70</v>
      </c>
    </row>
    <row r="10" spans="1:3">
      <c r="B10" t="s">
        <v>73</v>
      </c>
    </row>
    <row r="11" spans="1:3">
      <c r="B11" t="s">
        <v>111</v>
      </c>
    </row>
    <row r="12" spans="1:3">
      <c r="B12" t="s">
        <v>74</v>
      </c>
    </row>
    <row r="13" spans="1:3">
      <c r="B13" t="s">
        <v>110</v>
      </c>
    </row>
    <row r="14" spans="1:3">
      <c r="B14" t="s">
        <v>66</v>
      </c>
    </row>
    <row r="15" spans="1:3">
      <c r="B15" t="s">
        <v>121</v>
      </c>
      <c r="C15" t="s">
        <v>76</v>
      </c>
    </row>
    <row r="16" spans="1:3">
      <c r="B16" t="s">
        <v>58</v>
      </c>
      <c r="C16" t="s">
        <v>55</v>
      </c>
    </row>
    <row r="17" spans="2:3">
      <c r="B17" t="s">
        <v>59</v>
      </c>
      <c r="C17" t="s">
        <v>56</v>
      </c>
    </row>
    <row r="18" spans="2:3">
      <c r="B18" t="s">
        <v>60</v>
      </c>
      <c r="C18" t="s">
        <v>57</v>
      </c>
    </row>
    <row r="19" spans="2:3">
      <c r="B19" t="s">
        <v>61</v>
      </c>
      <c r="C19" t="s">
        <v>62</v>
      </c>
    </row>
    <row r="20" spans="2:3">
      <c r="B20" t="s">
        <v>63</v>
      </c>
      <c r="C20" t="s">
        <v>64</v>
      </c>
    </row>
    <row r="21" spans="2:3">
      <c r="B21" t="s">
        <v>75</v>
      </c>
      <c r="C21" t="s">
        <v>65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K113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69" sqref="F69"/>
    </sheetView>
  </sheetViews>
  <sheetFormatPr defaultRowHeight="11.25"/>
  <cols>
    <col min="1" max="1" width="12.85546875" style="27" customWidth="1"/>
    <col min="2" max="2" width="22.28515625" style="29" customWidth="1"/>
    <col min="3" max="3" width="27.42578125" style="29" customWidth="1"/>
    <col min="4" max="4" width="13.85546875" style="29" customWidth="1"/>
    <col min="5" max="5" width="22.85546875" style="15" customWidth="1"/>
    <col min="6" max="6" width="67.7109375" style="15" customWidth="1"/>
    <col min="7" max="7" width="17.85546875" style="45" customWidth="1"/>
    <col min="8" max="8" width="18.42578125" style="46" customWidth="1"/>
    <col min="9" max="9" width="16.140625" style="47" customWidth="1"/>
    <col min="10" max="10" width="14.85546875" style="47" bestFit="1" customWidth="1"/>
    <col min="11" max="11" width="13.5703125" style="48" customWidth="1"/>
    <col min="12" max="16384" width="9.140625" style="15"/>
  </cols>
  <sheetData>
    <row r="1" spans="1:11">
      <c r="A1" s="28" t="s">
        <v>43</v>
      </c>
    </row>
    <row r="3" spans="1:11">
      <c r="A3" s="55" t="s">
        <v>44</v>
      </c>
      <c r="B3" s="55" t="s">
        <v>45</v>
      </c>
      <c r="C3" s="55" t="s">
        <v>46</v>
      </c>
      <c r="D3" s="55" t="s">
        <v>50</v>
      </c>
      <c r="E3" s="55" t="s">
        <v>47</v>
      </c>
      <c r="F3" s="55" t="s">
        <v>49</v>
      </c>
      <c r="G3" s="56" t="s">
        <v>48</v>
      </c>
      <c r="H3" s="57" t="s">
        <v>92</v>
      </c>
      <c r="I3" s="55" t="s">
        <v>93</v>
      </c>
      <c r="J3" s="55" t="s">
        <v>101</v>
      </c>
      <c r="K3" s="55" t="s">
        <v>122</v>
      </c>
    </row>
    <row r="4" spans="1:11" ht="15" hidden="1">
      <c r="A4" s="6" t="s">
        <v>24</v>
      </c>
      <c r="B4" s="18" t="s">
        <v>123</v>
      </c>
      <c r="C4" s="18" t="s">
        <v>123</v>
      </c>
      <c r="D4" s="18" t="s">
        <v>51</v>
      </c>
      <c r="E4" s="17" t="s">
        <v>124</v>
      </c>
      <c r="F4" s="17" t="s">
        <v>125</v>
      </c>
      <c r="G4" s="50">
        <v>350</v>
      </c>
      <c r="H4" s="51">
        <v>10</v>
      </c>
      <c r="I4" s="39" t="s">
        <v>94</v>
      </c>
      <c r="J4" s="39" t="s">
        <v>80</v>
      </c>
      <c r="K4" s="41"/>
    </row>
    <row r="5" spans="1:11" ht="15" hidden="1">
      <c r="A5" s="6" t="s">
        <v>24</v>
      </c>
      <c r="B5" s="18" t="s">
        <v>123</v>
      </c>
      <c r="C5" s="18" t="s">
        <v>123</v>
      </c>
      <c r="D5" s="18" t="s">
        <v>51</v>
      </c>
      <c r="E5" s="17" t="s">
        <v>126</v>
      </c>
      <c r="F5" s="17" t="s">
        <v>127</v>
      </c>
      <c r="G5" s="50">
        <v>600</v>
      </c>
      <c r="H5" s="51">
        <v>17</v>
      </c>
      <c r="I5" s="39" t="s">
        <v>94</v>
      </c>
      <c r="J5" s="39" t="s">
        <v>80</v>
      </c>
      <c r="K5" s="41"/>
    </row>
    <row r="6" spans="1:11" ht="15" hidden="1">
      <c r="A6" s="6" t="s">
        <v>24</v>
      </c>
      <c r="B6" s="18" t="s">
        <v>123</v>
      </c>
      <c r="C6" s="18" t="s">
        <v>123</v>
      </c>
      <c r="D6" s="18" t="s">
        <v>51</v>
      </c>
      <c r="E6" s="17" t="s">
        <v>128</v>
      </c>
      <c r="F6" s="17" t="s">
        <v>129</v>
      </c>
      <c r="G6" s="50">
        <v>350</v>
      </c>
      <c r="H6" s="51">
        <v>10</v>
      </c>
      <c r="I6" s="39" t="s">
        <v>94</v>
      </c>
      <c r="J6" s="39" t="s">
        <v>80</v>
      </c>
      <c r="K6" s="41"/>
    </row>
    <row r="7" spans="1:11" ht="15" hidden="1">
      <c r="A7" s="6" t="s">
        <v>24</v>
      </c>
      <c r="B7" s="18" t="s">
        <v>123</v>
      </c>
      <c r="C7" s="18" t="s">
        <v>130</v>
      </c>
      <c r="D7" s="18" t="s">
        <v>85</v>
      </c>
      <c r="E7" s="17" t="s">
        <v>131</v>
      </c>
      <c r="F7" s="17" t="s">
        <v>132</v>
      </c>
      <c r="G7" s="50">
        <v>450</v>
      </c>
      <c r="H7" s="51">
        <v>13</v>
      </c>
      <c r="I7" s="39" t="s">
        <v>94</v>
      </c>
      <c r="J7" s="39" t="s">
        <v>80</v>
      </c>
      <c r="K7" s="41"/>
    </row>
    <row r="8" spans="1:11" ht="15" hidden="1">
      <c r="A8" s="6" t="s">
        <v>24</v>
      </c>
      <c r="B8" s="18" t="s">
        <v>123</v>
      </c>
      <c r="C8" s="18" t="s">
        <v>133</v>
      </c>
      <c r="D8" s="18" t="s">
        <v>85</v>
      </c>
      <c r="E8" s="17" t="s">
        <v>134</v>
      </c>
      <c r="F8" s="17" t="s">
        <v>135</v>
      </c>
      <c r="G8" s="50">
        <v>350</v>
      </c>
      <c r="H8" s="51">
        <v>10</v>
      </c>
      <c r="I8" s="39" t="s">
        <v>94</v>
      </c>
      <c r="J8" s="39" t="s">
        <v>80</v>
      </c>
      <c r="K8" s="41"/>
    </row>
    <row r="9" spans="1:11" ht="15" hidden="1">
      <c r="A9" s="6" t="s">
        <v>8</v>
      </c>
      <c r="B9" s="18" t="s">
        <v>210</v>
      </c>
      <c r="C9" s="18" t="s">
        <v>210</v>
      </c>
      <c r="D9" s="18" t="s">
        <v>51</v>
      </c>
      <c r="E9" s="17" t="s">
        <v>211</v>
      </c>
      <c r="F9" s="17" t="s">
        <v>212</v>
      </c>
      <c r="G9" s="50">
        <v>623</v>
      </c>
      <c r="H9" s="34">
        <f t="shared" ref="H9:H18" si="0">G9/36</f>
        <v>17.305555555555557</v>
      </c>
      <c r="I9" s="39" t="s">
        <v>94</v>
      </c>
      <c r="J9" s="40" t="s">
        <v>51</v>
      </c>
      <c r="K9" s="41"/>
    </row>
    <row r="10" spans="1:11" ht="15" hidden="1">
      <c r="A10" s="6" t="s">
        <v>8</v>
      </c>
      <c r="B10" s="18" t="s">
        <v>210</v>
      </c>
      <c r="C10" s="18" t="s">
        <v>210</v>
      </c>
      <c r="D10" s="18" t="s">
        <v>51</v>
      </c>
      <c r="E10" s="17" t="s">
        <v>89</v>
      </c>
      <c r="F10" s="17" t="s">
        <v>213</v>
      </c>
      <c r="G10" s="50">
        <v>635</v>
      </c>
      <c r="H10" s="34">
        <f t="shared" si="0"/>
        <v>17.638888888888889</v>
      </c>
      <c r="I10" s="39" t="s">
        <v>94</v>
      </c>
      <c r="J10" s="40" t="s">
        <v>51</v>
      </c>
      <c r="K10" s="41"/>
    </row>
    <row r="11" spans="1:11" ht="15" hidden="1">
      <c r="A11" s="6" t="s">
        <v>8</v>
      </c>
      <c r="B11" s="18" t="s">
        <v>210</v>
      </c>
      <c r="C11" s="18" t="s">
        <v>214</v>
      </c>
      <c r="D11" s="18" t="s">
        <v>51</v>
      </c>
      <c r="E11" s="17" t="s">
        <v>215</v>
      </c>
      <c r="F11" s="17" t="s">
        <v>216</v>
      </c>
      <c r="G11" s="50">
        <v>971</v>
      </c>
      <c r="H11" s="34">
        <f t="shared" si="0"/>
        <v>26.972222222222221</v>
      </c>
      <c r="I11" s="39" t="s">
        <v>94</v>
      </c>
      <c r="J11" s="40" t="s">
        <v>51</v>
      </c>
      <c r="K11" s="41"/>
    </row>
    <row r="12" spans="1:11" ht="15" hidden="1">
      <c r="A12" s="6" t="s">
        <v>8</v>
      </c>
      <c r="B12" s="18" t="s">
        <v>210</v>
      </c>
      <c r="C12" s="18" t="s">
        <v>214</v>
      </c>
      <c r="D12" s="18" t="s">
        <v>51</v>
      </c>
      <c r="E12" s="17" t="s">
        <v>217</v>
      </c>
      <c r="F12" s="17" t="s">
        <v>218</v>
      </c>
      <c r="G12" s="50">
        <v>723</v>
      </c>
      <c r="H12" s="34">
        <f t="shared" si="0"/>
        <v>20.083333333333332</v>
      </c>
      <c r="I12" s="39" t="s">
        <v>94</v>
      </c>
      <c r="J12" s="40" t="s">
        <v>51</v>
      </c>
      <c r="K12" s="41"/>
    </row>
    <row r="13" spans="1:11" ht="15" hidden="1">
      <c r="A13" s="6" t="s">
        <v>8</v>
      </c>
      <c r="B13" s="18" t="s">
        <v>210</v>
      </c>
      <c r="C13" s="18" t="s">
        <v>219</v>
      </c>
      <c r="D13" s="18" t="s">
        <v>51</v>
      </c>
      <c r="E13" s="17" t="s">
        <v>220</v>
      </c>
      <c r="F13" s="17" t="s">
        <v>221</v>
      </c>
      <c r="G13" s="50">
        <v>825</v>
      </c>
      <c r="H13" s="34">
        <f t="shared" si="0"/>
        <v>22.916666666666668</v>
      </c>
      <c r="I13" s="39" t="s">
        <v>94</v>
      </c>
      <c r="J13" s="40" t="s">
        <v>51</v>
      </c>
      <c r="K13" s="41"/>
    </row>
    <row r="14" spans="1:11" ht="15" hidden="1">
      <c r="A14" s="6" t="s">
        <v>8</v>
      </c>
      <c r="B14" s="18" t="s">
        <v>210</v>
      </c>
      <c r="C14" s="18" t="s">
        <v>222</v>
      </c>
      <c r="D14" s="18" t="s">
        <v>51</v>
      </c>
      <c r="E14" s="17" t="s">
        <v>223</v>
      </c>
      <c r="F14" s="17" t="s">
        <v>224</v>
      </c>
      <c r="G14" s="50">
        <v>793</v>
      </c>
      <c r="H14" s="34">
        <f t="shared" si="0"/>
        <v>22.027777777777779</v>
      </c>
      <c r="I14" s="39" t="s">
        <v>94</v>
      </c>
      <c r="J14" s="40" t="s">
        <v>51</v>
      </c>
      <c r="K14" s="41"/>
    </row>
    <row r="15" spans="1:11" ht="15" hidden="1">
      <c r="A15" s="6" t="s">
        <v>8</v>
      </c>
      <c r="B15" s="18" t="s">
        <v>210</v>
      </c>
      <c r="C15" s="18" t="s">
        <v>225</v>
      </c>
      <c r="D15" s="16" t="s">
        <v>68</v>
      </c>
      <c r="E15" s="17" t="s">
        <v>79</v>
      </c>
      <c r="F15" s="17" t="s">
        <v>226</v>
      </c>
      <c r="G15" s="50">
        <v>459</v>
      </c>
      <c r="H15" s="34">
        <f t="shared" si="0"/>
        <v>12.75</v>
      </c>
      <c r="I15" s="39" t="s">
        <v>94</v>
      </c>
      <c r="J15" s="40" t="s">
        <v>51</v>
      </c>
      <c r="K15" s="41"/>
    </row>
    <row r="16" spans="1:11" ht="15" hidden="1">
      <c r="A16" s="6" t="s">
        <v>8</v>
      </c>
      <c r="B16" s="18" t="s">
        <v>210</v>
      </c>
      <c r="C16" s="18" t="s">
        <v>227</v>
      </c>
      <c r="D16" s="16" t="s">
        <v>68</v>
      </c>
      <c r="E16" s="17" t="s">
        <v>228</v>
      </c>
      <c r="F16" s="17" t="s">
        <v>229</v>
      </c>
      <c r="G16" s="50">
        <v>600</v>
      </c>
      <c r="H16" s="34">
        <f t="shared" si="0"/>
        <v>16.666666666666668</v>
      </c>
      <c r="I16" s="39" t="s">
        <v>94</v>
      </c>
      <c r="J16" s="40" t="s">
        <v>51</v>
      </c>
      <c r="K16" s="41"/>
    </row>
    <row r="17" spans="1:11" ht="15" hidden="1">
      <c r="A17" s="6" t="s">
        <v>8</v>
      </c>
      <c r="B17" s="18" t="s">
        <v>210</v>
      </c>
      <c r="C17" s="18" t="s">
        <v>96</v>
      </c>
      <c r="D17" s="16" t="s">
        <v>68</v>
      </c>
      <c r="E17" s="17" t="s">
        <v>91</v>
      </c>
      <c r="F17" s="17" t="s">
        <v>230</v>
      </c>
      <c r="G17" s="50">
        <v>453</v>
      </c>
      <c r="H17" s="34">
        <f t="shared" si="0"/>
        <v>12.583333333333334</v>
      </c>
      <c r="I17" s="39" t="s">
        <v>94</v>
      </c>
      <c r="J17" s="40" t="s">
        <v>51</v>
      </c>
      <c r="K17" s="41"/>
    </row>
    <row r="18" spans="1:11" ht="15" hidden="1">
      <c r="A18" s="6" t="s">
        <v>8</v>
      </c>
      <c r="B18" s="18" t="s">
        <v>210</v>
      </c>
      <c r="C18" s="18" t="s">
        <v>231</v>
      </c>
      <c r="D18" s="16" t="s">
        <v>68</v>
      </c>
      <c r="E18" s="17" t="s">
        <v>232</v>
      </c>
      <c r="F18" s="17" t="s">
        <v>233</v>
      </c>
      <c r="G18" s="50">
        <v>830</v>
      </c>
      <c r="H18" s="34">
        <f t="shared" si="0"/>
        <v>23.055555555555557</v>
      </c>
      <c r="I18" s="39" t="s">
        <v>94</v>
      </c>
      <c r="J18" s="40" t="s">
        <v>51</v>
      </c>
      <c r="K18" s="41"/>
    </row>
    <row r="19" spans="1:11" ht="15" hidden="1">
      <c r="A19" s="6" t="s">
        <v>41</v>
      </c>
      <c r="B19" s="19" t="s">
        <v>90</v>
      </c>
      <c r="C19" s="19" t="s">
        <v>90</v>
      </c>
      <c r="D19" s="19" t="s">
        <v>68</v>
      </c>
      <c r="E19" s="19" t="s">
        <v>97</v>
      </c>
      <c r="F19" s="19" t="s">
        <v>136</v>
      </c>
      <c r="G19" s="21">
        <v>450</v>
      </c>
      <c r="H19" s="22">
        <v>13</v>
      </c>
      <c r="I19" s="39" t="s">
        <v>94</v>
      </c>
      <c r="J19" s="39" t="s">
        <v>80</v>
      </c>
      <c r="K19" s="23"/>
    </row>
    <row r="20" spans="1:11" ht="15" hidden="1">
      <c r="A20" s="6" t="s">
        <v>41</v>
      </c>
      <c r="B20" s="19" t="s">
        <v>90</v>
      </c>
      <c r="C20" s="18" t="s">
        <v>137</v>
      </c>
      <c r="D20" s="19" t="s">
        <v>68</v>
      </c>
      <c r="E20" s="18" t="s">
        <v>82</v>
      </c>
      <c r="F20" s="18" t="s">
        <v>138</v>
      </c>
      <c r="G20" s="21">
        <v>450</v>
      </c>
      <c r="H20" s="22">
        <v>13</v>
      </c>
      <c r="I20" s="39" t="s">
        <v>94</v>
      </c>
      <c r="J20" s="39" t="s">
        <v>80</v>
      </c>
      <c r="K20" s="23"/>
    </row>
    <row r="21" spans="1:11" ht="15" hidden="1">
      <c r="A21" s="6" t="s">
        <v>41</v>
      </c>
      <c r="B21" s="19" t="s">
        <v>90</v>
      </c>
      <c r="C21" s="19" t="s">
        <v>99</v>
      </c>
      <c r="D21" s="19" t="s">
        <v>68</v>
      </c>
      <c r="E21" s="19" t="s">
        <v>100</v>
      </c>
      <c r="F21" s="19" t="s">
        <v>139</v>
      </c>
      <c r="G21" s="21">
        <v>450</v>
      </c>
      <c r="H21" s="22">
        <v>13</v>
      </c>
      <c r="I21" s="39" t="s">
        <v>94</v>
      </c>
      <c r="J21" s="39" t="s">
        <v>80</v>
      </c>
      <c r="K21" s="23"/>
    </row>
    <row r="22" spans="1:11" ht="15" hidden="1">
      <c r="A22" s="6" t="s">
        <v>41</v>
      </c>
      <c r="B22" s="19" t="s">
        <v>90</v>
      </c>
      <c r="C22" s="19" t="s">
        <v>140</v>
      </c>
      <c r="D22" s="19" t="s">
        <v>68</v>
      </c>
      <c r="E22" s="19" t="s">
        <v>84</v>
      </c>
      <c r="F22" s="19" t="s">
        <v>141</v>
      </c>
      <c r="G22" s="21">
        <v>450</v>
      </c>
      <c r="H22" s="22">
        <v>13</v>
      </c>
      <c r="I22" s="39" t="s">
        <v>94</v>
      </c>
      <c r="J22" s="39" t="s">
        <v>80</v>
      </c>
      <c r="K22" s="23"/>
    </row>
    <row r="23" spans="1:11" ht="15" hidden="1">
      <c r="A23" s="6" t="s">
        <v>41</v>
      </c>
      <c r="B23" s="19" t="s">
        <v>90</v>
      </c>
      <c r="C23" s="19" t="s">
        <v>142</v>
      </c>
      <c r="D23" s="19" t="s">
        <v>68</v>
      </c>
      <c r="E23" s="19" t="s">
        <v>81</v>
      </c>
      <c r="F23" s="19" t="s">
        <v>143</v>
      </c>
      <c r="G23" s="21">
        <v>300</v>
      </c>
      <c r="H23" s="22">
        <v>9</v>
      </c>
      <c r="I23" s="39" t="s">
        <v>94</v>
      </c>
      <c r="J23" s="39" t="s">
        <v>80</v>
      </c>
      <c r="K23" s="23"/>
    </row>
    <row r="24" spans="1:11" ht="15" hidden="1">
      <c r="A24" s="6" t="s">
        <v>41</v>
      </c>
      <c r="B24" s="19" t="s">
        <v>90</v>
      </c>
      <c r="C24" s="19" t="s">
        <v>144</v>
      </c>
      <c r="D24" s="19" t="s">
        <v>68</v>
      </c>
      <c r="E24" s="19" t="s">
        <v>145</v>
      </c>
      <c r="F24" s="19" t="s">
        <v>146</v>
      </c>
      <c r="G24" s="21">
        <v>900</v>
      </c>
      <c r="H24" s="22">
        <v>25</v>
      </c>
      <c r="I24" s="39" t="s">
        <v>94</v>
      </c>
      <c r="J24" s="39" t="s">
        <v>80</v>
      </c>
      <c r="K24" s="23"/>
    </row>
    <row r="25" spans="1:11" ht="15" hidden="1">
      <c r="A25" s="6" t="s">
        <v>41</v>
      </c>
      <c r="B25" s="19" t="s">
        <v>90</v>
      </c>
      <c r="C25" s="19" t="s">
        <v>147</v>
      </c>
      <c r="D25" s="19" t="s">
        <v>68</v>
      </c>
      <c r="E25" s="19" t="s">
        <v>84</v>
      </c>
      <c r="F25" s="19" t="s">
        <v>148</v>
      </c>
      <c r="G25" s="21">
        <v>350</v>
      </c>
      <c r="H25" s="22">
        <v>10</v>
      </c>
      <c r="I25" s="39" t="s">
        <v>94</v>
      </c>
      <c r="J25" s="39" t="s">
        <v>80</v>
      </c>
      <c r="K25" s="23"/>
    </row>
    <row r="26" spans="1:11" ht="15" hidden="1">
      <c r="A26" s="6" t="s">
        <v>21</v>
      </c>
      <c r="B26" s="19" t="s">
        <v>149</v>
      </c>
      <c r="C26" s="16" t="s">
        <v>149</v>
      </c>
      <c r="D26" s="16" t="s">
        <v>51</v>
      </c>
      <c r="E26" s="16" t="s">
        <v>150</v>
      </c>
      <c r="F26" s="16" t="s">
        <v>151</v>
      </c>
      <c r="G26" s="49">
        <v>762</v>
      </c>
      <c r="H26" s="34">
        <f>G26/36</f>
        <v>21.166666666666668</v>
      </c>
      <c r="I26" s="40" t="s">
        <v>94</v>
      </c>
      <c r="J26" s="39" t="s">
        <v>80</v>
      </c>
      <c r="K26" s="41"/>
    </row>
    <row r="27" spans="1:11" ht="15" hidden="1">
      <c r="A27" s="6" t="s">
        <v>21</v>
      </c>
      <c r="B27" s="19" t="s">
        <v>149</v>
      </c>
      <c r="C27" s="16" t="s">
        <v>152</v>
      </c>
      <c r="D27" s="16" t="s">
        <v>101</v>
      </c>
      <c r="E27" s="16" t="s">
        <v>153</v>
      </c>
      <c r="F27" s="16" t="s">
        <v>154</v>
      </c>
      <c r="G27" s="49">
        <v>500</v>
      </c>
      <c r="H27" s="34">
        <f t="shared" ref="H27:H35" si="1">G27/36</f>
        <v>13.888888888888889</v>
      </c>
      <c r="I27" s="40" t="s">
        <v>94</v>
      </c>
      <c r="J27" s="39" t="s">
        <v>80</v>
      </c>
      <c r="K27" s="41"/>
    </row>
    <row r="28" spans="1:11" ht="15" hidden="1">
      <c r="A28" s="6" t="s">
        <v>21</v>
      </c>
      <c r="B28" s="19" t="s">
        <v>149</v>
      </c>
      <c r="C28" s="16" t="s">
        <v>155</v>
      </c>
      <c r="D28" s="16" t="s">
        <v>101</v>
      </c>
      <c r="E28" s="16" t="s">
        <v>156</v>
      </c>
      <c r="F28" s="16" t="s">
        <v>157</v>
      </c>
      <c r="G28" s="49">
        <v>210</v>
      </c>
      <c r="H28" s="34">
        <f t="shared" si="1"/>
        <v>5.833333333333333</v>
      </c>
      <c r="I28" s="40" t="s">
        <v>94</v>
      </c>
      <c r="J28" s="39" t="s">
        <v>80</v>
      </c>
      <c r="K28" s="41"/>
    </row>
    <row r="29" spans="1:11" ht="15" hidden="1">
      <c r="A29" s="6" t="s">
        <v>21</v>
      </c>
      <c r="B29" s="19" t="s">
        <v>149</v>
      </c>
      <c r="C29" s="16" t="s">
        <v>158</v>
      </c>
      <c r="D29" s="16" t="s">
        <v>101</v>
      </c>
      <c r="E29" s="16" t="s">
        <v>159</v>
      </c>
      <c r="F29" s="16" t="s">
        <v>160</v>
      </c>
      <c r="G29" s="49">
        <v>700</v>
      </c>
      <c r="H29" s="34">
        <f t="shared" si="1"/>
        <v>19.444444444444443</v>
      </c>
      <c r="I29" s="40" t="s">
        <v>94</v>
      </c>
      <c r="J29" s="39" t="s">
        <v>80</v>
      </c>
      <c r="K29" s="41"/>
    </row>
    <row r="30" spans="1:11" ht="15" hidden="1">
      <c r="A30" s="6" t="s">
        <v>21</v>
      </c>
      <c r="B30" s="19" t="s">
        <v>149</v>
      </c>
      <c r="C30" s="16" t="s">
        <v>158</v>
      </c>
      <c r="D30" s="16" t="s">
        <v>101</v>
      </c>
      <c r="E30" s="16" t="s">
        <v>161</v>
      </c>
      <c r="F30" s="16" t="s">
        <v>162</v>
      </c>
      <c r="G30" s="49">
        <v>600</v>
      </c>
      <c r="H30" s="34">
        <f t="shared" si="1"/>
        <v>16.666666666666668</v>
      </c>
      <c r="I30" s="40" t="s">
        <v>94</v>
      </c>
      <c r="J30" s="39" t="s">
        <v>80</v>
      </c>
      <c r="K30" s="41"/>
    </row>
    <row r="31" spans="1:11" ht="15" hidden="1">
      <c r="A31" s="6" t="s">
        <v>21</v>
      </c>
      <c r="B31" s="19" t="s">
        <v>149</v>
      </c>
      <c r="C31" s="16" t="s">
        <v>163</v>
      </c>
      <c r="D31" s="16" t="s">
        <v>101</v>
      </c>
      <c r="E31" s="16" t="s">
        <v>164</v>
      </c>
      <c r="F31" s="16" t="s">
        <v>165</v>
      </c>
      <c r="G31" s="49">
        <v>468</v>
      </c>
      <c r="H31" s="34">
        <f t="shared" si="1"/>
        <v>13</v>
      </c>
      <c r="I31" s="40" t="s">
        <v>94</v>
      </c>
      <c r="J31" s="39" t="s">
        <v>80</v>
      </c>
      <c r="K31" s="41"/>
    </row>
    <row r="32" spans="1:11" ht="15" hidden="1">
      <c r="A32" s="6" t="s">
        <v>21</v>
      </c>
      <c r="B32" s="19" t="s">
        <v>149</v>
      </c>
      <c r="C32" s="16" t="s">
        <v>166</v>
      </c>
      <c r="D32" s="16" t="s">
        <v>101</v>
      </c>
      <c r="E32" s="16" t="s">
        <v>167</v>
      </c>
      <c r="F32" s="16" t="s">
        <v>168</v>
      </c>
      <c r="G32" s="49">
        <v>800</v>
      </c>
      <c r="H32" s="34">
        <f t="shared" si="1"/>
        <v>22.222222222222221</v>
      </c>
      <c r="I32" s="40" t="s">
        <v>94</v>
      </c>
      <c r="J32" s="39" t="s">
        <v>80</v>
      </c>
      <c r="K32" s="41"/>
    </row>
    <row r="33" spans="1:11" ht="15" hidden="1">
      <c r="A33" s="6" t="s">
        <v>21</v>
      </c>
      <c r="B33" s="19" t="s">
        <v>149</v>
      </c>
      <c r="C33" s="16" t="s">
        <v>169</v>
      </c>
      <c r="D33" s="16" t="s">
        <v>101</v>
      </c>
      <c r="E33" s="16" t="s">
        <v>170</v>
      </c>
      <c r="F33" s="16" t="s">
        <v>171</v>
      </c>
      <c r="G33" s="49">
        <v>500</v>
      </c>
      <c r="H33" s="34">
        <f t="shared" si="1"/>
        <v>13.888888888888889</v>
      </c>
      <c r="I33" s="40" t="s">
        <v>94</v>
      </c>
      <c r="J33" s="39" t="s">
        <v>80</v>
      </c>
      <c r="K33" s="41"/>
    </row>
    <row r="34" spans="1:11" ht="15" hidden="1">
      <c r="A34" s="6" t="s">
        <v>21</v>
      </c>
      <c r="B34" s="19" t="s">
        <v>149</v>
      </c>
      <c r="C34" s="16" t="s">
        <v>169</v>
      </c>
      <c r="D34" s="16" t="s">
        <v>101</v>
      </c>
      <c r="E34" s="16" t="s">
        <v>150</v>
      </c>
      <c r="F34" s="16" t="s">
        <v>171</v>
      </c>
      <c r="G34" s="49">
        <v>500</v>
      </c>
      <c r="H34" s="34">
        <f t="shared" si="1"/>
        <v>13.888888888888889</v>
      </c>
      <c r="I34" s="40" t="s">
        <v>94</v>
      </c>
      <c r="J34" s="39" t="s">
        <v>80</v>
      </c>
      <c r="K34" s="41"/>
    </row>
    <row r="35" spans="1:11" ht="15" hidden="1">
      <c r="A35" s="6" t="s">
        <v>21</v>
      </c>
      <c r="B35" s="19" t="s">
        <v>149</v>
      </c>
      <c r="C35" s="16" t="s">
        <v>172</v>
      </c>
      <c r="D35" s="16" t="s">
        <v>101</v>
      </c>
      <c r="E35" s="16" t="s">
        <v>173</v>
      </c>
      <c r="F35" s="16" t="s">
        <v>174</v>
      </c>
      <c r="G35" s="49">
        <v>360</v>
      </c>
      <c r="H35" s="34">
        <f t="shared" si="1"/>
        <v>10</v>
      </c>
      <c r="I35" s="40" t="s">
        <v>94</v>
      </c>
      <c r="J35" s="39" t="s">
        <v>80</v>
      </c>
      <c r="K35" s="41"/>
    </row>
    <row r="36" spans="1:11" ht="15">
      <c r="A36" s="6" t="s">
        <v>35</v>
      </c>
      <c r="B36" s="18" t="s">
        <v>175</v>
      </c>
      <c r="C36" s="18" t="s">
        <v>176</v>
      </c>
      <c r="D36" s="18" t="s">
        <v>51</v>
      </c>
      <c r="E36" s="17" t="s">
        <v>177</v>
      </c>
      <c r="F36" s="17" t="s">
        <v>178</v>
      </c>
      <c r="G36" s="50">
        <v>400</v>
      </c>
      <c r="H36" s="34">
        <f>G36/36</f>
        <v>11.111111111111111</v>
      </c>
      <c r="I36" s="40" t="s">
        <v>94</v>
      </c>
      <c r="J36" s="39" t="s">
        <v>80</v>
      </c>
      <c r="K36" s="41"/>
    </row>
    <row r="37" spans="1:11" ht="15">
      <c r="A37" s="6" t="s">
        <v>35</v>
      </c>
      <c r="B37" s="18" t="s">
        <v>175</v>
      </c>
      <c r="C37" s="18" t="s">
        <v>175</v>
      </c>
      <c r="D37" s="18" t="s">
        <v>51</v>
      </c>
      <c r="E37" s="17" t="s">
        <v>179</v>
      </c>
      <c r="F37" s="17" t="s">
        <v>180</v>
      </c>
      <c r="G37" s="50">
        <v>1250</v>
      </c>
      <c r="H37" s="34">
        <f t="shared" ref="H37:H43" si="2">G37/36</f>
        <v>34.722222222222221</v>
      </c>
      <c r="I37" s="40" t="s">
        <v>94</v>
      </c>
      <c r="J37" s="39" t="s">
        <v>80</v>
      </c>
      <c r="K37" s="41"/>
    </row>
    <row r="38" spans="1:11" ht="15">
      <c r="A38" s="6" t="s">
        <v>35</v>
      </c>
      <c r="B38" s="18" t="s">
        <v>175</v>
      </c>
      <c r="C38" s="18" t="s">
        <v>77</v>
      </c>
      <c r="D38" s="18" t="s">
        <v>51</v>
      </c>
      <c r="E38" s="17" t="s">
        <v>181</v>
      </c>
      <c r="F38" s="17" t="s">
        <v>182</v>
      </c>
      <c r="G38" s="50">
        <v>175</v>
      </c>
      <c r="H38" s="34">
        <f t="shared" si="2"/>
        <v>4.8611111111111107</v>
      </c>
      <c r="I38" s="40" t="s">
        <v>94</v>
      </c>
      <c r="J38" s="39" t="s">
        <v>80</v>
      </c>
      <c r="K38" s="41"/>
    </row>
    <row r="39" spans="1:11" ht="15">
      <c r="A39" s="6" t="s">
        <v>35</v>
      </c>
      <c r="B39" s="18" t="s">
        <v>175</v>
      </c>
      <c r="C39" s="18" t="s">
        <v>183</v>
      </c>
      <c r="D39" s="18" t="s">
        <v>80</v>
      </c>
      <c r="E39" s="17" t="s">
        <v>184</v>
      </c>
      <c r="F39" s="17" t="s">
        <v>185</v>
      </c>
      <c r="G39" s="50">
        <v>270</v>
      </c>
      <c r="H39" s="34">
        <f t="shared" si="2"/>
        <v>7.5</v>
      </c>
      <c r="I39" s="40" t="s">
        <v>94</v>
      </c>
      <c r="J39" s="39" t="s">
        <v>80</v>
      </c>
      <c r="K39" s="41"/>
    </row>
    <row r="40" spans="1:11" ht="15">
      <c r="A40" s="6" t="s">
        <v>35</v>
      </c>
      <c r="B40" s="18" t="s">
        <v>175</v>
      </c>
      <c r="C40" s="18" t="s">
        <v>169</v>
      </c>
      <c r="D40" s="18" t="s">
        <v>80</v>
      </c>
      <c r="E40" s="17" t="s">
        <v>86</v>
      </c>
      <c r="F40" s="17" t="s">
        <v>186</v>
      </c>
      <c r="G40" s="50">
        <v>385</v>
      </c>
      <c r="H40" s="34">
        <f t="shared" si="2"/>
        <v>10.694444444444445</v>
      </c>
      <c r="I40" s="40" t="s">
        <v>94</v>
      </c>
      <c r="J40" s="39" t="s">
        <v>80</v>
      </c>
      <c r="K40" s="41"/>
    </row>
    <row r="41" spans="1:11" ht="15">
      <c r="A41" s="6" t="s">
        <v>35</v>
      </c>
      <c r="B41" s="18" t="s">
        <v>175</v>
      </c>
      <c r="C41" s="18" t="s">
        <v>187</v>
      </c>
      <c r="D41" s="18" t="s">
        <v>80</v>
      </c>
      <c r="E41" s="17" t="s">
        <v>83</v>
      </c>
      <c r="F41" s="17" t="s">
        <v>188</v>
      </c>
      <c r="G41" s="50">
        <v>400</v>
      </c>
      <c r="H41" s="34">
        <f t="shared" si="2"/>
        <v>11.111111111111111</v>
      </c>
      <c r="I41" s="40" t="s">
        <v>94</v>
      </c>
      <c r="J41" s="39" t="s">
        <v>80</v>
      </c>
      <c r="K41" s="41"/>
    </row>
    <row r="42" spans="1:11" ht="15">
      <c r="A42" s="6" t="s">
        <v>35</v>
      </c>
      <c r="B42" s="18" t="s">
        <v>175</v>
      </c>
      <c r="C42" s="18" t="s">
        <v>187</v>
      </c>
      <c r="D42" s="18" t="s">
        <v>80</v>
      </c>
      <c r="E42" s="17" t="s">
        <v>87</v>
      </c>
      <c r="F42" s="17" t="s">
        <v>189</v>
      </c>
      <c r="G42" s="50">
        <v>350</v>
      </c>
      <c r="H42" s="34">
        <f t="shared" si="2"/>
        <v>9.7222222222222214</v>
      </c>
      <c r="I42" s="40" t="s">
        <v>94</v>
      </c>
      <c r="J42" s="39" t="s">
        <v>80</v>
      </c>
      <c r="K42" s="41"/>
    </row>
    <row r="43" spans="1:11" ht="15">
      <c r="A43" s="6" t="s">
        <v>35</v>
      </c>
      <c r="B43" s="18" t="s">
        <v>175</v>
      </c>
      <c r="C43" s="18" t="s">
        <v>96</v>
      </c>
      <c r="D43" s="18" t="s">
        <v>80</v>
      </c>
      <c r="E43" s="17" t="s">
        <v>78</v>
      </c>
      <c r="F43" s="17" t="s">
        <v>190</v>
      </c>
      <c r="G43" s="50">
        <v>325</v>
      </c>
      <c r="H43" s="34">
        <f t="shared" si="2"/>
        <v>9.0277777777777786</v>
      </c>
      <c r="I43" s="40" t="s">
        <v>94</v>
      </c>
      <c r="J43" s="39" t="s">
        <v>80</v>
      </c>
      <c r="K43" s="41"/>
    </row>
    <row r="44" spans="1:11" ht="15" hidden="1">
      <c r="A44" s="6" t="s">
        <v>26</v>
      </c>
      <c r="B44" s="18" t="s">
        <v>191</v>
      </c>
      <c r="C44" s="18" t="s">
        <v>192</v>
      </c>
      <c r="D44" s="18" t="s">
        <v>68</v>
      </c>
      <c r="E44" s="17" t="s">
        <v>193</v>
      </c>
      <c r="F44" s="17" t="s">
        <v>194</v>
      </c>
      <c r="G44" s="50">
        <v>250</v>
      </c>
      <c r="H44" s="51">
        <v>7</v>
      </c>
      <c r="I44" s="39" t="s">
        <v>94</v>
      </c>
      <c r="J44" s="39" t="s">
        <v>80</v>
      </c>
      <c r="K44" s="41"/>
    </row>
    <row r="45" spans="1:11" ht="15" hidden="1">
      <c r="A45" s="6" t="s">
        <v>26</v>
      </c>
      <c r="B45" s="18" t="s">
        <v>191</v>
      </c>
      <c r="C45" s="18" t="s">
        <v>195</v>
      </c>
      <c r="D45" s="18" t="s">
        <v>68</v>
      </c>
      <c r="E45" s="17" t="s">
        <v>196</v>
      </c>
      <c r="F45" s="17" t="s">
        <v>197</v>
      </c>
      <c r="G45" s="50">
        <v>160</v>
      </c>
      <c r="H45" s="51">
        <v>5</v>
      </c>
      <c r="I45" s="39" t="s">
        <v>94</v>
      </c>
      <c r="J45" s="39" t="s">
        <v>80</v>
      </c>
      <c r="K45" s="41"/>
    </row>
    <row r="46" spans="1:11" ht="15" hidden="1">
      <c r="A46" s="6" t="s">
        <v>26</v>
      </c>
      <c r="B46" s="18" t="s">
        <v>191</v>
      </c>
      <c r="C46" s="18" t="s">
        <v>98</v>
      </c>
      <c r="D46" s="18" t="s">
        <v>68</v>
      </c>
      <c r="E46" s="17" t="s">
        <v>198</v>
      </c>
      <c r="F46" s="17" t="s">
        <v>199</v>
      </c>
      <c r="G46" s="50">
        <v>350</v>
      </c>
      <c r="H46" s="51">
        <v>10</v>
      </c>
      <c r="I46" s="39" t="s">
        <v>94</v>
      </c>
      <c r="J46" s="39" t="s">
        <v>80</v>
      </c>
      <c r="K46" s="41"/>
    </row>
    <row r="47" spans="1:11" ht="15" hidden="1">
      <c r="A47" s="6" t="s">
        <v>26</v>
      </c>
      <c r="B47" s="18" t="s">
        <v>191</v>
      </c>
      <c r="C47" s="18" t="s">
        <v>200</v>
      </c>
      <c r="D47" s="18" t="s">
        <v>68</v>
      </c>
      <c r="E47" s="17" t="s">
        <v>201</v>
      </c>
      <c r="F47" s="17" t="s">
        <v>202</v>
      </c>
      <c r="G47" s="50">
        <v>400</v>
      </c>
      <c r="H47" s="51">
        <v>12</v>
      </c>
      <c r="I47" s="39" t="s">
        <v>94</v>
      </c>
      <c r="J47" s="39" t="s">
        <v>80</v>
      </c>
      <c r="K47" s="41"/>
    </row>
    <row r="48" spans="1:11" ht="15" hidden="1">
      <c r="A48" s="6" t="s">
        <v>26</v>
      </c>
      <c r="B48" s="18" t="s">
        <v>191</v>
      </c>
      <c r="C48" s="18" t="s">
        <v>203</v>
      </c>
      <c r="D48" s="18" t="s">
        <v>68</v>
      </c>
      <c r="E48" s="17" t="s">
        <v>88</v>
      </c>
      <c r="F48" s="17" t="s">
        <v>204</v>
      </c>
      <c r="G48" s="50">
        <v>350</v>
      </c>
      <c r="H48" s="51">
        <v>10</v>
      </c>
      <c r="I48" s="39" t="s">
        <v>94</v>
      </c>
      <c r="J48" s="39" t="s">
        <v>80</v>
      </c>
      <c r="K48" s="41"/>
    </row>
    <row r="49" spans="1:11" ht="15" hidden="1">
      <c r="A49" s="6" t="s">
        <v>26</v>
      </c>
      <c r="B49" s="18" t="s">
        <v>191</v>
      </c>
      <c r="C49" s="18" t="s">
        <v>191</v>
      </c>
      <c r="D49" s="18" t="s">
        <v>51</v>
      </c>
      <c r="E49" s="17" t="s">
        <v>205</v>
      </c>
      <c r="F49" s="17" t="s">
        <v>206</v>
      </c>
      <c r="G49" s="50">
        <v>450</v>
      </c>
      <c r="H49" s="51">
        <v>13</v>
      </c>
      <c r="I49" s="39" t="s">
        <v>94</v>
      </c>
      <c r="J49" s="39" t="s">
        <v>80</v>
      </c>
      <c r="K49" s="41"/>
    </row>
    <row r="50" spans="1:11" ht="15" hidden="1">
      <c r="A50" s="6" t="s">
        <v>26</v>
      </c>
      <c r="B50" s="18" t="s">
        <v>191</v>
      </c>
      <c r="C50" s="18" t="s">
        <v>207</v>
      </c>
      <c r="D50" s="18" t="s">
        <v>51</v>
      </c>
      <c r="E50" s="17" t="s">
        <v>208</v>
      </c>
      <c r="F50" s="17" t="s">
        <v>209</v>
      </c>
      <c r="G50" s="50">
        <v>900</v>
      </c>
      <c r="H50" s="51">
        <v>25</v>
      </c>
      <c r="I50" s="39" t="s">
        <v>94</v>
      </c>
      <c r="J50" s="39" t="s">
        <v>80</v>
      </c>
      <c r="K50" s="41"/>
    </row>
    <row r="51" spans="1:11" ht="15" hidden="1">
      <c r="A51" s="6" t="s">
        <v>20</v>
      </c>
      <c r="B51" s="19" t="s">
        <v>95</v>
      </c>
      <c r="C51" s="16" t="s">
        <v>234</v>
      </c>
      <c r="D51" s="16" t="s">
        <v>68</v>
      </c>
      <c r="E51" s="19" t="s">
        <v>235</v>
      </c>
      <c r="F51" s="19" t="s">
        <v>236</v>
      </c>
      <c r="G51" s="52">
        <v>1080</v>
      </c>
      <c r="H51" s="34">
        <f t="shared" ref="H51:H100" si="3">G51/36</f>
        <v>30</v>
      </c>
      <c r="I51" s="39" t="s">
        <v>94</v>
      </c>
      <c r="J51" s="40" t="s">
        <v>80</v>
      </c>
      <c r="K51" s="41"/>
    </row>
    <row r="52" spans="1:11" ht="15" hidden="1">
      <c r="A52" s="6" t="s">
        <v>20</v>
      </c>
      <c r="B52" s="19" t="s">
        <v>95</v>
      </c>
      <c r="C52" s="16" t="s">
        <v>237</v>
      </c>
      <c r="D52" s="16" t="s">
        <v>68</v>
      </c>
      <c r="E52" s="16" t="s">
        <v>238</v>
      </c>
      <c r="F52" s="20" t="s">
        <v>239</v>
      </c>
      <c r="G52" s="50">
        <v>250</v>
      </c>
      <c r="H52" s="34">
        <f t="shared" si="3"/>
        <v>6.9444444444444446</v>
      </c>
      <c r="I52" s="39" t="s">
        <v>94</v>
      </c>
      <c r="J52" s="40" t="s">
        <v>80</v>
      </c>
      <c r="K52" s="41"/>
    </row>
    <row r="53" spans="1:11" ht="15" hidden="1">
      <c r="A53" s="6" t="s">
        <v>20</v>
      </c>
      <c r="B53" s="19" t="s">
        <v>95</v>
      </c>
      <c r="C53" s="16" t="s">
        <v>237</v>
      </c>
      <c r="D53" s="16" t="s">
        <v>68</v>
      </c>
      <c r="E53" s="16" t="s">
        <v>240</v>
      </c>
      <c r="F53" s="20" t="s">
        <v>241</v>
      </c>
      <c r="G53" s="50">
        <v>600</v>
      </c>
      <c r="H53" s="34">
        <f t="shared" si="3"/>
        <v>16.666666666666668</v>
      </c>
      <c r="I53" s="39" t="s">
        <v>94</v>
      </c>
      <c r="J53" s="40" t="s">
        <v>80</v>
      </c>
      <c r="K53" s="41"/>
    </row>
    <row r="54" spans="1:11" ht="15" hidden="1">
      <c r="A54" s="6" t="s">
        <v>20</v>
      </c>
      <c r="B54" s="19" t="s">
        <v>95</v>
      </c>
      <c r="C54" s="16" t="s">
        <v>242</v>
      </c>
      <c r="D54" s="16" t="s">
        <v>68</v>
      </c>
      <c r="E54" s="24" t="s">
        <v>243</v>
      </c>
      <c r="F54" s="20" t="s">
        <v>244</v>
      </c>
      <c r="G54" s="50">
        <v>756</v>
      </c>
      <c r="H54" s="34">
        <f t="shared" si="3"/>
        <v>21</v>
      </c>
      <c r="I54" s="39" t="s">
        <v>94</v>
      </c>
      <c r="J54" s="40" t="s">
        <v>80</v>
      </c>
      <c r="K54" s="41"/>
    </row>
    <row r="55" spans="1:11" ht="15" hidden="1">
      <c r="A55" s="6" t="s">
        <v>20</v>
      </c>
      <c r="B55" s="19" t="s">
        <v>95</v>
      </c>
      <c r="C55" s="16" t="s">
        <v>245</v>
      </c>
      <c r="D55" s="16" t="s">
        <v>68</v>
      </c>
      <c r="E55" s="16" t="s">
        <v>246</v>
      </c>
      <c r="F55" s="20" t="s">
        <v>247</v>
      </c>
      <c r="G55" s="50">
        <v>720</v>
      </c>
      <c r="H55" s="34">
        <f t="shared" si="3"/>
        <v>20</v>
      </c>
      <c r="I55" s="39" t="s">
        <v>94</v>
      </c>
      <c r="J55" s="40" t="s">
        <v>80</v>
      </c>
      <c r="K55" s="41"/>
    </row>
    <row r="56" spans="1:11" ht="15" hidden="1">
      <c r="A56" s="6" t="s">
        <v>20</v>
      </c>
      <c r="B56" s="19" t="s">
        <v>95</v>
      </c>
      <c r="C56" s="16" t="s">
        <v>248</v>
      </c>
      <c r="D56" s="16" t="s">
        <v>68</v>
      </c>
      <c r="E56" s="24" t="s">
        <v>249</v>
      </c>
      <c r="F56" s="25" t="s">
        <v>250</v>
      </c>
      <c r="G56" s="50">
        <v>900</v>
      </c>
      <c r="H56" s="34">
        <f t="shared" si="3"/>
        <v>25</v>
      </c>
      <c r="I56" s="39" t="s">
        <v>94</v>
      </c>
      <c r="J56" s="40" t="s">
        <v>80</v>
      </c>
      <c r="K56" s="41"/>
    </row>
    <row r="57" spans="1:11" ht="15" hidden="1">
      <c r="A57" s="6" t="s">
        <v>20</v>
      </c>
      <c r="B57" s="19" t="s">
        <v>95</v>
      </c>
      <c r="C57" s="19" t="s">
        <v>248</v>
      </c>
      <c r="D57" s="16" t="s">
        <v>68</v>
      </c>
      <c r="E57" s="24" t="s">
        <v>251</v>
      </c>
      <c r="F57" s="25" t="s">
        <v>252</v>
      </c>
      <c r="G57" s="50">
        <v>1080</v>
      </c>
      <c r="H57" s="34">
        <f t="shared" si="3"/>
        <v>30</v>
      </c>
      <c r="I57" s="39" t="s">
        <v>94</v>
      </c>
      <c r="J57" s="40" t="s">
        <v>80</v>
      </c>
      <c r="K57" s="41"/>
    </row>
    <row r="58" spans="1:11" ht="15" hidden="1">
      <c r="A58" s="6" t="s">
        <v>20</v>
      </c>
      <c r="B58" s="19" t="s">
        <v>95</v>
      </c>
      <c r="C58" s="19" t="s">
        <v>253</v>
      </c>
      <c r="D58" s="16" t="s">
        <v>68</v>
      </c>
      <c r="E58" s="16" t="s">
        <v>254</v>
      </c>
      <c r="F58" s="20" t="s">
        <v>255</v>
      </c>
      <c r="G58" s="50">
        <v>720</v>
      </c>
      <c r="H58" s="34">
        <f t="shared" si="3"/>
        <v>20</v>
      </c>
      <c r="I58" s="39" t="s">
        <v>94</v>
      </c>
      <c r="J58" s="40" t="s">
        <v>80</v>
      </c>
      <c r="K58" s="41"/>
    </row>
    <row r="59" spans="1:11" ht="15" hidden="1">
      <c r="A59" s="6" t="s">
        <v>20</v>
      </c>
      <c r="B59" s="19" t="s">
        <v>95</v>
      </c>
      <c r="C59" s="19" t="s">
        <v>253</v>
      </c>
      <c r="D59" s="16" t="s">
        <v>68</v>
      </c>
      <c r="E59" s="24" t="s">
        <v>256</v>
      </c>
      <c r="F59" s="25" t="s">
        <v>257</v>
      </c>
      <c r="G59" s="50">
        <v>1080</v>
      </c>
      <c r="H59" s="34">
        <f t="shared" si="3"/>
        <v>30</v>
      </c>
      <c r="I59" s="39" t="s">
        <v>94</v>
      </c>
      <c r="J59" s="40" t="s">
        <v>80</v>
      </c>
      <c r="K59" s="41"/>
    </row>
    <row r="60" spans="1:11" ht="15" hidden="1">
      <c r="A60" s="6" t="s">
        <v>20</v>
      </c>
      <c r="B60" s="19" t="s">
        <v>95</v>
      </c>
      <c r="C60" s="19" t="s">
        <v>258</v>
      </c>
      <c r="D60" s="16" t="s">
        <v>68</v>
      </c>
      <c r="E60" s="16" t="s">
        <v>259</v>
      </c>
      <c r="F60" s="20" t="s">
        <v>260</v>
      </c>
      <c r="G60" s="50">
        <v>900</v>
      </c>
      <c r="H60" s="34">
        <f t="shared" si="3"/>
        <v>25</v>
      </c>
      <c r="I60" s="39" t="s">
        <v>94</v>
      </c>
      <c r="J60" s="40" t="s">
        <v>80</v>
      </c>
      <c r="K60" s="41"/>
    </row>
    <row r="61" spans="1:11" ht="15" hidden="1">
      <c r="A61" s="6" t="s">
        <v>20</v>
      </c>
      <c r="B61" s="19" t="s">
        <v>95</v>
      </c>
      <c r="C61" s="19" t="s">
        <v>261</v>
      </c>
      <c r="D61" s="16" t="s">
        <v>68</v>
      </c>
      <c r="E61" s="16" t="s">
        <v>262</v>
      </c>
      <c r="F61" s="20" t="s">
        <v>263</v>
      </c>
      <c r="G61" s="50">
        <v>900</v>
      </c>
      <c r="H61" s="34">
        <f t="shared" si="3"/>
        <v>25</v>
      </c>
      <c r="I61" s="39" t="s">
        <v>94</v>
      </c>
      <c r="J61" s="40" t="s">
        <v>80</v>
      </c>
      <c r="K61" s="41"/>
    </row>
    <row r="62" spans="1:11" ht="15" hidden="1">
      <c r="A62" s="6" t="s">
        <v>20</v>
      </c>
      <c r="B62" s="19" t="s">
        <v>95</v>
      </c>
      <c r="C62" s="19" t="s">
        <v>264</v>
      </c>
      <c r="D62" s="16" t="s">
        <v>68</v>
      </c>
      <c r="E62" s="16" t="s">
        <v>265</v>
      </c>
      <c r="F62" s="20" t="s">
        <v>266</v>
      </c>
      <c r="G62" s="50">
        <v>900</v>
      </c>
      <c r="H62" s="34">
        <f t="shared" si="3"/>
        <v>25</v>
      </c>
      <c r="I62" s="39" t="s">
        <v>94</v>
      </c>
      <c r="J62" s="40" t="s">
        <v>80</v>
      </c>
      <c r="K62" s="41"/>
    </row>
    <row r="63" spans="1:11" ht="15" hidden="1">
      <c r="A63" s="6" t="s">
        <v>20</v>
      </c>
      <c r="B63" s="19" t="s">
        <v>95</v>
      </c>
      <c r="C63" s="19" t="s">
        <v>267</v>
      </c>
      <c r="D63" s="16" t="s">
        <v>68</v>
      </c>
      <c r="E63" s="16" t="s">
        <v>268</v>
      </c>
      <c r="F63" s="20" t="s">
        <v>269</v>
      </c>
      <c r="G63" s="50">
        <v>1000</v>
      </c>
      <c r="H63" s="34">
        <f t="shared" si="3"/>
        <v>27.777777777777779</v>
      </c>
      <c r="I63" s="39" t="s">
        <v>94</v>
      </c>
      <c r="J63" s="40" t="s">
        <v>80</v>
      </c>
      <c r="K63" s="41"/>
    </row>
    <row r="64" spans="1:11" ht="15" hidden="1">
      <c r="A64" s="6" t="s">
        <v>20</v>
      </c>
      <c r="B64" s="19" t="s">
        <v>95</v>
      </c>
      <c r="C64" s="19" t="s">
        <v>270</v>
      </c>
      <c r="D64" s="16" t="s">
        <v>68</v>
      </c>
      <c r="E64" s="16" t="s">
        <v>271</v>
      </c>
      <c r="F64" s="20" t="s">
        <v>272</v>
      </c>
      <c r="G64" s="50">
        <v>540</v>
      </c>
      <c r="H64" s="34">
        <f t="shared" si="3"/>
        <v>15</v>
      </c>
      <c r="I64" s="39" t="s">
        <v>94</v>
      </c>
      <c r="J64" s="40" t="s">
        <v>80</v>
      </c>
      <c r="K64" s="41"/>
    </row>
    <row r="65" spans="1:11" ht="15" hidden="1">
      <c r="A65" s="6" t="s">
        <v>20</v>
      </c>
      <c r="B65" s="19" t="s">
        <v>95</v>
      </c>
      <c r="C65" s="18" t="s">
        <v>273</v>
      </c>
      <c r="D65" s="16" t="s">
        <v>68</v>
      </c>
      <c r="E65" s="17" t="s">
        <v>274</v>
      </c>
      <c r="F65" s="26" t="s">
        <v>275</v>
      </c>
      <c r="G65" s="50">
        <v>1000</v>
      </c>
      <c r="H65" s="34">
        <f t="shared" si="3"/>
        <v>27.777777777777779</v>
      </c>
      <c r="I65" s="39" t="s">
        <v>94</v>
      </c>
      <c r="J65" s="40" t="s">
        <v>80</v>
      </c>
      <c r="K65" s="41"/>
    </row>
    <row r="66" spans="1:11" ht="15" hidden="1">
      <c r="A66" s="6" t="s">
        <v>20</v>
      </c>
      <c r="B66" s="19" t="s">
        <v>95</v>
      </c>
      <c r="C66" s="16" t="s">
        <v>276</v>
      </c>
      <c r="D66" s="16" t="s">
        <v>68</v>
      </c>
      <c r="E66" s="20" t="s">
        <v>256</v>
      </c>
      <c r="F66" s="20" t="s">
        <v>277</v>
      </c>
      <c r="G66" s="50">
        <v>900</v>
      </c>
      <c r="H66" s="34">
        <f t="shared" si="3"/>
        <v>25</v>
      </c>
      <c r="I66" s="39" t="s">
        <v>94</v>
      </c>
      <c r="J66" s="40" t="s">
        <v>80</v>
      </c>
      <c r="K66" s="41"/>
    </row>
    <row r="67" spans="1:11" ht="15" hidden="1">
      <c r="A67" s="6" t="s">
        <v>20</v>
      </c>
      <c r="B67" s="19" t="s">
        <v>95</v>
      </c>
      <c r="C67" s="16" t="s">
        <v>278</v>
      </c>
      <c r="D67" s="16" t="s">
        <v>68</v>
      </c>
      <c r="E67" s="20" t="s">
        <v>279</v>
      </c>
      <c r="F67" s="20" t="s">
        <v>280</v>
      </c>
      <c r="G67" s="50">
        <v>2500</v>
      </c>
      <c r="H67" s="34">
        <f t="shared" si="3"/>
        <v>69.444444444444443</v>
      </c>
      <c r="I67" s="39" t="s">
        <v>94</v>
      </c>
      <c r="J67" s="40" t="s">
        <v>80</v>
      </c>
      <c r="K67" s="41"/>
    </row>
    <row r="68" spans="1:11" ht="15" hidden="1">
      <c r="A68" s="6" t="s">
        <v>20</v>
      </c>
      <c r="B68" s="19" t="s">
        <v>95</v>
      </c>
      <c r="C68" s="16" t="s">
        <v>281</v>
      </c>
      <c r="D68" s="16" t="s">
        <v>68</v>
      </c>
      <c r="E68" s="20" t="s">
        <v>282</v>
      </c>
      <c r="F68" s="20" t="s">
        <v>283</v>
      </c>
      <c r="G68" s="50">
        <v>1000</v>
      </c>
      <c r="H68" s="34">
        <f t="shared" si="3"/>
        <v>27.777777777777779</v>
      </c>
      <c r="I68" s="39" t="s">
        <v>94</v>
      </c>
      <c r="J68" s="40" t="s">
        <v>80</v>
      </c>
      <c r="K68" s="41"/>
    </row>
    <row r="69" spans="1:11" ht="15" hidden="1">
      <c r="A69" s="6" t="s">
        <v>20</v>
      </c>
      <c r="B69" s="19" t="s">
        <v>95</v>
      </c>
      <c r="C69" s="16" t="s">
        <v>284</v>
      </c>
      <c r="D69" s="16" t="s">
        <v>68</v>
      </c>
      <c r="E69" s="20" t="s">
        <v>285</v>
      </c>
      <c r="F69" s="20" t="s">
        <v>286</v>
      </c>
      <c r="G69" s="50">
        <v>504</v>
      </c>
      <c r="H69" s="34">
        <f t="shared" si="3"/>
        <v>14</v>
      </c>
      <c r="I69" s="39" t="s">
        <v>94</v>
      </c>
      <c r="J69" s="40" t="s">
        <v>80</v>
      </c>
      <c r="K69" s="41"/>
    </row>
    <row r="70" spans="1:11" ht="15" hidden="1">
      <c r="A70" s="6" t="s">
        <v>20</v>
      </c>
      <c r="B70" s="19" t="s">
        <v>95</v>
      </c>
      <c r="C70" s="16" t="s">
        <v>287</v>
      </c>
      <c r="D70" s="16" t="s">
        <v>68</v>
      </c>
      <c r="E70" s="20" t="s">
        <v>288</v>
      </c>
      <c r="F70" s="20" t="s">
        <v>289</v>
      </c>
      <c r="G70" s="50">
        <v>800</v>
      </c>
      <c r="H70" s="34">
        <f t="shared" si="3"/>
        <v>22.222222222222221</v>
      </c>
      <c r="I70" s="39" t="s">
        <v>94</v>
      </c>
      <c r="J70" s="40" t="s">
        <v>80</v>
      </c>
      <c r="K70" s="41"/>
    </row>
    <row r="71" spans="1:11" ht="15" hidden="1">
      <c r="A71" s="6" t="s">
        <v>10</v>
      </c>
      <c r="B71" s="16" t="s">
        <v>341</v>
      </c>
      <c r="C71" s="16" t="s">
        <v>292</v>
      </c>
      <c r="D71" s="16" t="s">
        <v>68</v>
      </c>
      <c r="E71" s="16" t="s">
        <v>293</v>
      </c>
      <c r="F71" s="16" t="s">
        <v>294</v>
      </c>
      <c r="G71" s="53">
        <v>600</v>
      </c>
      <c r="H71" s="34">
        <f t="shared" si="3"/>
        <v>16.666666666666668</v>
      </c>
      <c r="I71" s="39" t="s">
        <v>94</v>
      </c>
      <c r="J71" s="40" t="s">
        <v>80</v>
      </c>
      <c r="K71" s="41"/>
    </row>
    <row r="72" spans="1:11" ht="15" hidden="1">
      <c r="A72" s="6" t="s">
        <v>10</v>
      </c>
      <c r="B72" s="16" t="s">
        <v>341</v>
      </c>
      <c r="C72" s="16" t="s">
        <v>295</v>
      </c>
      <c r="D72" s="16" t="s">
        <v>68</v>
      </c>
      <c r="E72" s="16" t="s">
        <v>296</v>
      </c>
      <c r="F72" s="16" t="s">
        <v>297</v>
      </c>
      <c r="G72" s="53">
        <v>288</v>
      </c>
      <c r="H72" s="34">
        <f t="shared" si="3"/>
        <v>8</v>
      </c>
      <c r="I72" s="39" t="s">
        <v>94</v>
      </c>
      <c r="J72" s="40" t="s">
        <v>80</v>
      </c>
      <c r="K72" s="41"/>
    </row>
    <row r="73" spans="1:11" ht="15" hidden="1">
      <c r="A73" s="6" t="s">
        <v>10</v>
      </c>
      <c r="B73" s="16" t="s">
        <v>341</v>
      </c>
      <c r="C73" s="16" t="s">
        <v>298</v>
      </c>
      <c r="D73" s="16" t="s">
        <v>68</v>
      </c>
      <c r="E73" s="16" t="s">
        <v>299</v>
      </c>
      <c r="F73" s="16" t="s">
        <v>300</v>
      </c>
      <c r="G73" s="53">
        <v>432</v>
      </c>
      <c r="H73" s="34">
        <f t="shared" si="3"/>
        <v>12</v>
      </c>
      <c r="I73" s="39" t="s">
        <v>94</v>
      </c>
      <c r="J73" s="40" t="s">
        <v>80</v>
      </c>
      <c r="K73" s="41"/>
    </row>
    <row r="74" spans="1:11" ht="15" hidden="1">
      <c r="A74" s="6" t="s">
        <v>10</v>
      </c>
      <c r="B74" s="16" t="s">
        <v>341</v>
      </c>
      <c r="C74" s="16" t="s">
        <v>301</v>
      </c>
      <c r="D74" s="16" t="s">
        <v>68</v>
      </c>
      <c r="E74" s="16" t="s">
        <v>302</v>
      </c>
      <c r="F74" s="16" t="s">
        <v>303</v>
      </c>
      <c r="G74" s="53">
        <v>360</v>
      </c>
      <c r="H74" s="34">
        <f t="shared" si="3"/>
        <v>10</v>
      </c>
      <c r="I74" s="39" t="s">
        <v>94</v>
      </c>
      <c r="J74" s="40" t="s">
        <v>80</v>
      </c>
      <c r="K74" s="41"/>
    </row>
    <row r="75" spans="1:11" ht="15" hidden="1">
      <c r="A75" s="6" t="s">
        <v>10</v>
      </c>
      <c r="B75" s="16" t="s">
        <v>341</v>
      </c>
      <c r="C75" s="16" t="s">
        <v>304</v>
      </c>
      <c r="D75" s="16" t="s">
        <v>68</v>
      </c>
      <c r="E75" s="16" t="s">
        <v>305</v>
      </c>
      <c r="F75" s="16" t="s">
        <v>306</v>
      </c>
      <c r="G75" s="53">
        <v>500</v>
      </c>
      <c r="H75" s="34">
        <f t="shared" si="3"/>
        <v>13.888888888888889</v>
      </c>
      <c r="I75" s="39" t="s">
        <v>94</v>
      </c>
      <c r="J75" s="40" t="s">
        <v>80</v>
      </c>
      <c r="K75" s="41"/>
    </row>
    <row r="76" spans="1:11" ht="15" hidden="1">
      <c r="A76" s="6" t="s">
        <v>10</v>
      </c>
      <c r="B76" s="16" t="s">
        <v>341</v>
      </c>
      <c r="C76" s="16" t="s">
        <v>304</v>
      </c>
      <c r="D76" s="16" t="s">
        <v>68</v>
      </c>
      <c r="E76" s="16" t="s">
        <v>307</v>
      </c>
      <c r="F76" s="16" t="s">
        <v>308</v>
      </c>
      <c r="G76" s="53">
        <v>500</v>
      </c>
      <c r="H76" s="34">
        <f t="shared" si="3"/>
        <v>13.888888888888889</v>
      </c>
      <c r="I76" s="39" t="s">
        <v>94</v>
      </c>
      <c r="J76" s="40" t="s">
        <v>80</v>
      </c>
      <c r="K76" s="41"/>
    </row>
    <row r="77" spans="1:11" ht="15" hidden="1">
      <c r="A77" s="6" t="s">
        <v>10</v>
      </c>
      <c r="B77" s="16" t="s">
        <v>341</v>
      </c>
      <c r="C77" s="16" t="s">
        <v>309</v>
      </c>
      <c r="D77" s="16" t="s">
        <v>68</v>
      </c>
      <c r="E77" s="16" t="s">
        <v>310</v>
      </c>
      <c r="F77" s="16" t="s">
        <v>311</v>
      </c>
      <c r="G77" s="53">
        <v>500</v>
      </c>
      <c r="H77" s="34">
        <f t="shared" si="3"/>
        <v>13.888888888888889</v>
      </c>
      <c r="I77" s="39" t="s">
        <v>94</v>
      </c>
      <c r="J77" s="40" t="s">
        <v>80</v>
      </c>
      <c r="K77" s="41"/>
    </row>
    <row r="78" spans="1:11" ht="15" hidden="1">
      <c r="A78" s="6" t="s">
        <v>10</v>
      </c>
      <c r="B78" s="16" t="s">
        <v>341</v>
      </c>
      <c r="C78" s="16" t="s">
        <v>312</v>
      </c>
      <c r="D78" s="16" t="s">
        <v>68</v>
      </c>
      <c r="E78" s="16" t="s">
        <v>313</v>
      </c>
      <c r="F78" s="16" t="s">
        <v>314</v>
      </c>
      <c r="G78" s="53">
        <v>600</v>
      </c>
      <c r="H78" s="34">
        <f t="shared" si="3"/>
        <v>16.666666666666668</v>
      </c>
      <c r="I78" s="39" t="s">
        <v>94</v>
      </c>
      <c r="J78" s="40" t="s">
        <v>80</v>
      </c>
      <c r="K78" s="41"/>
    </row>
    <row r="79" spans="1:11" ht="15" hidden="1">
      <c r="A79" s="6" t="s">
        <v>10</v>
      </c>
      <c r="B79" s="16" t="s">
        <v>341</v>
      </c>
      <c r="C79" s="16" t="s">
        <v>315</v>
      </c>
      <c r="D79" s="16" t="s">
        <v>68</v>
      </c>
      <c r="E79" s="16" t="s">
        <v>84</v>
      </c>
      <c r="F79" s="16" t="s">
        <v>316</v>
      </c>
      <c r="G79" s="53">
        <v>300</v>
      </c>
      <c r="H79" s="34">
        <f t="shared" si="3"/>
        <v>8.3333333333333339</v>
      </c>
      <c r="I79" s="39" t="s">
        <v>94</v>
      </c>
      <c r="J79" s="40" t="s">
        <v>80</v>
      </c>
      <c r="K79" s="41"/>
    </row>
    <row r="80" spans="1:11" ht="15" hidden="1">
      <c r="A80" s="6" t="s">
        <v>10</v>
      </c>
      <c r="B80" s="16" t="s">
        <v>341</v>
      </c>
      <c r="C80" s="16" t="s">
        <v>317</v>
      </c>
      <c r="D80" s="16" t="s">
        <v>68</v>
      </c>
      <c r="E80" s="16" t="s">
        <v>318</v>
      </c>
      <c r="F80" s="16" t="s">
        <v>319</v>
      </c>
      <c r="G80" s="53">
        <v>540</v>
      </c>
      <c r="H80" s="34">
        <f t="shared" si="3"/>
        <v>15</v>
      </c>
      <c r="I80" s="39" t="s">
        <v>94</v>
      </c>
      <c r="J80" s="40" t="s">
        <v>80</v>
      </c>
      <c r="K80" s="41"/>
    </row>
    <row r="81" spans="1:11" ht="15" hidden="1">
      <c r="A81" s="6" t="s">
        <v>10</v>
      </c>
      <c r="B81" s="16" t="s">
        <v>341</v>
      </c>
      <c r="C81" s="16" t="s">
        <v>317</v>
      </c>
      <c r="D81" s="16" t="s">
        <v>68</v>
      </c>
      <c r="E81" s="16" t="s">
        <v>320</v>
      </c>
      <c r="F81" s="16" t="s">
        <v>319</v>
      </c>
      <c r="G81" s="53">
        <v>360</v>
      </c>
      <c r="H81" s="34">
        <f t="shared" si="3"/>
        <v>10</v>
      </c>
      <c r="I81" s="39" t="s">
        <v>94</v>
      </c>
      <c r="J81" s="40" t="s">
        <v>80</v>
      </c>
      <c r="K81" s="41"/>
    </row>
    <row r="82" spans="1:11" ht="15" hidden="1">
      <c r="A82" s="6" t="s">
        <v>10</v>
      </c>
      <c r="B82" s="16" t="s">
        <v>341</v>
      </c>
      <c r="C82" s="16" t="s">
        <v>321</v>
      </c>
      <c r="D82" s="16" t="s">
        <v>68</v>
      </c>
      <c r="E82" s="16" t="s">
        <v>322</v>
      </c>
      <c r="F82" s="16" t="s">
        <v>323</v>
      </c>
      <c r="G82" s="53">
        <v>300</v>
      </c>
      <c r="H82" s="34">
        <f t="shared" si="3"/>
        <v>8.3333333333333339</v>
      </c>
      <c r="I82" s="39" t="s">
        <v>94</v>
      </c>
      <c r="J82" s="40" t="s">
        <v>80</v>
      </c>
      <c r="K82" s="41"/>
    </row>
    <row r="83" spans="1:11" ht="15" hidden="1">
      <c r="A83" s="6" t="s">
        <v>10</v>
      </c>
      <c r="B83" s="16" t="s">
        <v>341</v>
      </c>
      <c r="C83" s="16" t="s">
        <v>324</v>
      </c>
      <c r="D83" s="16" t="s">
        <v>68</v>
      </c>
      <c r="E83" s="16" t="s">
        <v>325</v>
      </c>
      <c r="F83" s="16" t="s">
        <v>326</v>
      </c>
      <c r="G83" s="53">
        <v>150</v>
      </c>
      <c r="H83" s="34">
        <f t="shared" si="3"/>
        <v>4.166666666666667</v>
      </c>
      <c r="I83" s="39" t="s">
        <v>94</v>
      </c>
      <c r="J83" s="40" t="s">
        <v>80</v>
      </c>
      <c r="K83" s="41"/>
    </row>
    <row r="84" spans="1:11" ht="15" hidden="1">
      <c r="A84" s="6" t="s">
        <v>10</v>
      </c>
      <c r="B84" s="16" t="s">
        <v>341</v>
      </c>
      <c r="C84" s="16" t="s">
        <v>327</v>
      </c>
      <c r="D84" s="16" t="s">
        <v>68</v>
      </c>
      <c r="E84" s="16" t="s">
        <v>84</v>
      </c>
      <c r="F84" s="16" t="s">
        <v>328</v>
      </c>
      <c r="G84" s="53">
        <v>300</v>
      </c>
      <c r="H84" s="34">
        <f t="shared" si="3"/>
        <v>8.3333333333333339</v>
      </c>
      <c r="I84" s="39" t="s">
        <v>94</v>
      </c>
      <c r="J84" s="40" t="s">
        <v>80</v>
      </c>
      <c r="K84" s="41"/>
    </row>
    <row r="85" spans="1:11" ht="15" hidden="1">
      <c r="A85" s="6" t="s">
        <v>10</v>
      </c>
      <c r="B85" s="16" t="s">
        <v>341</v>
      </c>
      <c r="C85" s="16" t="s">
        <v>329</v>
      </c>
      <c r="D85" s="16" t="s">
        <v>68</v>
      </c>
      <c r="E85" s="16" t="s">
        <v>330</v>
      </c>
      <c r="F85" s="16" t="s">
        <v>331</v>
      </c>
      <c r="G85" s="53">
        <v>400</v>
      </c>
      <c r="H85" s="34">
        <f t="shared" si="3"/>
        <v>11.111111111111111</v>
      </c>
      <c r="I85" s="39" t="s">
        <v>94</v>
      </c>
      <c r="J85" s="40" t="s">
        <v>80</v>
      </c>
      <c r="K85" s="41"/>
    </row>
    <row r="86" spans="1:11" ht="15" hidden="1">
      <c r="A86" s="6" t="s">
        <v>10</v>
      </c>
      <c r="B86" s="16" t="s">
        <v>341</v>
      </c>
      <c r="C86" s="16" t="s">
        <v>332</v>
      </c>
      <c r="D86" s="16" t="s">
        <v>68</v>
      </c>
      <c r="E86" s="16" t="s">
        <v>333</v>
      </c>
      <c r="F86" s="16" t="s">
        <v>334</v>
      </c>
      <c r="G86" s="53">
        <v>500</v>
      </c>
      <c r="H86" s="34">
        <f t="shared" si="3"/>
        <v>13.888888888888889</v>
      </c>
      <c r="I86" s="39" t="s">
        <v>94</v>
      </c>
      <c r="J86" s="40" t="s">
        <v>80</v>
      </c>
      <c r="K86" s="41"/>
    </row>
    <row r="87" spans="1:11" ht="15" hidden="1">
      <c r="A87" s="6" t="s">
        <v>10</v>
      </c>
      <c r="B87" s="16" t="s">
        <v>341</v>
      </c>
      <c r="C87" s="16" t="s">
        <v>335</v>
      </c>
      <c r="D87" s="16" t="s">
        <v>68</v>
      </c>
      <c r="E87" s="16" t="s">
        <v>336</v>
      </c>
      <c r="F87" s="16" t="s">
        <v>337</v>
      </c>
      <c r="G87" s="53">
        <v>500</v>
      </c>
      <c r="H87" s="34">
        <f t="shared" si="3"/>
        <v>13.888888888888889</v>
      </c>
      <c r="I87" s="39" t="s">
        <v>94</v>
      </c>
      <c r="J87" s="40" t="s">
        <v>80</v>
      </c>
      <c r="K87" s="41"/>
    </row>
    <row r="88" spans="1:11" ht="15" hidden="1">
      <c r="A88" s="6" t="s">
        <v>10</v>
      </c>
      <c r="B88" s="16" t="s">
        <v>341</v>
      </c>
      <c r="C88" s="16" t="s">
        <v>338</v>
      </c>
      <c r="D88" s="16" t="s">
        <v>68</v>
      </c>
      <c r="E88" s="16" t="s">
        <v>339</v>
      </c>
      <c r="F88" s="16" t="s">
        <v>340</v>
      </c>
      <c r="G88" s="53">
        <v>300</v>
      </c>
      <c r="H88" s="34">
        <f t="shared" si="3"/>
        <v>8.3333333333333339</v>
      </c>
      <c r="I88" s="39" t="s">
        <v>94</v>
      </c>
      <c r="J88" s="40" t="s">
        <v>80</v>
      </c>
      <c r="K88" s="41"/>
    </row>
    <row r="89" spans="1:11" ht="15" hidden="1">
      <c r="A89" s="6" t="s">
        <v>10</v>
      </c>
      <c r="B89" s="16" t="s">
        <v>341</v>
      </c>
      <c r="C89" s="16" t="s">
        <v>341</v>
      </c>
      <c r="D89" s="16" t="s">
        <v>68</v>
      </c>
      <c r="E89" s="16" t="s">
        <v>342</v>
      </c>
      <c r="F89" s="16" t="s">
        <v>343</v>
      </c>
      <c r="G89" s="53">
        <v>800</v>
      </c>
      <c r="H89" s="34">
        <f t="shared" si="3"/>
        <v>22.222222222222221</v>
      </c>
      <c r="I89" s="39" t="s">
        <v>94</v>
      </c>
      <c r="J89" s="40" t="s">
        <v>80</v>
      </c>
      <c r="K89" s="41"/>
    </row>
    <row r="90" spans="1:11" ht="15" hidden="1">
      <c r="A90" s="6" t="s">
        <v>10</v>
      </c>
      <c r="B90" s="16" t="s">
        <v>341</v>
      </c>
      <c r="C90" s="16" t="s">
        <v>341</v>
      </c>
      <c r="D90" s="16" t="s">
        <v>68</v>
      </c>
      <c r="E90" s="16" t="s">
        <v>100</v>
      </c>
      <c r="F90" s="16" t="s">
        <v>344</v>
      </c>
      <c r="G90" s="53">
        <v>300</v>
      </c>
      <c r="H90" s="34">
        <f t="shared" si="3"/>
        <v>8.3333333333333339</v>
      </c>
      <c r="I90" s="39" t="s">
        <v>94</v>
      </c>
      <c r="J90" s="40" t="s">
        <v>80</v>
      </c>
      <c r="K90" s="41"/>
    </row>
    <row r="91" spans="1:11" ht="15" hidden="1">
      <c r="A91" s="6" t="s">
        <v>10</v>
      </c>
      <c r="B91" s="16" t="s">
        <v>341</v>
      </c>
      <c r="C91" s="16" t="s">
        <v>345</v>
      </c>
      <c r="D91" s="16" t="s">
        <v>68</v>
      </c>
      <c r="E91" s="16" t="s">
        <v>346</v>
      </c>
      <c r="F91" s="16" t="s">
        <v>347</v>
      </c>
      <c r="G91" s="53">
        <v>150</v>
      </c>
      <c r="H91" s="34">
        <f t="shared" si="3"/>
        <v>4.166666666666667</v>
      </c>
      <c r="I91" s="39" t="s">
        <v>94</v>
      </c>
      <c r="J91" s="40" t="s">
        <v>80</v>
      </c>
      <c r="K91" s="41"/>
    </row>
    <row r="92" spans="1:11" ht="15" hidden="1">
      <c r="A92" s="6" t="s">
        <v>10</v>
      </c>
      <c r="B92" s="16" t="s">
        <v>341</v>
      </c>
      <c r="C92" s="16" t="s">
        <v>348</v>
      </c>
      <c r="D92" s="16" t="s">
        <v>68</v>
      </c>
      <c r="E92" s="16" t="s">
        <v>349</v>
      </c>
      <c r="F92" s="16" t="s">
        <v>350</v>
      </c>
      <c r="G92" s="53">
        <v>350</v>
      </c>
      <c r="H92" s="34">
        <f t="shared" si="3"/>
        <v>9.7222222222222214</v>
      </c>
      <c r="I92" s="39" t="s">
        <v>94</v>
      </c>
      <c r="J92" s="40" t="s">
        <v>80</v>
      </c>
      <c r="K92" s="41"/>
    </row>
    <row r="93" spans="1:11" ht="15" hidden="1">
      <c r="A93" s="6" t="s">
        <v>10</v>
      </c>
      <c r="B93" s="16" t="s">
        <v>341</v>
      </c>
      <c r="C93" s="16" t="s">
        <v>351</v>
      </c>
      <c r="D93" s="16" t="s">
        <v>68</v>
      </c>
      <c r="E93" s="16" t="s">
        <v>83</v>
      </c>
      <c r="F93" s="16" t="s">
        <v>352</v>
      </c>
      <c r="G93" s="53">
        <v>1000</v>
      </c>
      <c r="H93" s="34">
        <f t="shared" si="3"/>
        <v>27.777777777777779</v>
      </c>
      <c r="I93" s="39" t="s">
        <v>94</v>
      </c>
      <c r="J93" s="40" t="s">
        <v>80</v>
      </c>
      <c r="K93" s="41"/>
    </row>
    <row r="94" spans="1:11" ht="15" hidden="1">
      <c r="A94" s="6" t="s">
        <v>10</v>
      </c>
      <c r="B94" s="16" t="s">
        <v>341</v>
      </c>
      <c r="C94" s="16" t="s">
        <v>353</v>
      </c>
      <c r="D94" s="16" t="s">
        <v>68</v>
      </c>
      <c r="E94" s="16" t="s">
        <v>354</v>
      </c>
      <c r="F94" s="16" t="s">
        <v>355</v>
      </c>
      <c r="G94" s="53">
        <v>500</v>
      </c>
      <c r="H94" s="34">
        <f t="shared" si="3"/>
        <v>13.888888888888889</v>
      </c>
      <c r="I94" s="39" t="s">
        <v>94</v>
      </c>
      <c r="J94" s="40" t="s">
        <v>80</v>
      </c>
      <c r="K94" s="41"/>
    </row>
    <row r="95" spans="1:11" ht="15" hidden="1">
      <c r="A95" s="6" t="s">
        <v>10</v>
      </c>
      <c r="B95" s="16" t="s">
        <v>341</v>
      </c>
      <c r="C95" s="16" t="s">
        <v>353</v>
      </c>
      <c r="D95" s="16" t="s">
        <v>68</v>
      </c>
      <c r="E95" s="16" t="s">
        <v>356</v>
      </c>
      <c r="F95" s="16" t="s">
        <v>357</v>
      </c>
      <c r="G95" s="53">
        <v>500</v>
      </c>
      <c r="H95" s="34">
        <f t="shared" si="3"/>
        <v>13.888888888888889</v>
      </c>
      <c r="I95" s="39" t="s">
        <v>94</v>
      </c>
      <c r="J95" s="40" t="s">
        <v>80</v>
      </c>
      <c r="K95" s="41"/>
    </row>
    <row r="96" spans="1:11" ht="15" hidden="1">
      <c r="A96" s="6" t="s">
        <v>10</v>
      </c>
      <c r="B96" s="16" t="s">
        <v>341</v>
      </c>
      <c r="C96" s="16" t="s">
        <v>358</v>
      </c>
      <c r="D96" s="16" t="s">
        <v>68</v>
      </c>
      <c r="E96" s="16" t="s">
        <v>359</v>
      </c>
      <c r="F96" s="16" t="s">
        <v>360</v>
      </c>
      <c r="G96" s="53">
        <v>300</v>
      </c>
      <c r="H96" s="34">
        <f t="shared" si="3"/>
        <v>8.3333333333333339</v>
      </c>
      <c r="I96" s="39" t="s">
        <v>94</v>
      </c>
      <c r="J96" s="40" t="s">
        <v>80</v>
      </c>
      <c r="K96" s="41"/>
    </row>
    <row r="97" spans="1:11" ht="15" hidden="1">
      <c r="A97" s="6" t="s">
        <v>10</v>
      </c>
      <c r="B97" s="16" t="s">
        <v>341</v>
      </c>
      <c r="C97" s="16" t="s">
        <v>358</v>
      </c>
      <c r="D97" s="16" t="s">
        <v>68</v>
      </c>
      <c r="E97" s="16" t="s">
        <v>361</v>
      </c>
      <c r="F97" s="16" t="s">
        <v>362</v>
      </c>
      <c r="G97" s="53">
        <v>300</v>
      </c>
      <c r="H97" s="34">
        <f t="shared" si="3"/>
        <v>8.3333333333333339</v>
      </c>
      <c r="I97" s="39" t="s">
        <v>94</v>
      </c>
      <c r="J97" s="40" t="s">
        <v>80</v>
      </c>
      <c r="K97" s="41"/>
    </row>
    <row r="98" spans="1:11" ht="15" hidden="1">
      <c r="A98" s="6" t="s">
        <v>10</v>
      </c>
      <c r="B98" s="16" t="s">
        <v>341</v>
      </c>
      <c r="C98" s="16" t="s">
        <v>363</v>
      </c>
      <c r="D98" s="16" t="s">
        <v>68</v>
      </c>
      <c r="E98" s="16" t="s">
        <v>364</v>
      </c>
      <c r="F98" s="16" t="s">
        <v>365</v>
      </c>
      <c r="G98" s="53">
        <v>300</v>
      </c>
      <c r="H98" s="34">
        <f t="shared" si="3"/>
        <v>8.3333333333333339</v>
      </c>
      <c r="I98" s="39" t="s">
        <v>94</v>
      </c>
      <c r="J98" s="40" t="s">
        <v>80</v>
      </c>
      <c r="K98" s="41"/>
    </row>
    <row r="99" spans="1:11" ht="15" hidden="1">
      <c r="A99" s="6" t="s">
        <v>10</v>
      </c>
      <c r="B99" s="16" t="s">
        <v>341</v>
      </c>
      <c r="C99" s="16" t="s">
        <v>366</v>
      </c>
      <c r="D99" s="16" t="s">
        <v>68</v>
      </c>
      <c r="E99" s="16" t="s">
        <v>367</v>
      </c>
      <c r="F99" s="16" t="s">
        <v>368</v>
      </c>
      <c r="G99" s="53">
        <v>300</v>
      </c>
      <c r="H99" s="34">
        <f t="shared" si="3"/>
        <v>8.3333333333333339</v>
      </c>
      <c r="I99" s="39" t="s">
        <v>94</v>
      </c>
      <c r="J99" s="40" t="s">
        <v>80</v>
      </c>
      <c r="K99" s="41"/>
    </row>
    <row r="100" spans="1:11" ht="15" hidden="1">
      <c r="A100" s="6" t="s">
        <v>10</v>
      </c>
      <c r="B100" s="16" t="s">
        <v>341</v>
      </c>
      <c r="C100" s="16" t="s">
        <v>369</v>
      </c>
      <c r="D100" s="16" t="s">
        <v>68</v>
      </c>
      <c r="E100" s="16" t="s">
        <v>84</v>
      </c>
      <c r="F100" s="16" t="s">
        <v>370</v>
      </c>
      <c r="G100" s="53">
        <v>360</v>
      </c>
      <c r="H100" s="34">
        <f t="shared" si="3"/>
        <v>10</v>
      </c>
      <c r="I100" s="39" t="s">
        <v>94</v>
      </c>
      <c r="J100" s="40" t="s">
        <v>80</v>
      </c>
      <c r="K100" s="41"/>
    </row>
    <row r="101" spans="1:11" ht="15" hidden="1">
      <c r="A101" s="6" t="s">
        <v>9</v>
      </c>
      <c r="B101" s="30" t="s">
        <v>371</v>
      </c>
      <c r="C101" s="31" t="s">
        <v>372</v>
      </c>
      <c r="D101" s="16" t="s">
        <v>68</v>
      </c>
      <c r="E101" s="32" t="s">
        <v>373</v>
      </c>
      <c r="F101" s="32" t="s">
        <v>374</v>
      </c>
      <c r="G101" s="54">
        <v>600</v>
      </c>
      <c r="H101" s="35">
        <f t="shared" ref="H101:H108" si="4">G101/36</f>
        <v>16.666666666666668</v>
      </c>
      <c r="I101" s="39" t="s">
        <v>94</v>
      </c>
      <c r="J101" s="40" t="s">
        <v>80</v>
      </c>
      <c r="K101" s="41"/>
    </row>
    <row r="102" spans="1:11" ht="15" hidden="1">
      <c r="A102" s="6" t="s">
        <v>9</v>
      </c>
      <c r="B102" s="30" t="s">
        <v>371</v>
      </c>
      <c r="C102" s="31" t="s">
        <v>372</v>
      </c>
      <c r="D102" s="16" t="s">
        <v>68</v>
      </c>
      <c r="E102" s="33" t="s">
        <v>375</v>
      </c>
      <c r="F102" s="31" t="s">
        <v>376</v>
      </c>
      <c r="G102" s="38">
        <v>300</v>
      </c>
      <c r="H102" s="35">
        <f t="shared" si="4"/>
        <v>8.3333333333333339</v>
      </c>
      <c r="I102" s="39" t="s">
        <v>94</v>
      </c>
      <c r="J102" s="40" t="s">
        <v>80</v>
      </c>
      <c r="K102" s="41"/>
    </row>
    <row r="103" spans="1:11" ht="15" hidden="1">
      <c r="A103" s="6" t="s">
        <v>9</v>
      </c>
      <c r="B103" s="30" t="s">
        <v>371</v>
      </c>
      <c r="C103" s="31" t="s">
        <v>377</v>
      </c>
      <c r="D103" s="16" t="s">
        <v>68</v>
      </c>
      <c r="E103" s="33" t="s">
        <v>378</v>
      </c>
      <c r="F103" s="31" t="s">
        <v>379</v>
      </c>
      <c r="G103" s="38">
        <v>500</v>
      </c>
      <c r="H103" s="35">
        <f t="shared" si="4"/>
        <v>13.888888888888889</v>
      </c>
      <c r="I103" s="39" t="s">
        <v>94</v>
      </c>
      <c r="J103" s="40" t="s">
        <v>80</v>
      </c>
      <c r="K103" s="41"/>
    </row>
    <row r="104" spans="1:11" ht="15" hidden="1">
      <c r="A104" s="6" t="s">
        <v>9</v>
      </c>
      <c r="B104" s="30" t="s">
        <v>371</v>
      </c>
      <c r="C104" s="31" t="s">
        <v>380</v>
      </c>
      <c r="D104" s="16" t="s">
        <v>68</v>
      </c>
      <c r="E104" s="33" t="s">
        <v>381</v>
      </c>
      <c r="F104" s="31" t="s">
        <v>382</v>
      </c>
      <c r="G104" s="38">
        <v>1000</v>
      </c>
      <c r="H104" s="35">
        <f t="shared" si="4"/>
        <v>27.777777777777779</v>
      </c>
      <c r="I104" s="39" t="s">
        <v>94</v>
      </c>
      <c r="J104" s="40" t="s">
        <v>80</v>
      </c>
      <c r="K104" s="41"/>
    </row>
    <row r="105" spans="1:11" ht="15" hidden="1">
      <c r="A105" s="6" t="s">
        <v>9</v>
      </c>
      <c r="B105" s="30" t="s">
        <v>371</v>
      </c>
      <c r="C105" s="31" t="s">
        <v>383</v>
      </c>
      <c r="D105" s="16" t="s">
        <v>68</v>
      </c>
      <c r="E105" s="33" t="s">
        <v>384</v>
      </c>
      <c r="F105" s="31" t="s">
        <v>385</v>
      </c>
      <c r="G105" s="38">
        <v>500</v>
      </c>
      <c r="H105" s="35">
        <f t="shared" si="4"/>
        <v>13.888888888888889</v>
      </c>
      <c r="I105" s="39" t="s">
        <v>94</v>
      </c>
      <c r="J105" s="40" t="s">
        <v>80</v>
      </c>
      <c r="K105" s="41"/>
    </row>
    <row r="106" spans="1:11" ht="15" hidden="1">
      <c r="A106" s="6" t="s">
        <v>9</v>
      </c>
      <c r="B106" s="30" t="s">
        <v>371</v>
      </c>
      <c r="C106" s="31" t="s">
        <v>386</v>
      </c>
      <c r="D106" s="16" t="s">
        <v>68</v>
      </c>
      <c r="E106" s="33" t="s">
        <v>387</v>
      </c>
      <c r="F106" s="31" t="s">
        <v>388</v>
      </c>
      <c r="G106" s="38">
        <v>500</v>
      </c>
      <c r="H106" s="35">
        <f t="shared" si="4"/>
        <v>13.888888888888889</v>
      </c>
      <c r="I106" s="39" t="s">
        <v>94</v>
      </c>
      <c r="J106" s="40" t="s">
        <v>80</v>
      </c>
      <c r="K106" s="41"/>
    </row>
    <row r="107" spans="1:11" ht="15" hidden="1">
      <c r="A107" s="6" t="s">
        <v>9</v>
      </c>
      <c r="B107" s="30" t="s">
        <v>371</v>
      </c>
      <c r="C107" s="31" t="s">
        <v>389</v>
      </c>
      <c r="D107" s="16" t="s">
        <v>68</v>
      </c>
      <c r="E107" s="33" t="s">
        <v>390</v>
      </c>
      <c r="F107" s="31" t="s">
        <v>391</v>
      </c>
      <c r="G107" s="38">
        <v>1500</v>
      </c>
      <c r="H107" s="35">
        <f t="shared" si="4"/>
        <v>41.666666666666664</v>
      </c>
      <c r="I107" s="39" t="s">
        <v>94</v>
      </c>
      <c r="J107" s="40" t="s">
        <v>80</v>
      </c>
      <c r="K107" s="41"/>
    </row>
    <row r="108" spans="1:11" ht="15" hidden="1">
      <c r="A108" s="6" t="s">
        <v>9</v>
      </c>
      <c r="B108" s="30" t="s">
        <v>371</v>
      </c>
      <c r="C108" s="30" t="s">
        <v>392</v>
      </c>
      <c r="D108" s="16" t="s">
        <v>68</v>
      </c>
      <c r="E108" s="33" t="s">
        <v>393</v>
      </c>
      <c r="F108" s="31" t="s">
        <v>391</v>
      </c>
      <c r="G108" s="38">
        <v>500</v>
      </c>
      <c r="H108" s="35">
        <f t="shared" si="4"/>
        <v>13.888888888888889</v>
      </c>
      <c r="I108" s="39" t="s">
        <v>94</v>
      </c>
      <c r="J108" s="40" t="s">
        <v>80</v>
      </c>
      <c r="K108" s="41"/>
    </row>
    <row r="109" spans="1:11" ht="15" hidden="1">
      <c r="A109" s="6" t="s">
        <v>39</v>
      </c>
      <c r="B109" s="36" t="s">
        <v>394</v>
      </c>
      <c r="C109" s="37" t="s">
        <v>394</v>
      </c>
      <c r="D109" s="37" t="s">
        <v>51</v>
      </c>
      <c r="E109" s="37" t="s">
        <v>246</v>
      </c>
      <c r="F109" s="37" t="s">
        <v>395</v>
      </c>
      <c r="G109" s="42">
        <v>300</v>
      </c>
      <c r="H109" s="43">
        <v>8.3333333333333339</v>
      </c>
      <c r="I109" s="44" t="s">
        <v>94</v>
      </c>
      <c r="J109" s="44" t="s">
        <v>51</v>
      </c>
      <c r="K109" s="7"/>
    </row>
    <row r="110" spans="1:11" ht="15" hidden="1">
      <c r="A110" s="6" t="s">
        <v>39</v>
      </c>
      <c r="B110" s="36" t="s">
        <v>394</v>
      </c>
      <c r="C110" s="37" t="s">
        <v>394</v>
      </c>
      <c r="D110" s="37" t="s">
        <v>51</v>
      </c>
      <c r="E110" s="37" t="s">
        <v>396</v>
      </c>
      <c r="F110" s="37" t="s">
        <v>397</v>
      </c>
      <c r="G110" s="42">
        <v>300</v>
      </c>
      <c r="H110" s="43">
        <v>8.3333333333333339</v>
      </c>
      <c r="I110" s="44" t="s">
        <v>94</v>
      </c>
      <c r="J110" s="44" t="s">
        <v>51</v>
      </c>
      <c r="K110" s="7"/>
    </row>
    <row r="111" spans="1:11" ht="15" hidden="1">
      <c r="A111" s="6" t="s">
        <v>39</v>
      </c>
      <c r="B111" s="36" t="s">
        <v>394</v>
      </c>
      <c r="C111" s="37" t="s">
        <v>398</v>
      </c>
      <c r="D111" s="37" t="s">
        <v>51</v>
      </c>
      <c r="E111" s="37" t="s">
        <v>246</v>
      </c>
      <c r="F111" s="37" t="s">
        <v>399</v>
      </c>
      <c r="G111" s="42">
        <v>370</v>
      </c>
      <c r="H111" s="43">
        <v>10.277777777777779</v>
      </c>
      <c r="I111" s="44" t="s">
        <v>94</v>
      </c>
      <c r="J111" s="44" t="s">
        <v>51</v>
      </c>
      <c r="K111" s="7"/>
    </row>
    <row r="112" spans="1:11" ht="15" hidden="1">
      <c r="A112" s="6" t="s">
        <v>39</v>
      </c>
      <c r="B112" s="36" t="s">
        <v>394</v>
      </c>
      <c r="C112" s="37" t="s">
        <v>400</v>
      </c>
      <c r="D112" s="37" t="s">
        <v>101</v>
      </c>
      <c r="E112" s="37" t="s">
        <v>401</v>
      </c>
      <c r="F112" s="37" t="s">
        <v>402</v>
      </c>
      <c r="G112" s="42">
        <v>500</v>
      </c>
      <c r="H112" s="43">
        <v>13.888888888888889</v>
      </c>
      <c r="I112" s="44" t="s">
        <v>94</v>
      </c>
      <c r="J112" s="44" t="s">
        <v>80</v>
      </c>
      <c r="K112" s="7"/>
    </row>
    <row r="113" spans="1:11" ht="15" hidden="1">
      <c r="A113" s="6" t="s">
        <v>39</v>
      </c>
      <c r="B113" s="36" t="s">
        <v>394</v>
      </c>
      <c r="C113" s="37" t="s">
        <v>403</v>
      </c>
      <c r="D113" s="37" t="s">
        <v>101</v>
      </c>
      <c r="E113" s="37" t="s">
        <v>404</v>
      </c>
      <c r="F113" s="37" t="s">
        <v>405</v>
      </c>
      <c r="G113" s="42">
        <v>300</v>
      </c>
      <c r="H113" s="43">
        <v>8.3333333333333339</v>
      </c>
      <c r="I113" s="44" t="s">
        <v>94</v>
      </c>
      <c r="J113" s="44" t="s">
        <v>80</v>
      </c>
      <c r="K113" s="7"/>
    </row>
  </sheetData>
  <autoFilter ref="A3:K113">
    <filterColumn colId="0">
      <filters>
        <filter val="33 PKP"/>
      </filters>
    </filterColumn>
  </autoFilter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I81"/>
  <sheetViews>
    <sheetView tabSelected="1" workbookViewId="0">
      <selection activeCell="G23" sqref="G23"/>
    </sheetView>
  </sheetViews>
  <sheetFormatPr defaultRowHeight="15"/>
  <cols>
    <col min="1" max="1" width="9.140625" style="12"/>
    <col min="2" max="2" width="11.5703125" style="12" customWidth="1"/>
    <col min="3" max="3" width="17.42578125" style="12" customWidth="1"/>
    <col min="4" max="4" width="23.85546875" style="14" customWidth="1"/>
    <col min="5" max="5" width="21.140625" style="14" customWidth="1"/>
    <col min="6" max="7" width="16.5703125" style="12" customWidth="1"/>
    <col min="8" max="8" width="10.28515625" style="12" customWidth="1"/>
    <col min="9" max="9" width="11.28515625" style="12" customWidth="1"/>
    <col min="10" max="10" width="11" style="12" bestFit="1" customWidth="1"/>
    <col min="11" max="16384" width="9.140625" style="12"/>
  </cols>
  <sheetData>
    <row r="1" spans="2:9" ht="38.25" customHeight="1"/>
    <row r="2" spans="2:9">
      <c r="B2" s="13" t="s">
        <v>290</v>
      </c>
      <c r="C2" s="14"/>
    </row>
    <row r="3" spans="2:9">
      <c r="D3" s="58" t="s">
        <v>104</v>
      </c>
      <c r="E3" s="58"/>
      <c r="F3" s="58"/>
      <c r="H3" s="12" t="s">
        <v>291</v>
      </c>
    </row>
    <row r="4" spans="2:9">
      <c r="B4" s="63" t="s">
        <v>44</v>
      </c>
      <c r="C4" s="63" t="s">
        <v>45</v>
      </c>
      <c r="D4" s="64" t="s">
        <v>105</v>
      </c>
      <c r="E4" s="64" t="s">
        <v>106</v>
      </c>
      <c r="F4" s="64" t="s">
        <v>103</v>
      </c>
      <c r="H4" s="7" t="s">
        <v>44</v>
      </c>
      <c r="I4" s="60" t="s">
        <v>120</v>
      </c>
    </row>
    <row r="5" spans="2:9">
      <c r="B5" s="7" t="s">
        <v>8</v>
      </c>
      <c r="C5" s="7" t="s">
        <v>210</v>
      </c>
      <c r="D5" s="59">
        <v>10</v>
      </c>
      <c r="E5" s="59">
        <v>6912</v>
      </c>
      <c r="F5" s="59">
        <v>192</v>
      </c>
      <c r="H5" s="6" t="s">
        <v>8</v>
      </c>
      <c r="I5" s="6">
        <v>200</v>
      </c>
    </row>
    <row r="6" spans="2:9">
      <c r="B6" s="7" t="s">
        <v>9</v>
      </c>
      <c r="C6" s="7" t="s">
        <v>371</v>
      </c>
      <c r="D6" s="59">
        <v>8</v>
      </c>
      <c r="E6" s="59">
        <v>5400</v>
      </c>
      <c r="F6" s="59">
        <v>149.99999999999997</v>
      </c>
      <c r="H6" s="6" t="s">
        <v>9</v>
      </c>
      <c r="I6" s="6">
        <v>150</v>
      </c>
    </row>
    <row r="7" spans="2:9">
      <c r="B7" s="7" t="s">
        <v>10</v>
      </c>
      <c r="C7" s="7" t="s">
        <v>341</v>
      </c>
      <c r="D7" s="59">
        <v>30</v>
      </c>
      <c r="E7" s="59">
        <v>12590</v>
      </c>
      <c r="F7" s="59">
        <v>349.72222222222223</v>
      </c>
      <c r="H7" s="6" t="s">
        <v>10</v>
      </c>
      <c r="I7" s="6">
        <v>350</v>
      </c>
    </row>
    <row r="8" spans="2:9">
      <c r="B8" s="7" t="s">
        <v>20</v>
      </c>
      <c r="C8" s="7" t="s">
        <v>95</v>
      </c>
      <c r="D8" s="59">
        <v>20</v>
      </c>
      <c r="E8" s="59">
        <v>18130</v>
      </c>
      <c r="F8" s="59">
        <v>503.61111111111109</v>
      </c>
      <c r="H8" s="6" t="s">
        <v>20</v>
      </c>
      <c r="I8" s="6">
        <v>500</v>
      </c>
    </row>
    <row r="9" spans="2:9">
      <c r="B9" s="7" t="s">
        <v>21</v>
      </c>
      <c r="C9" s="7" t="s">
        <v>149</v>
      </c>
      <c r="D9" s="59">
        <v>10</v>
      </c>
      <c r="E9" s="59">
        <v>5400</v>
      </c>
      <c r="F9" s="59">
        <v>150</v>
      </c>
      <c r="H9" s="6" t="s">
        <v>21</v>
      </c>
      <c r="I9" s="6">
        <v>150</v>
      </c>
    </row>
    <row r="10" spans="2:9">
      <c r="B10" s="7" t="s">
        <v>24</v>
      </c>
      <c r="C10" s="7" t="s">
        <v>123</v>
      </c>
      <c r="D10" s="59">
        <v>5</v>
      </c>
      <c r="E10" s="59">
        <v>2100</v>
      </c>
      <c r="F10" s="59">
        <v>60</v>
      </c>
      <c r="H10" s="6" t="s">
        <v>24</v>
      </c>
      <c r="I10" s="6">
        <v>100</v>
      </c>
    </row>
    <row r="11" spans="2:9">
      <c r="B11" s="7" t="s">
        <v>26</v>
      </c>
      <c r="C11" s="7" t="s">
        <v>191</v>
      </c>
      <c r="D11" s="59">
        <v>7</v>
      </c>
      <c r="E11" s="59">
        <v>2860</v>
      </c>
      <c r="F11" s="59">
        <v>82</v>
      </c>
      <c r="H11" s="6" t="s">
        <v>26</v>
      </c>
      <c r="I11" s="6">
        <v>200</v>
      </c>
    </row>
    <row r="12" spans="2:9">
      <c r="B12" s="7" t="s">
        <v>35</v>
      </c>
      <c r="C12" s="7" t="s">
        <v>175</v>
      </c>
      <c r="D12" s="59">
        <v>8</v>
      </c>
      <c r="E12" s="59">
        <v>3555</v>
      </c>
      <c r="F12" s="59">
        <v>98.75</v>
      </c>
      <c r="H12" s="6" t="s">
        <v>35</v>
      </c>
      <c r="I12" s="6">
        <v>100</v>
      </c>
    </row>
    <row r="13" spans="2:9">
      <c r="B13" s="7" t="s">
        <v>39</v>
      </c>
      <c r="C13" s="7" t="s">
        <v>394</v>
      </c>
      <c r="D13" s="59">
        <v>5</v>
      </c>
      <c r="E13" s="59">
        <v>1770</v>
      </c>
      <c r="F13" s="59">
        <v>49.166666666666671</v>
      </c>
      <c r="H13" s="6" t="s">
        <v>39</v>
      </c>
      <c r="I13" s="6">
        <v>150</v>
      </c>
    </row>
    <row r="14" spans="2:9">
      <c r="B14" s="7" t="s">
        <v>41</v>
      </c>
      <c r="C14" s="7" t="s">
        <v>90</v>
      </c>
      <c r="D14" s="59">
        <v>7</v>
      </c>
      <c r="E14" s="59">
        <v>3350</v>
      </c>
      <c r="F14" s="59">
        <v>96</v>
      </c>
      <c r="H14" s="6" t="s">
        <v>41</v>
      </c>
      <c r="I14" s="6">
        <v>100</v>
      </c>
    </row>
    <row r="15" spans="2:9">
      <c r="B15" s="61" t="s">
        <v>102</v>
      </c>
      <c r="C15" s="62"/>
      <c r="D15" s="59">
        <v>110</v>
      </c>
      <c r="E15" s="59">
        <v>62067</v>
      </c>
      <c r="F15" s="59">
        <v>1731.25</v>
      </c>
      <c r="H15" s="7" t="s">
        <v>406</v>
      </c>
      <c r="I15" s="65">
        <f>SUM(I5:I14)</f>
        <v>2000</v>
      </c>
    </row>
    <row r="16" spans="2:9">
      <c r="D16" s="12"/>
      <c r="E16" s="12"/>
    </row>
    <row r="17" spans="4:5">
      <c r="D17" s="12"/>
      <c r="E17" s="12"/>
    </row>
    <row r="18" spans="4:5">
      <c r="D18" s="12"/>
      <c r="E18" s="12"/>
    </row>
    <row r="19" spans="4:5">
      <c r="D19" s="12"/>
      <c r="E19" s="12"/>
    </row>
    <row r="20" spans="4:5">
      <c r="D20" s="12"/>
      <c r="E20" s="12"/>
    </row>
    <row r="21" spans="4:5">
      <c r="D21" s="12"/>
      <c r="E21" s="12"/>
    </row>
    <row r="22" spans="4:5">
      <c r="D22" s="12"/>
      <c r="E22" s="12"/>
    </row>
    <row r="23" spans="4:5">
      <c r="D23" s="12"/>
      <c r="E23" s="12"/>
    </row>
    <row r="24" spans="4:5">
      <c r="D24" s="12"/>
      <c r="E24" s="12"/>
    </row>
    <row r="25" spans="4:5">
      <c r="D25" s="12"/>
      <c r="E25" s="12"/>
    </row>
    <row r="26" spans="4:5">
      <c r="D26" s="12"/>
      <c r="E26" s="12"/>
    </row>
    <row r="27" spans="4:5">
      <c r="D27" s="12"/>
      <c r="E27" s="12"/>
    </row>
    <row r="28" spans="4:5">
      <c r="D28" s="12"/>
      <c r="E28" s="12"/>
    </row>
    <row r="29" spans="4:5">
      <c r="D29" s="12"/>
      <c r="E29" s="12"/>
    </row>
    <row r="30" spans="4:5">
      <c r="D30" s="12"/>
      <c r="E30" s="12"/>
    </row>
    <row r="31" spans="4:5">
      <c r="D31" s="12"/>
      <c r="E31" s="12"/>
    </row>
    <row r="32" spans="4:5">
      <c r="D32" s="12"/>
      <c r="E32" s="12"/>
    </row>
    <row r="33" spans="4:5">
      <c r="D33" s="12"/>
      <c r="E33" s="12"/>
    </row>
    <row r="34" spans="4:5">
      <c r="D34" s="12"/>
      <c r="E34" s="12"/>
    </row>
    <row r="35" spans="4:5">
      <c r="D35" s="12"/>
      <c r="E35" s="12"/>
    </row>
    <row r="36" spans="4:5">
      <c r="D36" s="12"/>
      <c r="E36" s="12"/>
    </row>
    <row r="37" spans="4:5">
      <c r="D37" s="12"/>
      <c r="E37" s="12"/>
    </row>
    <row r="38" spans="4:5">
      <c r="D38" s="12"/>
      <c r="E38" s="12"/>
    </row>
    <row r="39" spans="4:5">
      <c r="D39" s="12"/>
      <c r="E39" s="12"/>
    </row>
    <row r="40" spans="4:5">
      <c r="D40" s="12"/>
      <c r="E40" s="12"/>
    </row>
    <row r="41" spans="4:5">
      <c r="D41" s="12"/>
      <c r="E41" s="12"/>
    </row>
    <row r="42" spans="4:5">
      <c r="D42" s="12"/>
      <c r="E42" s="12"/>
    </row>
    <row r="43" spans="4:5">
      <c r="D43" s="12"/>
      <c r="E43" s="12"/>
    </row>
    <row r="44" spans="4:5">
      <c r="D44" s="12"/>
      <c r="E44" s="12"/>
    </row>
    <row r="45" spans="4:5">
      <c r="D45" s="12"/>
      <c r="E45" s="12"/>
    </row>
    <row r="46" spans="4:5">
      <c r="D46" s="12"/>
      <c r="E46" s="12"/>
    </row>
    <row r="47" spans="4:5">
      <c r="D47" s="12"/>
      <c r="E47" s="12"/>
    </row>
    <row r="48" spans="4:5">
      <c r="D48" s="12"/>
      <c r="E48" s="12"/>
    </row>
    <row r="49" spans="4:5">
      <c r="D49" s="12"/>
      <c r="E49" s="12"/>
    </row>
    <row r="50" spans="4:5">
      <c r="D50" s="12"/>
      <c r="E50" s="12"/>
    </row>
    <row r="51" spans="4:5">
      <c r="D51" s="12"/>
      <c r="E51" s="12"/>
    </row>
    <row r="52" spans="4:5">
      <c r="D52" s="12"/>
      <c r="E52" s="12"/>
    </row>
    <row r="53" spans="4:5">
      <c r="D53" s="12"/>
      <c r="E53" s="12"/>
    </row>
    <row r="54" spans="4:5">
      <c r="D54" s="12"/>
      <c r="E54" s="12"/>
    </row>
    <row r="55" spans="4:5">
      <c r="D55" s="12"/>
      <c r="E55" s="12"/>
    </row>
    <row r="56" spans="4:5">
      <c r="D56" s="12"/>
      <c r="E56" s="12"/>
    </row>
    <row r="57" spans="4:5">
      <c r="D57" s="12"/>
      <c r="E57" s="12"/>
    </row>
    <row r="58" spans="4:5">
      <c r="D58" s="12"/>
      <c r="E58" s="12"/>
    </row>
    <row r="59" spans="4:5">
      <c r="D59" s="12"/>
      <c r="E59" s="12"/>
    </row>
    <row r="60" spans="4:5">
      <c r="D60" s="12"/>
      <c r="E60" s="12"/>
    </row>
    <row r="61" spans="4:5">
      <c r="D61" s="12"/>
      <c r="E61" s="12"/>
    </row>
    <row r="62" spans="4:5">
      <c r="D62" s="12"/>
      <c r="E62" s="12"/>
    </row>
    <row r="63" spans="4:5">
      <c r="D63" s="12"/>
      <c r="E63" s="12"/>
    </row>
    <row r="64" spans="4:5">
      <c r="D64" s="12"/>
      <c r="E64" s="12"/>
    </row>
    <row r="65" spans="4:5">
      <c r="D65" s="12"/>
      <c r="E65" s="12"/>
    </row>
    <row r="66" spans="4:5">
      <c r="D66" s="12"/>
      <c r="E66" s="12"/>
    </row>
    <row r="67" spans="4:5">
      <c r="D67" s="12"/>
      <c r="E67" s="12"/>
    </row>
    <row r="68" spans="4:5">
      <c r="D68" s="12"/>
      <c r="E68" s="12"/>
    </row>
    <row r="69" spans="4:5">
      <c r="D69" s="12"/>
      <c r="E69" s="12"/>
    </row>
    <row r="70" spans="4:5">
      <c r="D70" s="12"/>
      <c r="E70" s="12"/>
    </row>
    <row r="71" spans="4:5">
      <c r="D71" s="12"/>
      <c r="E71" s="12"/>
    </row>
    <row r="72" spans="4:5">
      <c r="D72" s="12"/>
      <c r="E72" s="12"/>
    </row>
    <row r="73" spans="4:5">
      <c r="D73" s="12"/>
      <c r="E73" s="12"/>
    </row>
    <row r="74" spans="4:5">
      <c r="D74" s="12"/>
      <c r="E74" s="12"/>
    </row>
    <row r="75" spans="4:5">
      <c r="D75" s="12"/>
      <c r="E75" s="12"/>
    </row>
    <row r="76" spans="4:5">
      <c r="D76" s="12"/>
      <c r="E76" s="12"/>
    </row>
    <row r="77" spans="4:5">
      <c r="D77" s="12"/>
      <c r="E77" s="12"/>
    </row>
    <row r="78" spans="4:5">
      <c r="D78" s="12"/>
      <c r="E78" s="12"/>
    </row>
    <row r="79" spans="4:5">
      <c r="D79" s="12"/>
      <c r="E79" s="12"/>
    </row>
    <row r="80" spans="4:5">
      <c r="D80" s="12"/>
      <c r="E80" s="12"/>
    </row>
    <row r="81" spans="4:5">
      <c r="D81" s="12"/>
      <c r="E81" s="12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alokasi</vt:lpstr>
      <vt:lpstr>juklak</vt:lpstr>
      <vt:lpstr>RAW ALL</vt:lpstr>
      <vt:lpstr>Rekap1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Win 7</cp:lastModifiedBy>
  <cp:lastPrinted>2018-08-14T08:22:43Z</cp:lastPrinted>
  <dcterms:created xsi:type="dcterms:W3CDTF">2018-08-13T06:34:16Z</dcterms:created>
  <dcterms:modified xsi:type="dcterms:W3CDTF">2019-07-25T13:44:03Z</dcterms:modified>
</cp:coreProperties>
</file>