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35"/>
  </bookViews>
  <sheets>
    <sheet name="FORM DISTRIBUSI SAMPLING" sheetId="6" r:id="rId1"/>
    <sheet name="Alokasi" sheetId="4" r:id="rId2"/>
    <sheet name="juklak" sheetId="2" r:id="rId3"/>
  </sheets>
  <definedNames>
    <definedName name="_xlnm._FilterDatabase" localSheetId="0" hidden="1">'FORM DISTRIBUSI SAMPLING'!$A$4:$L$167</definedName>
  </definedNames>
  <calcPr calcId="124519"/>
</workbook>
</file>

<file path=xl/calcChain.xml><?xml version="1.0" encoding="utf-8"?>
<calcChain xmlns="http://schemas.openxmlformats.org/spreadsheetml/2006/main">
  <c r="H16" i="4"/>
  <c r="H10"/>
  <c r="H17" l="1"/>
  <c r="G17" l="1"/>
  <c r="F10"/>
  <c r="I10"/>
  <c r="I3" i="6"/>
  <c r="H3"/>
  <c r="I6" i="4"/>
  <c r="K9" l="1"/>
  <c r="I9"/>
  <c r="D10"/>
  <c r="E9"/>
  <c r="E10" s="1"/>
  <c r="L9"/>
  <c r="L10"/>
  <c r="M9"/>
  <c r="M10" s="1"/>
  <c r="I7" l="1"/>
  <c r="L15" l="1"/>
  <c r="L14"/>
  <c r="L13"/>
  <c r="L12"/>
  <c r="L11"/>
  <c r="L5"/>
  <c r="L6"/>
  <c r="L7"/>
  <c r="L8"/>
  <c r="L4"/>
  <c r="M4"/>
  <c r="K16"/>
  <c r="K15"/>
  <c r="K14"/>
  <c r="K13"/>
  <c r="K12"/>
  <c r="K11"/>
  <c r="I15"/>
  <c r="I14"/>
  <c r="I13"/>
  <c r="I12"/>
  <c r="I11"/>
  <c r="K8"/>
  <c r="K7"/>
  <c r="K6"/>
  <c r="K5"/>
  <c r="K4"/>
  <c r="K10" s="1"/>
  <c r="I5"/>
  <c r="I8"/>
  <c r="I4"/>
  <c r="I16" l="1"/>
  <c r="I17" s="1"/>
  <c r="E11"/>
  <c r="F16" l="1"/>
  <c r="F17" s="1"/>
  <c r="G16"/>
  <c r="D16"/>
  <c r="G10"/>
  <c r="M12"/>
  <c r="M13"/>
  <c r="M14"/>
  <c r="M15"/>
  <c r="M11"/>
  <c r="M5"/>
  <c r="M6"/>
  <c r="M7"/>
  <c r="M8"/>
  <c r="M16" l="1"/>
  <c r="L16"/>
  <c r="E6" l="1"/>
  <c r="E7"/>
  <c r="E8"/>
  <c r="E12"/>
  <c r="E13"/>
  <c r="E14"/>
  <c r="E15"/>
  <c r="E5"/>
  <c r="E4"/>
  <c r="E16" l="1"/>
  <c r="A5" i="6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</calcChain>
</file>

<file path=xl/sharedStrings.xml><?xml version="1.0" encoding="utf-8"?>
<sst xmlns="http://schemas.openxmlformats.org/spreadsheetml/2006/main" count="1373" uniqueCount="521">
  <si>
    <t>CAB</t>
  </si>
  <si>
    <t>NAMA SPR</t>
  </si>
  <si>
    <t>NAMA MASJID</t>
  </si>
  <si>
    <t>ALAMAT MASJID</t>
  </si>
  <si>
    <t>AGUS</t>
  </si>
  <si>
    <t>KSP</t>
  </si>
  <si>
    <t>SMG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</si>
  <si>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</si>
  <si>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</si>
  <si>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</si>
  <si>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</si>
  <si>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</si>
  <si>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</si>
  <si>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</si>
  <si>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</si>
  <si>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</si>
  <si>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</si>
  <si>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</si>
  <si>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</si>
  <si>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</si>
  <si>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</si>
  <si>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</si>
  <si>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&gt;&gt;&gt;&gt; Per Personil maksimal 2 titik masjid</t>
  </si>
  <si>
    <t>Tehnis Sampling TCA di Hari Raya Qurban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</si>
  <si>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</si>
  <si>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</si>
  <si>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PCS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</si>
  <si>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</si>
  <si>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</si>
  <si>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</si>
  <si>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</si>
  <si>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</si>
  <si>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EPM</t>
  </si>
  <si>
    <t>DOWNLINE</t>
  </si>
  <si>
    <t>TGL</t>
  </si>
  <si>
    <t>NURUL HUDA</t>
  </si>
  <si>
    <t>YOG</t>
  </si>
  <si>
    <t>PERUSAHAAN</t>
  </si>
  <si>
    <t>SB2</t>
  </si>
  <si>
    <t>BUDI</t>
  </si>
  <si>
    <t>SLO</t>
  </si>
  <si>
    <t>PWK</t>
  </si>
  <si>
    <t>KDR</t>
  </si>
  <si>
    <t>AREA</t>
  </si>
  <si>
    <t>CABANG</t>
  </si>
  <si>
    <t>JUMLAH MASJID</t>
  </si>
  <si>
    <t>ALOKASI SAMPLING</t>
  </si>
  <si>
    <t>ACTUAL SAMPLING</t>
  </si>
  <si>
    <t>KTN</t>
  </si>
  <si>
    <t>JATENG</t>
  </si>
  <si>
    <t>JATIM</t>
  </si>
  <si>
    <t>SB1</t>
  </si>
  <si>
    <t>TOTAL JATENG</t>
  </si>
  <si>
    <t>TOTAL JATIM</t>
  </si>
  <si>
    <t>JUMLAH DOWNLINE</t>
  </si>
  <si>
    <t>SISA ALOKASI</t>
  </si>
  <si>
    <t>JBR + BYI + LMG</t>
  </si>
  <si>
    <t>MLG + PBO</t>
  </si>
  <si>
    <t>FORM DISTRIBUSI SAMPLING TCA UTK QURBAN</t>
  </si>
  <si>
    <t>KOORDINATOR</t>
  </si>
  <si>
    <t>DISTRIBUTOR</t>
  </si>
  <si>
    <t>ROBBY</t>
  </si>
  <si>
    <t>ESTIMASI KUPON</t>
  </si>
  <si>
    <t>ESTIMASI KTN TCA</t>
  </si>
  <si>
    <t>NO</t>
  </si>
  <si>
    <t>REALISASI</t>
  </si>
  <si>
    <t>DAVID</t>
  </si>
  <si>
    <t>IRWAN</t>
  </si>
  <si>
    <t>AN NUR</t>
  </si>
  <si>
    <t>PERUM CEPOKO GRIYA INDAH, CEPOKOJAJAR, BANTUL</t>
  </si>
  <si>
    <t>SULIANTA</t>
  </si>
  <si>
    <t>AL HASANAH</t>
  </si>
  <si>
    <t>KALIWARU, NGAWEN, GUNUNGKIDUL</t>
  </si>
  <si>
    <t>RUDI HARMOKO</t>
  </si>
  <si>
    <t>DARUSALLAM</t>
  </si>
  <si>
    <t>DUKUH RT 1/2 , BUMIREJO, MUNGKID , MAGELANG</t>
  </si>
  <si>
    <t>DIAN DWEE</t>
  </si>
  <si>
    <t>NGAMPILAN RT 12/02, NGAMPILAN, YOGYA</t>
  </si>
  <si>
    <t>WINARTA</t>
  </si>
  <si>
    <t>AS SADDAH</t>
  </si>
  <si>
    <t>JL. KALIURANG, NGANGGRUNG, SLEMAN</t>
  </si>
  <si>
    <t>HARMOKO W.</t>
  </si>
  <si>
    <t>AT TAUHID</t>
  </si>
  <si>
    <t>CITRAN, JAGALAN,, BANGUNTAPAN, BANTUL</t>
  </si>
  <si>
    <t>YACOB BRAMAJI</t>
  </si>
  <si>
    <t>KALIMIRU, BANYUASIN, PURWOREJO, JATENG</t>
  </si>
  <si>
    <t>DESTYAWAN N.</t>
  </si>
  <si>
    <t>AL MUJAHIDIN</t>
  </si>
  <si>
    <t>SUMBERAGUNG, MOYUDAN, SLEMAN</t>
  </si>
  <si>
    <t>DANANG W.</t>
  </si>
  <si>
    <t>AL IKHLAS</t>
  </si>
  <si>
    <t>PERUM GRAHA TAMANTIRTO, KASIHAM, BANTUL</t>
  </si>
  <si>
    <t>I GEDE</t>
  </si>
  <si>
    <t>NURUL BADAR</t>
  </si>
  <si>
    <t>GUNUNG PRING, NGADISALAM, MUNTILAN</t>
  </si>
  <si>
    <t>SUMADI</t>
  </si>
  <si>
    <t>BAITURAHIM</t>
  </si>
  <si>
    <t>RANDUSARI, PURWOMARTANI, KALASAN, SLEMAN</t>
  </si>
  <si>
    <t>SEPTARIA DEWI</t>
  </si>
  <si>
    <t>NUR HIDAYAH</t>
  </si>
  <si>
    <t>NITEN, RT.06, TIRTONIRMOLO, BANTUL</t>
  </si>
  <si>
    <t>NDARU KUNCORO</t>
  </si>
  <si>
    <t>AT TAQWA</t>
  </si>
  <si>
    <t>BEDINGIN, SUMBERADI, MLATI, SLEMAN</t>
  </si>
  <si>
    <t>PATRIA C.</t>
  </si>
  <si>
    <t>NURUL HIKMAH</t>
  </si>
  <si>
    <t>JL. PURBAYA WARAK KIDUL</t>
  </si>
  <si>
    <t>PURNOMO JOKO</t>
  </si>
  <si>
    <t>NURUL FATAH</t>
  </si>
  <si>
    <t>JL. TOMPEYAN TEGALREJO, YOG</t>
  </si>
  <si>
    <t>KRISTIANTO</t>
  </si>
  <si>
    <t>AL IKHSAN</t>
  </si>
  <si>
    <t>SAYIDAN GM 2/61 RT 12 RW 04 YOGYAKARTA</t>
  </si>
  <si>
    <t>AGUNG TRI W</t>
  </si>
  <si>
    <t>AL AMIN</t>
  </si>
  <si>
    <t>JOMBOR LOR, SINDUADI, SLEMAN</t>
  </si>
  <si>
    <t>SADMO ANGKA WISESO</t>
  </si>
  <si>
    <t>PERUM GUWOSARI BLOK 12, KASIHAN, BANTUL</t>
  </si>
  <si>
    <t>WIYONO</t>
  </si>
  <si>
    <t>AL MUTAQIEN</t>
  </si>
  <si>
    <t>KAYUHAN KULON, RT 5, TRIWIDADI SLEMAN</t>
  </si>
  <si>
    <t>KIRNO M.J.</t>
  </si>
  <si>
    <t>BAITUSALAM</t>
  </si>
  <si>
    <t>SANGKEH, SRI GADING</t>
  </si>
  <si>
    <t>HERU JANTO</t>
  </si>
  <si>
    <t>AL MUNAWAR</t>
  </si>
  <si>
    <t>CEBONGAN KIDUL. SLEMAN</t>
  </si>
  <si>
    <t>SUTARNO UTOMO</t>
  </si>
  <si>
    <t>BAITUROHMAN</t>
  </si>
  <si>
    <t>DS. POPONGAN, RT 30 SINDUADI, SLEMAN</t>
  </si>
  <si>
    <t>PURNAMA</t>
  </si>
  <si>
    <t>AL FALAH</t>
  </si>
  <si>
    <t>GEJAWAN WETAN, BALECATUR SLEMAN</t>
  </si>
  <si>
    <t>HERI PURWANTO</t>
  </si>
  <si>
    <t>NGEMPLAK, SENDANGADI, SLEMAN</t>
  </si>
  <si>
    <t>MUHAMMAD DARMAWAN</t>
  </si>
  <si>
    <t>AL JAMI</t>
  </si>
  <si>
    <t>GEDONGKIWO RW 11, MANTRIJERON, YOGYA</t>
  </si>
  <si>
    <t>PARJIONO</t>
  </si>
  <si>
    <t>BUSTANURUSDAN</t>
  </si>
  <si>
    <t>CEPOKOSARI, BANTUL</t>
  </si>
  <si>
    <t>ARIFIN Y.</t>
  </si>
  <si>
    <t>BAITUL MUSLIM</t>
  </si>
  <si>
    <t>KARANGWUNI, RONGKOP, GUNUNGKIDUL</t>
  </si>
  <si>
    <t>DANI A.</t>
  </si>
  <si>
    <t>AR RAHMAN</t>
  </si>
  <si>
    <t>PERUM GRIYA MULYA ASRI, BANTUL</t>
  </si>
  <si>
    <t>RENDY</t>
  </si>
  <si>
    <t>NURUSALLAM</t>
  </si>
  <si>
    <t>SABRANG RT 2 RW 18, GUNUNG PRING MUNTILAN</t>
  </si>
  <si>
    <t>OVY</t>
  </si>
  <si>
    <t>HIDAYATUL MUSLIM</t>
  </si>
  <si>
    <t>MAYUNGAN, MURTIGADING, SANDEN, BANTUL</t>
  </si>
  <si>
    <t>DIMAS A.</t>
  </si>
  <si>
    <t>AL ISLAM</t>
  </si>
  <si>
    <t>PONJONG GUNUNG KIDUL</t>
  </si>
  <si>
    <t>SANIMAN</t>
  </si>
  <si>
    <t>AL FATAH</t>
  </si>
  <si>
    <t>SENOWO RT 20, ARGOREJO, SEDAYU, BANTUL</t>
  </si>
  <si>
    <t>PARJO</t>
  </si>
  <si>
    <t>AL AZAR</t>
  </si>
  <si>
    <t>KURAHAN, MARGODADI, SLEMAN, BANTUL</t>
  </si>
  <si>
    <t>TAUFIQ</t>
  </si>
  <si>
    <t>AL MUBARAQ</t>
  </si>
  <si>
    <t>BARAK 1, MARGOLUWIH, SLEMAN</t>
  </si>
  <si>
    <t xml:space="preserve">AGUS </t>
  </si>
  <si>
    <t>DS. TANGKIRAN, SIDOARUM, SLEMAN</t>
  </si>
  <si>
    <t>SANTOSO</t>
  </si>
  <si>
    <t>TIGARON, TEMON, KULON PROGO</t>
  </si>
  <si>
    <t>ESTIMASI SAMPLING</t>
  </si>
  <si>
    <t>EKO</t>
  </si>
  <si>
    <t>ISTIQOMAH</t>
  </si>
  <si>
    <t>NANANG</t>
  </si>
  <si>
    <t>AGUS TRIYONO</t>
  </si>
  <si>
    <t>AL-IJAABAH</t>
  </si>
  <si>
    <t>TAMAN TEUKU UMAR TINJOMOYO SEMARANG</t>
  </si>
  <si>
    <t>ZUCHRIANI ULFA</t>
  </si>
  <si>
    <t>NURUL QOMAR</t>
  </si>
  <si>
    <t>SELOMULYO MUKTII, GRAHA MUKTI SEMARANG</t>
  </si>
  <si>
    <t>TRIYANI</t>
  </si>
  <si>
    <t>AL-ATTIQ</t>
  </si>
  <si>
    <t>KAUMAN SALATIGA</t>
  </si>
  <si>
    <t>DZULFIKAR</t>
  </si>
  <si>
    <t>AL-IKHLAS</t>
  </si>
  <si>
    <t>MEDOHO RAYA NO. 17 SEMARANG</t>
  </si>
  <si>
    <t>MOHAMMAD YUSUF</t>
  </si>
  <si>
    <t>AT-TAWABIN</t>
  </si>
  <si>
    <t>MIJEN PERMAI SEMARANG</t>
  </si>
  <si>
    <t>YUKO WIDARKO</t>
  </si>
  <si>
    <t>DARUTTAUBAH</t>
  </si>
  <si>
    <t>GEDONGSARI WIJIREJO BANTUL</t>
  </si>
  <si>
    <t>ALIF RIZKI</t>
  </si>
  <si>
    <t>AL-KAROMAH</t>
  </si>
  <si>
    <t>KRANGGAN DALAM SEMARANG</t>
  </si>
  <si>
    <t>NANANG WIDAYAT</t>
  </si>
  <si>
    <t>AL-HIDAYAH</t>
  </si>
  <si>
    <t>MIJEN, SEMARANG</t>
  </si>
  <si>
    <t>FREDYANTO</t>
  </si>
  <si>
    <t>CANDI LAMA</t>
  </si>
  <si>
    <t>DR WAHIDIN SEMARANG</t>
  </si>
  <si>
    <t>CHANDRA ARYA</t>
  </si>
  <si>
    <t>AL-JIHAD</t>
  </si>
  <si>
    <t>JAGALAN MALANG SEMARANG</t>
  </si>
  <si>
    <t>AHMAD RAGUM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</si>
  <si>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</si>
  <si>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</si>
  <si>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</si>
  <si>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</si>
  <si>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</si>
  <si>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</si>
  <si>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KDS</t>
  </si>
  <si>
    <t>DWI</t>
  </si>
  <si>
    <t>JAMI' AN NASICHUN</t>
  </si>
  <si>
    <t>JATI KULON - KUDUS</t>
  </si>
  <si>
    <t>BP. H. SRIDONO</t>
  </si>
  <si>
    <t>SEPTI</t>
  </si>
  <si>
    <t>ISTIQLAL</t>
  </si>
  <si>
    <t>DESA PLOSO RT 03 RW 01 JATI - KUDUS</t>
  </si>
  <si>
    <t>BP. UST. NASYRUDDIN ABDULLAH</t>
  </si>
  <si>
    <t>IKHWAN</t>
  </si>
  <si>
    <t>NURUL MUBIN GILANG</t>
  </si>
  <si>
    <t>BAE - KUDUS</t>
  </si>
  <si>
    <t>BP. IKHWAN</t>
  </si>
  <si>
    <t>NIKMAH</t>
  </si>
  <si>
    <t xml:space="preserve"> JAMI AL MA'RUF</t>
  </si>
  <si>
    <t>DESA KALIPUCANG WETAN RT 08 RW 03 WELAHAN - JEPARA</t>
  </si>
  <si>
    <t>BP. ABDUL</t>
  </si>
  <si>
    <t>CINDI</t>
  </si>
  <si>
    <t xml:space="preserve"> BAITUL AZIS</t>
  </si>
  <si>
    <t>RENDENG UTARA - KUDUS</t>
  </si>
  <si>
    <t>BP. NUR</t>
  </si>
  <si>
    <t>KOMAR</t>
  </si>
  <si>
    <t xml:space="preserve"> NURUSSALAM</t>
  </si>
  <si>
    <t>JATI KULON RT 03 RW 05 - KUDUS</t>
  </si>
  <si>
    <t>BP. KOMAR</t>
  </si>
  <si>
    <t>BAGUS</t>
  </si>
  <si>
    <t>BAITUSSALAM</t>
  </si>
  <si>
    <t>DESA SRUNGKEP RT 02 RW 03 KAYEN - PATI</t>
  </si>
  <si>
    <t>BP. BUKHORI</t>
  </si>
  <si>
    <t>BAITUT TABIIN</t>
  </si>
  <si>
    <t>JL. DUWET RT 01 RW 01 SILAYUR</t>
  </si>
  <si>
    <t>BP. SLAMET</t>
  </si>
  <si>
    <t>IGNA</t>
  </si>
  <si>
    <t>SHP</t>
  </si>
  <si>
    <t>DARUL MUNA</t>
  </si>
  <si>
    <t>PERUM MUNA INDAH</t>
  </si>
  <si>
    <t>BP.IGNA</t>
  </si>
  <si>
    <t>BAITUL MUKMININ</t>
  </si>
  <si>
    <t>JL.GETAS PEJATEN KUDUS</t>
  </si>
  <si>
    <t>BP. H SAIRI</t>
  </si>
  <si>
    <t>SALAM RESIDENCE</t>
  </si>
  <si>
    <t>PERUM SALAM RESIDENCE</t>
  </si>
  <si>
    <t>BP. ROMADHON</t>
  </si>
  <si>
    <t>MUSTOFA</t>
  </si>
  <si>
    <t>BUDI W.S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</si>
  <si>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</si>
  <si>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</si>
  <si>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</si>
  <si>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</si>
  <si>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</si>
  <si>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</si>
  <si>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NURUL HUDA</t>
  </si>
  <si>
    <t>JL.KARANG KLESEM</t>
  </si>
  <si>
    <t>MUHAMAD RIFKI</t>
  </si>
  <si>
    <t>MASJID SUKRUL MUJAHIDIN</t>
  </si>
  <si>
    <t>JL.CANDIWULAN DESA CANDIWULAN</t>
  </si>
  <si>
    <t>ENSEVAL</t>
  </si>
  <si>
    <t>MASJID AL-HUDA</t>
  </si>
  <si>
    <t>JL.RIYANTO DESA SUMAMPIR</t>
  </si>
  <si>
    <t>SUDIRO</t>
  </si>
  <si>
    <t>MASJID ANNUR</t>
  </si>
  <si>
    <t>PASIR LOR KAUMAN WETAN RW02</t>
  </si>
  <si>
    <t>ANDRI</t>
  </si>
  <si>
    <t>MASJID NURUL FALAH</t>
  </si>
  <si>
    <t>DESA BOJONG RT01 RW 1</t>
  </si>
  <si>
    <t>ADILAGA</t>
  </si>
  <si>
    <t>MASJID AL-FALAH</t>
  </si>
  <si>
    <t>JL.VETERAN RT05 RW07 DESA PASIR MUNCANG</t>
  </si>
  <si>
    <t>MASJID JAMI'NURUL ISLAM</t>
  </si>
  <si>
    <t>DESA PASIR MUNCANG</t>
  </si>
  <si>
    <t>VINOD AGUNG</t>
  </si>
  <si>
    <t>MASJID NURUL IKHLAS</t>
  </si>
  <si>
    <t>PERUM KAREN INDAH 3</t>
  </si>
  <si>
    <t>JAROT</t>
  </si>
  <si>
    <t>MASJID AT-TAQWA</t>
  </si>
  <si>
    <t>PERUM GSW 1 WIRADADI</t>
  </si>
  <si>
    <t>DODI</t>
  </si>
  <si>
    <t>MASJID JAMI' ALBAROKAH</t>
  </si>
  <si>
    <t>KARANG LEWAS LOR</t>
  </si>
  <si>
    <t>MIFTAH</t>
  </si>
  <si>
    <t>MASJID DARUR FALAH</t>
  </si>
  <si>
    <t>PEKUNCEN RW 01 KARANG LEWAS</t>
  </si>
  <si>
    <t>BENYAMIN</t>
  </si>
  <si>
    <t>MASJID BAITURROHMAN</t>
  </si>
  <si>
    <t>DESA BEJI RW 03 KEC.KEDUNG BANTENG</t>
  </si>
  <si>
    <t>DANU</t>
  </si>
  <si>
    <t>MASJID MANGGA SOLAT</t>
  </si>
  <si>
    <t>JL.BIMA JATIWINANGUN</t>
  </si>
  <si>
    <t>RAGIL</t>
  </si>
  <si>
    <t>MASJID BAITUL MUTTAQIEN</t>
  </si>
  <si>
    <t>JL.KS TUBUN DESA REJASARI GG KURMA</t>
  </si>
  <si>
    <t>NICHO</t>
  </si>
  <si>
    <t>MASJID NIDAUL JANNAH</t>
  </si>
  <si>
    <t>JALAN R SOEPENO NO 9 BEJI KEDUNG BANTENG</t>
  </si>
  <si>
    <t>TANTO</t>
  </si>
  <si>
    <t>MASJID AL-IKHLAS</t>
  </si>
  <si>
    <t>JL.KYAI JAWADI NO 16 RT 01/04 KENITEN</t>
  </si>
  <si>
    <t>BANGUN</t>
  </si>
  <si>
    <t>MASJID AL-HIDAYAH</t>
  </si>
  <si>
    <t>DESA KEDIRI RT04/01 KARANG LEWAS</t>
  </si>
  <si>
    <t>DIDIK</t>
  </si>
  <si>
    <t>MASJID BAITULLATIF</t>
  </si>
  <si>
    <t>JL.KERTAWIBAWA Gg.PESAYANGAN RW 01 PASIR LOR</t>
  </si>
  <si>
    <t>PUJI</t>
  </si>
  <si>
    <t>MUSHOLA AL-HIDAYAH</t>
  </si>
  <si>
    <t>JL.KENANGA RT02/05 SOKARAJA WETAN</t>
  </si>
  <si>
    <t>DESA JIPANG RT03/05</t>
  </si>
  <si>
    <t>MASJID ROUDOTUL MUAWAMAH</t>
  </si>
  <si>
    <t xml:space="preserve">DESA JIPANG RT 04/05 </t>
  </si>
  <si>
    <t>MASJID AR-RAHMAH</t>
  </si>
  <si>
    <t>PERUM KALIBAGOR INDAH KEC KALIBAGOR 1160</t>
  </si>
  <si>
    <t>SIGIT</t>
  </si>
  <si>
    <t>HIDRO</t>
  </si>
  <si>
    <t>MASJID AL-FADILAH</t>
  </si>
  <si>
    <t>JL HAJI ILYAS RT06/02 KALIBAGOR</t>
  </si>
  <si>
    <t>GUSTI</t>
  </si>
  <si>
    <t>MASJID BAITURROKHIM</t>
  </si>
  <si>
    <t xml:space="preserve">KARANG SALAM KIDUL </t>
  </si>
  <si>
    <t>WINARTI</t>
  </si>
  <si>
    <t>MASJID BAITURROHMAH</t>
  </si>
  <si>
    <t>PERUM PASIR INDAH RT01/05</t>
  </si>
  <si>
    <t>BAITUL MUTTAQIEN</t>
  </si>
  <si>
    <t>GENUKSARI RT01 RW4 SEMARANG</t>
  </si>
  <si>
    <t>SUTARMI</t>
  </si>
  <si>
    <t>PERUM TAMAN BERINGIN ELOK NGALIYAN</t>
  </si>
  <si>
    <t>RINA HARIMURTI</t>
  </si>
  <si>
    <t>GERGAJI PELEM SEMARANG</t>
  </si>
  <si>
    <t>BONY FITRIJATMAN</t>
  </si>
  <si>
    <t>AR-RIFAI</t>
  </si>
  <si>
    <t>PERUM INTAN SAMBIROTO SEMARANG</t>
  </si>
  <si>
    <t>RISTIYANTO</t>
  </si>
  <si>
    <t>ROJA'UL KHOIR</t>
  </si>
  <si>
    <t>PERUM GRIYA MIJEN PERMAI</t>
  </si>
  <si>
    <t>YULI EKO</t>
  </si>
  <si>
    <t>BAITUL HIKMAH</t>
  </si>
  <si>
    <t>PUCANG PERMAI RT2 RW22</t>
  </si>
  <si>
    <t>HERI MARDIKO</t>
  </si>
  <si>
    <t>NURUL HIDAYAH 1</t>
  </si>
  <si>
    <t>SINAR REMBULAN 145 KEDUNGMUNDU</t>
  </si>
  <si>
    <t>M YONI KASBULLAH</t>
  </si>
  <si>
    <t>AN-NASHR</t>
  </si>
  <si>
    <t>KALILANGSE RT7 RW3 GAJAHMUNGKUR</t>
  </si>
  <si>
    <t>M MASKUR</t>
  </si>
  <si>
    <t>NURUL TARBIYAH</t>
  </si>
  <si>
    <t>JALAN MALIYAH GG MELATI RT2 RW9 KALIWUNGU</t>
  </si>
  <si>
    <t>BAMBANG HARYANTO</t>
  </si>
  <si>
    <t xml:space="preserve">REJOMULYO RT7 RW1 </t>
  </si>
  <si>
    <t>AL-AMIN</t>
  </si>
  <si>
    <t>GRIYA BANJARDOWO BARU KARANGROTO</t>
  </si>
  <si>
    <t>ANANG TRI W</t>
  </si>
  <si>
    <t>GRAHA BRINGIN MAS RAYA RT4 RW11</t>
  </si>
  <si>
    <t>ARGA</t>
  </si>
  <si>
    <t>NUURUS SYIFA'</t>
  </si>
  <si>
    <t>SAPUTAN BARAT VII 15A TANDANG TEMBALANG</t>
  </si>
  <si>
    <t>NUGROHO PHARMA</t>
  </si>
  <si>
    <t>AL-FATTAH</t>
  </si>
  <si>
    <t>SEGARAN BARU RT4 RW11 PURWOYOSO NGALIYAN</t>
  </si>
  <si>
    <t>NOVRI</t>
  </si>
  <si>
    <t>SINDAS PANCURANMAS SECANG</t>
  </si>
  <si>
    <t>NUGROHO GUDANG</t>
  </si>
  <si>
    <t>AR-ROHMAN</t>
  </si>
  <si>
    <t>WONODRI KEBONDALEM</t>
  </si>
  <si>
    <t>ITA UTARI</t>
  </si>
  <si>
    <t>AR-RODIYAH</t>
  </si>
  <si>
    <t>SAMBIROTO SEMARANG</t>
  </si>
  <si>
    <t>THEOFILUS</t>
  </si>
  <si>
    <t>AL-FALAH</t>
  </si>
  <si>
    <t>ST MARTEN CANDEN JETIS</t>
  </si>
  <si>
    <t>ANDIKA</t>
  </si>
  <si>
    <t>AL-HIKMAH</t>
  </si>
  <si>
    <t>WOLOGITO BARAT RT3 RW5 SEMARANG</t>
  </si>
  <si>
    <t>ISMAIL HIDAYAT</t>
  </si>
  <si>
    <t>AL-BAROKAH</t>
  </si>
  <si>
    <t>TAMBAK AJI RT6 RW1 SEMARANG</t>
  </si>
  <si>
    <t>KUSMAN</t>
  </si>
  <si>
    <t>KOL RW SUGIARTO SADENG GUNUNGPATI SEMARANG</t>
  </si>
  <si>
    <t>HERU SUTANTO</t>
  </si>
  <si>
    <t>JAMI</t>
  </si>
  <si>
    <t>SIDOARUM, GODEAN, SLEMAN</t>
  </si>
  <si>
    <t>M. AKIF</t>
  </si>
  <si>
    <t>BABUL JANNAH</t>
  </si>
  <si>
    <t>JL. SURYODININGRATAN, MANTRIJERON, YOG</t>
  </si>
  <si>
    <t>RETNO LUKI</t>
  </si>
  <si>
    <t>AL HIKMAH</t>
  </si>
  <si>
    <t>REJEK KIDUL, TIRTONADI, SLEMAN</t>
  </si>
  <si>
    <t>TRIYANTA</t>
  </si>
  <si>
    <t>NGAWEN, SIDOKARTO, GODEAN</t>
  </si>
  <si>
    <t>MATNUR</t>
  </si>
  <si>
    <t>AL ISLAH</t>
  </si>
  <si>
    <t>PILAHAN KIDUL, SLEMAN</t>
  </si>
  <si>
    <t>SUROSO</t>
  </si>
  <si>
    <t>AL HUDA</t>
  </si>
  <si>
    <t>POTORONO, BANGUNTAPAN, BANTUL</t>
  </si>
  <si>
    <t>APRIYANTA</t>
  </si>
  <si>
    <t>CEPITAN, WIJIMULYO, NANGGULAN, KULON PROGO</t>
  </si>
  <si>
    <t>DEREK</t>
  </si>
  <si>
    <t>AT TAUBAH</t>
  </si>
  <si>
    <t>GAMPLONG, SUMBERHARJO, MOYUDAN, SLEMAN</t>
  </si>
  <si>
    <t>EMI</t>
  </si>
  <si>
    <t>GEDONGSAN RT8, WIJIREJO, PANDAK, BANTUL</t>
  </si>
  <si>
    <t>SAGI</t>
  </si>
  <si>
    <t>MUQARRABIN</t>
  </si>
  <si>
    <t>BATIKAN, GEDONGSARI, WIJIREJO, BANTUL</t>
  </si>
  <si>
    <t>F.UDIN</t>
  </si>
  <si>
    <t>GENJAHAN, PONJONG, GUNUNGKIDUL</t>
  </si>
  <si>
    <t>ROFFIUDIN</t>
  </si>
  <si>
    <t>AL MUTAQIN</t>
  </si>
  <si>
    <t>JL.URIP SUMOHARJO PODOSUGIH GG SIKEMBANG PEKALONGAN</t>
  </si>
  <si>
    <t>AL MUKAROMAH</t>
  </si>
  <si>
    <t>JL SETIA BAKTI PODOSUGIH GG RUKUN PEKALONGAN BARAT</t>
  </si>
  <si>
    <t>DEDI ABDUROHMAN</t>
  </si>
  <si>
    <t>DESA GROGOL RT 09/03 KEC DUKUH TURI KAB TEGAL</t>
  </si>
  <si>
    <t>FASTABIQUL KHOIROT</t>
  </si>
  <si>
    <t>DS PAGONGAN GG H ABDUL GHOFUR RT 03/02 KEC DUKUH TURI KAB TEGAL</t>
  </si>
  <si>
    <t>M.FIRDAUS</t>
  </si>
  <si>
    <t>AL QODIM</t>
  </si>
  <si>
    <t>DESA KAUMAN WIRADESA RT 05 RW 03 PEKALONGAN</t>
  </si>
  <si>
    <t>PIA WINDU KURNIANI</t>
  </si>
  <si>
    <t>AL QUBA</t>
  </si>
  <si>
    <t>JL.MBAH HARUN RT 26 / RW 6 KEC ADIWERNA KAB TEGAL</t>
  </si>
  <si>
    <t>MOVIE</t>
  </si>
  <si>
    <t>DS KEDUNG BANTENG KEC SLAWI KAB TEGAL</t>
  </si>
  <si>
    <t>JATMIKO</t>
  </si>
  <si>
    <t>BAITUL HUDA</t>
  </si>
  <si>
    <t>JL.RAMBUTAN 16 MATOA 3 KAB TEGAL</t>
  </si>
  <si>
    <t>ZAINAL</t>
  </si>
  <si>
    <t>BAITUL MUTAQIM</t>
  </si>
  <si>
    <t>JL. TEMBOK BANJARAN RT 17 RW 3 Kec ADIWERNA</t>
  </si>
  <si>
    <t>WARJO</t>
  </si>
  <si>
    <t>NURUL AMAL</t>
  </si>
  <si>
    <t xml:space="preserve">DS KERTAYASA RT 05 / RW 02 KEC KRAMAT KAB TEGAL </t>
  </si>
  <si>
    <t>DS KERTAHARJA DUKUH PENER RT 02 / RW 03 KEC KRAMAT KAB TEGAL</t>
  </si>
  <si>
    <t>IMAM TEGUH SANTOSO</t>
  </si>
  <si>
    <t>AL MUTAHAROH</t>
  </si>
  <si>
    <t>JL. SLAMET GANG KALI BUNTU PANGGUNG</t>
  </si>
  <si>
    <t>EXSAN KUSNADI</t>
  </si>
  <si>
    <t>PERUM PURNAWIRA</t>
  </si>
  <si>
    <t xml:space="preserve">DS LEDUG KEC KEMBARAN BANYUMAS </t>
  </si>
  <si>
    <t>PERUM HARMONI</t>
  </si>
  <si>
    <t>GILANG</t>
  </si>
  <si>
    <t>JL PEMALI RT 04/01 MEJASEM BARAT</t>
  </si>
  <si>
    <t>GUNTORO</t>
  </si>
  <si>
    <t>ALFALAH</t>
  </si>
  <si>
    <t>JL DARUSSALAM PENGIRIKAN</t>
  </si>
  <si>
    <t>AKHMADI</t>
  </si>
  <si>
    <t>SYUKURILLAH</t>
  </si>
  <si>
    <t>DS KARANG ANYAR RT 07 /RW 03 TEGAL</t>
  </si>
  <si>
    <t>IMAM SOFWAN</t>
  </si>
  <si>
    <t>ROUDOTUL JANAH</t>
  </si>
  <si>
    <t>KEL DEBONG TENGAH RT 04/04 KOTA TEGAL</t>
  </si>
  <si>
    <t>ITIHADUL MUTTAQIN</t>
  </si>
  <si>
    <t>JL PERINTIS KEMERDEKAAN GG 20 TEGAL</t>
  </si>
  <si>
    <t>DWI GALIH</t>
  </si>
  <si>
    <t>JL MANGGA RT 04/10 BALAPULANG WETAN KAB TEGAL</t>
  </si>
  <si>
    <t>FAIZIN</t>
  </si>
  <si>
    <t xml:space="preserve">AL IKHLAS </t>
  </si>
  <si>
    <t>GRIYA SANTIKA DS PANGABEAN DUKUH TURI TEGAL</t>
  </si>
  <si>
    <t>BAITURRAHMAN</t>
  </si>
  <si>
    <t>AL BAROKAH</t>
  </si>
  <si>
    <t>ARIP</t>
  </si>
  <si>
    <t>AL MUHAJIRIN</t>
  </si>
  <si>
    <t>KADIPIRO, SRAGEN</t>
  </si>
  <si>
    <t>JOKO</t>
  </si>
  <si>
    <t>SABILILLAH</t>
  </si>
  <si>
    <t>PUCANGSAWIT, JEBRES, SURAKARTA</t>
  </si>
  <si>
    <t>TORIS</t>
  </si>
  <si>
    <t>GEDANGAN, GROGOL, SUKOHARJO</t>
  </si>
  <si>
    <t>MOH ZAHRON</t>
  </si>
  <si>
    <t>DISTR</t>
  </si>
  <si>
    <t>KWARASAN, BOYOLALI</t>
  </si>
  <si>
    <t>ISNAENI</t>
  </si>
  <si>
    <t>KARANGASEM, LAWEYAN, SURAKARTA</t>
  </si>
  <si>
    <t>IVAN</t>
  </si>
  <si>
    <t>AL FURQON</t>
  </si>
  <si>
    <t>DANUKUSUMAN, SURAKARTA</t>
  </si>
  <si>
    <t>CHANDRA</t>
  </si>
  <si>
    <t>AL FALAQ</t>
  </si>
  <si>
    <t>KERTEN, SURAKARTA</t>
  </si>
  <si>
    <t>KARANGGENENG, BOYOLALI</t>
  </si>
  <si>
    <t>BAYU</t>
  </si>
  <si>
    <t>GUMPANG, KARTASURA</t>
  </si>
  <si>
    <t>ANDI</t>
  </si>
  <si>
    <t>JAMI'</t>
  </si>
  <si>
    <t>MANGKUBUMEN, BANJARSARI, SURAKARTA</t>
  </si>
  <si>
    <t>IVONE</t>
  </si>
  <si>
    <t>BATURAN, SURAKARTA</t>
  </si>
  <si>
    <t>SULIS</t>
  </si>
  <si>
    <t>KRANGGAN WETAN, WIROGUNAN, KARTASURA</t>
  </si>
  <si>
    <t>AL MAKMUR</t>
  </si>
  <si>
    <t>SRATEN, PUCANGAN, KARTASURA</t>
  </si>
  <si>
    <t>YUDIT</t>
  </si>
  <si>
    <t>BANYUDONO, BOYOLALI</t>
  </si>
  <si>
    <t>TONI</t>
  </si>
  <si>
    <t>RESOIJAYAN</t>
  </si>
  <si>
    <t>SEDAHROMO, KARTASURA</t>
  </si>
  <si>
    <t>LARDI</t>
  </si>
  <si>
    <t>SOLIHIN</t>
  </si>
  <si>
    <t>MOJOLABAN, SUKOHARJO</t>
  </si>
  <si>
    <t>SUBAJO</t>
  </si>
  <si>
    <t>AL MUNTAHA</t>
  </si>
  <si>
    <t>KERTONATAN, SUKOHARJO</t>
  </si>
  <si>
    <t>PRACIMANTORO, WONOGIRI</t>
  </si>
  <si>
    <t>TLOBO, JATIYOSO</t>
  </si>
  <si>
    <t>KARTINI</t>
  </si>
  <si>
    <t>PONDOK ASRI, SURAKARTA</t>
  </si>
  <si>
    <t>ENDI</t>
  </si>
  <si>
    <t>AL ASMA</t>
  </si>
  <si>
    <t>SAWIT, BOYOLALI</t>
  </si>
  <si>
    <t>DALEMAN, TERAS, BOYOLALI</t>
  </si>
  <si>
    <t>BAITUL MISBAH</t>
  </si>
  <si>
    <t>BANJARSARI,, NGRAMPAL, SRAGEN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</si>
</sst>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4" xfId="0" applyNumberFormat="1" applyBorder="1">
      <alignment vertical="center"/>
    </xf>
    <xf numFmtId="164" fontId="0" fillId="0" borderId="5" xfId="0" applyNumberFormat="1" applyBorder="1">
      <alignment vertical="center"/>
    </xf>
    <xf numFmtId="164" fontId="0" fillId="0" borderId="10" xfId="0" applyNumberForma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8" xfId="0" applyNumberForma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6" xfId="0" applyNumberFormat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/>
    <xf numFmtId="164" fontId="0" fillId="3" borderId="5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/>
    <xf numFmtId="0" fontId="6" fillId="0" borderId="5" xfId="0" applyFont="1" applyBorder="1" applyAlignment="1">
      <alignment horizontal="center" vertical="center"/>
    </xf>
    <xf numFmtId="164" fontId="6" fillId="0" borderId="5" xfId="1" applyNumberFormat="1" applyFont="1" applyBorder="1" applyAlignment="1"/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 vertical="center"/>
    </xf>
    <xf numFmtId="164" fontId="6" fillId="0" borderId="10" xfId="1" applyNumberFormat="1" applyFont="1" applyBorder="1" applyAlignment="1"/>
    <xf numFmtId="0" fontId="6" fillId="0" borderId="10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/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167"/>
  <sheetViews>
    <sheetView tabSelected="1" workbookViewId="0">
      <selection activeCell="F169" sqref="F169"/>
    </sheetView>
  </sheetViews>
  <sheetFormatPr defaultRowHeight="14.25"/>
  <cols>
    <col min="1" max="1" width="4.28515625" style="1" customWidth="1"/>
    <col min="2" max="2" width="4.5703125" style="1" customWidth="1"/>
    <col min="3" max="3" width="6.85546875" style="1" customWidth="1"/>
    <col min="4" max="4" width="21.5703125" style="1" customWidth="1"/>
    <col min="5" max="5" width="14.5703125" style="19" customWidth="1"/>
    <col min="6" max="6" width="15.42578125" style="1" customWidth="1"/>
    <col min="7" max="7" width="38" style="1" customWidth="1"/>
    <col min="8" max="8" width="11.140625" style="1" customWidth="1"/>
    <col min="9" max="9" width="11.28515625" style="1" customWidth="1"/>
    <col min="10" max="10" width="10.140625" style="19" customWidth="1"/>
    <col min="11" max="11" width="9.140625" style="19" customWidth="1"/>
    <col min="12" max="12" width="11.85546875" style="1" bestFit="1" customWidth="1"/>
    <col min="13" max="16384" width="9.140625" style="1"/>
  </cols>
  <sheetData>
    <row r="1" spans="1:12" s="17" customFormat="1" ht="15">
      <c r="A1" s="54" t="s">
        <v>58</v>
      </c>
      <c r="B1" s="54"/>
      <c r="C1" s="54"/>
      <c r="D1" s="54"/>
      <c r="E1" s="19"/>
      <c r="J1" s="18"/>
      <c r="K1" s="19"/>
    </row>
    <row r="2" spans="1:12" s="17" customFormat="1">
      <c r="E2" s="19"/>
      <c r="J2" s="18"/>
      <c r="K2" s="19"/>
    </row>
    <row r="3" spans="1:12" s="17" customFormat="1" ht="15" thickBot="1">
      <c r="E3" s="19"/>
      <c r="H3" s="30">
        <f>SUM(H5:H167)</f>
        <v>86225</v>
      </c>
      <c r="I3" s="30">
        <f>SUM(I5:I167)</f>
        <v>2395.0800000000008</v>
      </c>
      <c r="J3" s="18"/>
      <c r="K3" s="19"/>
    </row>
    <row r="4" spans="1:12" s="44" customFormat="1" ht="45.75" thickBot="1">
      <c r="A4" s="45" t="s">
        <v>64</v>
      </c>
      <c r="B4" s="45" t="s">
        <v>0</v>
      </c>
      <c r="C4" s="45" t="s">
        <v>1</v>
      </c>
      <c r="D4" s="45" t="s">
        <v>33</v>
      </c>
      <c r="E4" s="45" t="s">
        <v>37</v>
      </c>
      <c r="F4" s="45" t="s">
        <v>2</v>
      </c>
      <c r="G4" s="45" t="s">
        <v>3</v>
      </c>
      <c r="H4" s="45" t="s">
        <v>62</v>
      </c>
      <c r="I4" s="46" t="s">
        <v>63</v>
      </c>
      <c r="J4" s="47" t="s">
        <v>59</v>
      </c>
      <c r="K4" s="47" t="s">
        <v>60</v>
      </c>
      <c r="L4" s="43" t="s">
        <v>65</v>
      </c>
    </row>
    <row r="5" spans="1:12" s="36" customFormat="1" ht="13.5" customHeight="1">
      <c r="A5" s="48" t="e">
        <f>#REF!+1</f>
        <v>#REF!</v>
      </c>
      <c r="B5" s="49" t="s">
        <v>210</v>
      </c>
      <c r="C5" s="49" t="s">
        <v>254</v>
      </c>
      <c r="D5" s="49" t="s">
        <v>211</v>
      </c>
      <c r="E5" s="50" t="s">
        <v>32</v>
      </c>
      <c r="F5" s="49" t="s">
        <v>212</v>
      </c>
      <c r="G5" s="49" t="s">
        <v>213</v>
      </c>
      <c r="H5" s="51">
        <v>950</v>
      </c>
      <c r="I5" s="51">
        <v>26.38</v>
      </c>
      <c r="J5" s="52" t="s">
        <v>214</v>
      </c>
      <c r="K5" s="50" t="s">
        <v>32</v>
      </c>
      <c r="L5" s="49"/>
    </row>
    <row r="6" spans="1:12" s="36" customFormat="1" ht="11.25">
      <c r="A6" s="48" t="e">
        <f t="shared" ref="A6:A42" si="0">A5+1</f>
        <v>#REF!</v>
      </c>
      <c r="B6" s="49" t="s">
        <v>210</v>
      </c>
      <c r="C6" s="49" t="s">
        <v>254</v>
      </c>
      <c r="D6" s="49" t="s">
        <v>215</v>
      </c>
      <c r="E6" s="50" t="s">
        <v>32</v>
      </c>
      <c r="F6" s="49" t="s">
        <v>216</v>
      </c>
      <c r="G6" s="49" t="s">
        <v>217</v>
      </c>
      <c r="H6" s="51">
        <v>900</v>
      </c>
      <c r="I6" s="51">
        <v>25</v>
      </c>
      <c r="J6" s="52" t="s">
        <v>218</v>
      </c>
      <c r="K6" s="50" t="s">
        <v>32</v>
      </c>
      <c r="L6" s="49"/>
    </row>
    <row r="7" spans="1:12" s="36" customFormat="1" ht="11.25">
      <c r="A7" s="48" t="e">
        <f t="shared" si="0"/>
        <v>#REF!</v>
      </c>
      <c r="B7" s="49" t="s">
        <v>210</v>
      </c>
      <c r="C7" s="49" t="s">
        <v>254</v>
      </c>
      <c r="D7" s="49" t="s">
        <v>219</v>
      </c>
      <c r="E7" s="50" t="s">
        <v>32</v>
      </c>
      <c r="F7" s="49" t="s">
        <v>220</v>
      </c>
      <c r="G7" s="49" t="s">
        <v>221</v>
      </c>
      <c r="H7" s="51">
        <v>975</v>
      </c>
      <c r="I7" s="51">
        <v>27.08</v>
      </c>
      <c r="J7" s="52" t="s">
        <v>222</v>
      </c>
      <c r="K7" s="50" t="s">
        <v>32</v>
      </c>
      <c r="L7" s="49"/>
    </row>
    <row r="8" spans="1:12" s="36" customFormat="1" ht="11.25">
      <c r="A8" s="48" t="e">
        <f t="shared" si="0"/>
        <v>#REF!</v>
      </c>
      <c r="B8" s="49" t="s">
        <v>210</v>
      </c>
      <c r="C8" s="49" t="s">
        <v>254</v>
      </c>
      <c r="D8" s="49" t="s">
        <v>223</v>
      </c>
      <c r="E8" s="50" t="s">
        <v>32</v>
      </c>
      <c r="F8" s="49" t="s">
        <v>224</v>
      </c>
      <c r="G8" s="49" t="s">
        <v>225</v>
      </c>
      <c r="H8" s="51">
        <v>1000</v>
      </c>
      <c r="I8" s="51">
        <v>27.77</v>
      </c>
      <c r="J8" s="52" t="s">
        <v>226</v>
      </c>
      <c r="K8" s="50" t="s">
        <v>32</v>
      </c>
      <c r="L8" s="49"/>
    </row>
    <row r="9" spans="1:12" s="36" customFormat="1" ht="11.25">
      <c r="A9" s="48" t="e">
        <f t="shared" si="0"/>
        <v>#REF!</v>
      </c>
      <c r="B9" s="49" t="s">
        <v>210</v>
      </c>
      <c r="C9" s="49" t="s">
        <v>254</v>
      </c>
      <c r="D9" s="49" t="s">
        <v>227</v>
      </c>
      <c r="E9" s="50" t="s">
        <v>5</v>
      </c>
      <c r="F9" s="49" t="s">
        <v>228</v>
      </c>
      <c r="G9" s="49" t="s">
        <v>229</v>
      </c>
      <c r="H9" s="51">
        <v>1000</v>
      </c>
      <c r="I9" s="51">
        <v>27.77</v>
      </c>
      <c r="J9" s="52" t="s">
        <v>230</v>
      </c>
      <c r="K9" s="50" t="s">
        <v>32</v>
      </c>
      <c r="L9" s="49"/>
    </row>
    <row r="10" spans="1:12" s="36" customFormat="1" ht="11.25">
      <c r="A10" s="48" t="e">
        <f t="shared" si="0"/>
        <v>#REF!</v>
      </c>
      <c r="B10" s="49" t="s">
        <v>210</v>
      </c>
      <c r="C10" s="49" t="s">
        <v>254</v>
      </c>
      <c r="D10" s="49" t="s">
        <v>231</v>
      </c>
      <c r="E10" s="50" t="s">
        <v>32</v>
      </c>
      <c r="F10" s="49" t="s">
        <v>232</v>
      </c>
      <c r="G10" s="49" t="s">
        <v>233</v>
      </c>
      <c r="H10" s="51">
        <v>500</v>
      </c>
      <c r="I10" s="51">
        <v>13.88</v>
      </c>
      <c r="J10" s="52" t="s">
        <v>234</v>
      </c>
      <c r="K10" s="50" t="s">
        <v>32</v>
      </c>
      <c r="L10" s="49"/>
    </row>
    <row r="11" spans="1:12" s="36" customFormat="1" ht="11.25">
      <c r="A11" s="48" t="e">
        <f t="shared" si="0"/>
        <v>#REF!</v>
      </c>
      <c r="B11" s="49" t="s">
        <v>210</v>
      </c>
      <c r="C11" s="49" t="s">
        <v>254</v>
      </c>
      <c r="D11" s="49" t="s">
        <v>235</v>
      </c>
      <c r="E11" s="50" t="s">
        <v>32</v>
      </c>
      <c r="F11" s="49" t="s">
        <v>236</v>
      </c>
      <c r="G11" s="49" t="s">
        <v>237</v>
      </c>
      <c r="H11" s="51">
        <v>600</v>
      </c>
      <c r="I11" s="51">
        <v>16.66</v>
      </c>
      <c r="J11" s="52" t="s">
        <v>238</v>
      </c>
      <c r="K11" s="50" t="s">
        <v>32</v>
      </c>
      <c r="L11" s="49"/>
    </row>
    <row r="12" spans="1:12" s="36" customFormat="1" ht="11.25">
      <c r="A12" s="48" t="e">
        <f t="shared" si="0"/>
        <v>#REF!</v>
      </c>
      <c r="B12" s="49" t="s">
        <v>210</v>
      </c>
      <c r="C12" s="49" t="s">
        <v>254</v>
      </c>
      <c r="D12" s="49" t="s">
        <v>39</v>
      </c>
      <c r="E12" s="50" t="s">
        <v>5</v>
      </c>
      <c r="F12" s="49" t="s">
        <v>239</v>
      </c>
      <c r="G12" s="49" t="s">
        <v>240</v>
      </c>
      <c r="H12" s="51">
        <v>500</v>
      </c>
      <c r="I12" s="51">
        <v>13.88</v>
      </c>
      <c r="J12" s="52" t="s">
        <v>241</v>
      </c>
      <c r="K12" s="50" t="s">
        <v>32</v>
      </c>
      <c r="L12" s="49"/>
    </row>
    <row r="13" spans="1:12" s="36" customFormat="1" ht="11.25">
      <c r="A13" s="48" t="e">
        <f t="shared" si="0"/>
        <v>#REF!</v>
      </c>
      <c r="B13" s="49" t="s">
        <v>210</v>
      </c>
      <c r="C13" s="49" t="s">
        <v>254</v>
      </c>
      <c r="D13" s="49" t="s">
        <v>242</v>
      </c>
      <c r="E13" s="50" t="s">
        <v>243</v>
      </c>
      <c r="F13" s="49" t="s">
        <v>244</v>
      </c>
      <c r="G13" s="49" t="s">
        <v>245</v>
      </c>
      <c r="H13" s="51">
        <v>750</v>
      </c>
      <c r="I13" s="51">
        <v>20.83</v>
      </c>
      <c r="J13" s="52" t="s">
        <v>246</v>
      </c>
      <c r="K13" s="50" t="s">
        <v>32</v>
      </c>
      <c r="L13" s="49"/>
    </row>
    <row r="14" spans="1:12" s="36" customFormat="1" ht="11.25">
      <c r="A14" s="48" t="e">
        <f t="shared" si="0"/>
        <v>#REF!</v>
      </c>
      <c r="B14" s="49" t="s">
        <v>210</v>
      </c>
      <c r="C14" s="49" t="s">
        <v>254</v>
      </c>
      <c r="D14" s="49" t="s">
        <v>170</v>
      </c>
      <c r="E14" s="50" t="s">
        <v>32</v>
      </c>
      <c r="F14" s="49" t="s">
        <v>247</v>
      </c>
      <c r="G14" s="49" t="s">
        <v>248</v>
      </c>
      <c r="H14" s="51">
        <v>850</v>
      </c>
      <c r="I14" s="51">
        <v>23.61</v>
      </c>
      <c r="J14" s="52" t="s">
        <v>249</v>
      </c>
      <c r="K14" s="50" t="s">
        <v>32</v>
      </c>
      <c r="L14" s="49"/>
    </row>
    <row r="15" spans="1:12" s="36" customFormat="1" ht="11.25">
      <c r="A15" s="48" t="e">
        <f t="shared" si="0"/>
        <v>#REF!</v>
      </c>
      <c r="B15" s="49" t="s">
        <v>210</v>
      </c>
      <c r="C15" s="49" t="s">
        <v>254</v>
      </c>
      <c r="D15" s="49" t="s">
        <v>39</v>
      </c>
      <c r="E15" s="50" t="s">
        <v>32</v>
      </c>
      <c r="F15" s="49" t="s">
        <v>250</v>
      </c>
      <c r="G15" s="49" t="s">
        <v>251</v>
      </c>
      <c r="H15" s="51">
        <v>800</v>
      </c>
      <c r="I15" s="51">
        <v>22.22</v>
      </c>
      <c r="J15" s="52" t="s">
        <v>252</v>
      </c>
      <c r="K15" s="50" t="s">
        <v>32</v>
      </c>
      <c r="L15" s="49"/>
    </row>
    <row r="16" spans="1:12" s="36" customFormat="1" ht="11.25" hidden="1">
      <c r="A16" s="32" t="e">
        <f>#REF!+1</f>
        <v>#REF!</v>
      </c>
      <c r="B16" s="33" t="s">
        <v>41</v>
      </c>
      <c r="C16" s="33" t="s">
        <v>255</v>
      </c>
      <c r="D16" s="33" t="s">
        <v>255</v>
      </c>
      <c r="E16" s="34" t="s">
        <v>5</v>
      </c>
      <c r="F16" s="33" t="s">
        <v>256</v>
      </c>
      <c r="G16" s="33" t="s">
        <v>257</v>
      </c>
      <c r="H16" s="35">
        <v>900</v>
      </c>
      <c r="I16" s="35">
        <v>25</v>
      </c>
      <c r="J16" s="37" t="s">
        <v>61</v>
      </c>
      <c r="K16" s="34" t="s">
        <v>32</v>
      </c>
      <c r="L16" s="33"/>
    </row>
    <row r="17" spans="1:12" s="36" customFormat="1" ht="11.25" hidden="1">
      <c r="A17" s="32" t="e">
        <f t="shared" si="0"/>
        <v>#REF!</v>
      </c>
      <c r="B17" s="33" t="s">
        <v>41</v>
      </c>
      <c r="C17" s="33" t="s">
        <v>255</v>
      </c>
      <c r="D17" s="33" t="s">
        <v>255</v>
      </c>
      <c r="E17" s="34" t="s">
        <v>5</v>
      </c>
      <c r="F17" s="33" t="s">
        <v>258</v>
      </c>
      <c r="G17" s="33" t="s">
        <v>259</v>
      </c>
      <c r="H17" s="35">
        <v>790</v>
      </c>
      <c r="I17" s="35">
        <v>21.944444444444443</v>
      </c>
      <c r="J17" s="37" t="s">
        <v>61</v>
      </c>
      <c r="K17" s="34" t="s">
        <v>32</v>
      </c>
      <c r="L17" s="33"/>
    </row>
    <row r="18" spans="1:12" s="36" customFormat="1" ht="11.25" hidden="1">
      <c r="A18" s="32" t="e">
        <f t="shared" si="0"/>
        <v>#REF!</v>
      </c>
      <c r="B18" s="33" t="s">
        <v>41</v>
      </c>
      <c r="C18" s="33" t="s">
        <v>255</v>
      </c>
      <c r="D18" s="33" t="s">
        <v>260</v>
      </c>
      <c r="E18" s="34" t="s">
        <v>5</v>
      </c>
      <c r="F18" s="33" t="s">
        <v>261</v>
      </c>
      <c r="G18" s="33" t="s">
        <v>262</v>
      </c>
      <c r="H18" s="35">
        <v>350</v>
      </c>
      <c r="I18" s="35">
        <v>9.7222222222222214</v>
      </c>
      <c r="J18" s="37" t="s">
        <v>61</v>
      </c>
      <c r="K18" s="34" t="s">
        <v>32</v>
      </c>
      <c r="L18" s="33"/>
    </row>
    <row r="19" spans="1:12" s="36" customFormat="1" ht="11.25" hidden="1">
      <c r="A19" s="32" t="e">
        <f t="shared" si="0"/>
        <v>#REF!</v>
      </c>
      <c r="B19" s="33" t="s">
        <v>41</v>
      </c>
      <c r="C19" s="33" t="s">
        <v>255</v>
      </c>
      <c r="D19" s="33" t="s">
        <v>263</v>
      </c>
      <c r="E19" s="34" t="s">
        <v>5</v>
      </c>
      <c r="F19" s="33" t="s">
        <v>264</v>
      </c>
      <c r="G19" s="33" t="s">
        <v>265</v>
      </c>
      <c r="H19" s="35">
        <v>300</v>
      </c>
      <c r="I19" s="35">
        <v>8.3333333333333339</v>
      </c>
      <c r="J19" s="37" t="s">
        <v>61</v>
      </c>
      <c r="K19" s="34" t="s">
        <v>32</v>
      </c>
      <c r="L19" s="33"/>
    </row>
    <row r="20" spans="1:12" s="36" customFormat="1" ht="11.25" hidden="1">
      <c r="A20" s="32" t="e">
        <f t="shared" si="0"/>
        <v>#REF!</v>
      </c>
      <c r="B20" s="33" t="s">
        <v>41</v>
      </c>
      <c r="C20" s="33" t="s">
        <v>255</v>
      </c>
      <c r="D20" s="33" t="s">
        <v>253</v>
      </c>
      <c r="E20" s="34" t="s">
        <v>266</v>
      </c>
      <c r="F20" s="33" t="s">
        <v>267</v>
      </c>
      <c r="G20" s="33" t="s">
        <v>268</v>
      </c>
      <c r="H20" s="35">
        <v>450</v>
      </c>
      <c r="I20" s="35">
        <v>12.5</v>
      </c>
      <c r="J20" s="37" t="s">
        <v>61</v>
      </c>
      <c r="K20" s="34" t="s">
        <v>32</v>
      </c>
      <c r="L20" s="33"/>
    </row>
    <row r="21" spans="1:12" s="36" customFormat="1" ht="11.25" hidden="1">
      <c r="A21" s="32" t="e">
        <f t="shared" si="0"/>
        <v>#REF!</v>
      </c>
      <c r="B21" s="33" t="s">
        <v>41</v>
      </c>
      <c r="C21" s="33" t="s">
        <v>255</v>
      </c>
      <c r="D21" s="33" t="s">
        <v>269</v>
      </c>
      <c r="E21" s="34" t="s">
        <v>266</v>
      </c>
      <c r="F21" s="33" t="s">
        <v>270</v>
      </c>
      <c r="G21" s="33" t="s">
        <v>271</v>
      </c>
      <c r="H21" s="35">
        <v>180</v>
      </c>
      <c r="I21" s="35">
        <v>5</v>
      </c>
      <c r="J21" s="37" t="s">
        <v>61</v>
      </c>
      <c r="K21" s="34" t="s">
        <v>32</v>
      </c>
      <c r="L21" s="33"/>
    </row>
    <row r="22" spans="1:12" s="36" customFormat="1" ht="11.25" hidden="1">
      <c r="A22" s="32" t="e">
        <f t="shared" si="0"/>
        <v>#REF!</v>
      </c>
      <c r="B22" s="33" t="s">
        <v>41</v>
      </c>
      <c r="C22" s="33" t="s">
        <v>255</v>
      </c>
      <c r="D22" s="33" t="s">
        <v>272</v>
      </c>
      <c r="E22" s="34" t="s">
        <v>266</v>
      </c>
      <c r="F22" s="33" t="s">
        <v>273</v>
      </c>
      <c r="G22" s="33" t="s">
        <v>274</v>
      </c>
      <c r="H22" s="35">
        <v>200</v>
      </c>
      <c r="I22" s="35">
        <v>5.5555555555555554</v>
      </c>
      <c r="J22" s="37" t="s">
        <v>61</v>
      </c>
      <c r="K22" s="34" t="s">
        <v>32</v>
      </c>
      <c r="L22" s="33"/>
    </row>
    <row r="23" spans="1:12" s="36" customFormat="1" ht="11.25" hidden="1">
      <c r="A23" s="32" t="e">
        <f t="shared" si="0"/>
        <v>#REF!</v>
      </c>
      <c r="B23" s="33" t="s">
        <v>41</v>
      </c>
      <c r="C23" s="33" t="s">
        <v>255</v>
      </c>
      <c r="D23" s="33" t="s">
        <v>275</v>
      </c>
      <c r="E23" s="34" t="s">
        <v>266</v>
      </c>
      <c r="F23" s="33" t="s">
        <v>276</v>
      </c>
      <c r="G23" s="33" t="s">
        <v>277</v>
      </c>
      <c r="H23" s="35">
        <v>800</v>
      </c>
      <c r="I23" s="35">
        <v>22.222222222222221</v>
      </c>
      <c r="J23" s="37" t="s">
        <v>61</v>
      </c>
      <c r="K23" s="34" t="s">
        <v>32</v>
      </c>
      <c r="L23" s="33"/>
    </row>
    <row r="24" spans="1:12" s="36" customFormat="1" ht="11.25" hidden="1">
      <c r="A24" s="32" t="e">
        <f t="shared" si="0"/>
        <v>#REF!</v>
      </c>
      <c r="B24" s="33" t="s">
        <v>41</v>
      </c>
      <c r="C24" s="33" t="s">
        <v>255</v>
      </c>
      <c r="D24" s="33" t="s">
        <v>275</v>
      </c>
      <c r="E24" s="34" t="s">
        <v>266</v>
      </c>
      <c r="F24" s="33" t="s">
        <v>278</v>
      </c>
      <c r="G24" s="33" t="s">
        <v>279</v>
      </c>
      <c r="H24" s="35">
        <v>504</v>
      </c>
      <c r="I24" s="35">
        <v>14</v>
      </c>
      <c r="J24" s="37" t="s">
        <v>61</v>
      </c>
      <c r="K24" s="34" t="s">
        <v>32</v>
      </c>
      <c r="L24" s="33"/>
    </row>
    <row r="25" spans="1:12" s="36" customFormat="1" ht="11.25" hidden="1">
      <c r="A25" s="32" t="e">
        <f t="shared" si="0"/>
        <v>#REF!</v>
      </c>
      <c r="B25" s="33" t="s">
        <v>41</v>
      </c>
      <c r="C25" s="33" t="s">
        <v>255</v>
      </c>
      <c r="D25" s="33" t="s">
        <v>280</v>
      </c>
      <c r="E25" s="34" t="s">
        <v>266</v>
      </c>
      <c r="F25" s="33" t="s">
        <v>281</v>
      </c>
      <c r="G25" s="33" t="s">
        <v>282</v>
      </c>
      <c r="H25" s="35">
        <v>500</v>
      </c>
      <c r="I25" s="35">
        <v>13.888888888888889</v>
      </c>
      <c r="J25" s="37" t="s">
        <v>61</v>
      </c>
      <c r="K25" s="34" t="s">
        <v>32</v>
      </c>
      <c r="L25" s="33"/>
    </row>
    <row r="26" spans="1:12" s="36" customFormat="1" ht="11.25" hidden="1">
      <c r="A26" s="32" t="e">
        <f t="shared" si="0"/>
        <v>#REF!</v>
      </c>
      <c r="B26" s="33" t="s">
        <v>41</v>
      </c>
      <c r="C26" s="33" t="s">
        <v>255</v>
      </c>
      <c r="D26" s="33" t="s">
        <v>283</v>
      </c>
      <c r="E26" s="34" t="s">
        <v>266</v>
      </c>
      <c r="F26" s="33" t="s">
        <v>284</v>
      </c>
      <c r="G26" s="33" t="s">
        <v>285</v>
      </c>
      <c r="H26" s="35">
        <v>400</v>
      </c>
      <c r="I26" s="35">
        <v>11.111111111111111</v>
      </c>
      <c r="J26" s="37" t="s">
        <v>61</v>
      </c>
      <c r="K26" s="34" t="s">
        <v>32</v>
      </c>
      <c r="L26" s="33"/>
    </row>
    <row r="27" spans="1:12" s="36" customFormat="1" ht="11.25" hidden="1">
      <c r="A27" s="32" t="e">
        <f t="shared" si="0"/>
        <v>#REF!</v>
      </c>
      <c r="B27" s="33" t="s">
        <v>41</v>
      </c>
      <c r="C27" s="33" t="s">
        <v>255</v>
      </c>
      <c r="D27" s="33" t="s">
        <v>286</v>
      </c>
      <c r="E27" s="34" t="s">
        <v>266</v>
      </c>
      <c r="F27" s="33" t="s">
        <v>287</v>
      </c>
      <c r="G27" s="33" t="s">
        <v>288</v>
      </c>
      <c r="H27" s="35">
        <v>1350</v>
      </c>
      <c r="I27" s="35">
        <v>37.5</v>
      </c>
      <c r="J27" s="37" t="s">
        <v>61</v>
      </c>
      <c r="K27" s="34" t="s">
        <v>32</v>
      </c>
      <c r="L27" s="33"/>
    </row>
    <row r="28" spans="1:12" s="36" customFormat="1" ht="11.25" hidden="1">
      <c r="A28" s="32" t="e">
        <f t="shared" si="0"/>
        <v>#REF!</v>
      </c>
      <c r="B28" s="33" t="s">
        <v>41</v>
      </c>
      <c r="C28" s="33" t="s">
        <v>255</v>
      </c>
      <c r="D28" s="33" t="s">
        <v>289</v>
      </c>
      <c r="E28" s="34" t="s">
        <v>266</v>
      </c>
      <c r="F28" s="33" t="s">
        <v>290</v>
      </c>
      <c r="G28" s="33" t="s">
        <v>291</v>
      </c>
      <c r="H28" s="35">
        <v>514</v>
      </c>
      <c r="I28" s="35">
        <v>14.277777777777779</v>
      </c>
      <c r="J28" s="37" t="s">
        <v>61</v>
      </c>
      <c r="K28" s="34" t="s">
        <v>32</v>
      </c>
      <c r="L28" s="33"/>
    </row>
    <row r="29" spans="1:12" s="36" customFormat="1" ht="11.25" hidden="1">
      <c r="A29" s="32" t="e">
        <f t="shared" si="0"/>
        <v>#REF!</v>
      </c>
      <c r="B29" s="33" t="s">
        <v>41</v>
      </c>
      <c r="C29" s="33" t="s">
        <v>255</v>
      </c>
      <c r="D29" s="33" t="s">
        <v>292</v>
      </c>
      <c r="E29" s="34" t="s">
        <v>266</v>
      </c>
      <c r="F29" s="33" t="s">
        <v>293</v>
      </c>
      <c r="G29" s="33" t="s">
        <v>294</v>
      </c>
      <c r="H29" s="35">
        <v>730</v>
      </c>
      <c r="I29" s="35">
        <v>20.277777777777779</v>
      </c>
      <c r="J29" s="37" t="s">
        <v>61</v>
      </c>
      <c r="K29" s="34" t="s">
        <v>32</v>
      </c>
      <c r="L29" s="33"/>
    </row>
    <row r="30" spans="1:12" s="36" customFormat="1" ht="11.25" hidden="1">
      <c r="A30" s="32" t="e">
        <f t="shared" si="0"/>
        <v>#REF!</v>
      </c>
      <c r="B30" s="33" t="s">
        <v>41</v>
      </c>
      <c r="C30" s="33" t="s">
        <v>255</v>
      </c>
      <c r="D30" s="33" t="s">
        <v>295</v>
      </c>
      <c r="E30" s="34" t="s">
        <v>266</v>
      </c>
      <c r="F30" s="33" t="s">
        <v>296</v>
      </c>
      <c r="G30" s="33" t="s">
        <v>297</v>
      </c>
      <c r="H30" s="35">
        <v>250</v>
      </c>
      <c r="I30" s="35">
        <v>6.9444444444444446</v>
      </c>
      <c r="J30" s="37" t="s">
        <v>61</v>
      </c>
      <c r="K30" s="34" t="s">
        <v>32</v>
      </c>
      <c r="L30" s="33"/>
    </row>
    <row r="31" spans="1:12" s="36" customFormat="1" ht="11.25" hidden="1">
      <c r="A31" s="32" t="e">
        <f t="shared" si="0"/>
        <v>#REF!</v>
      </c>
      <c r="B31" s="33" t="s">
        <v>41</v>
      </c>
      <c r="C31" s="33" t="s">
        <v>255</v>
      </c>
      <c r="D31" s="33" t="s">
        <v>298</v>
      </c>
      <c r="E31" s="34" t="s">
        <v>266</v>
      </c>
      <c r="F31" s="33" t="s">
        <v>299</v>
      </c>
      <c r="G31" s="33" t="s">
        <v>300</v>
      </c>
      <c r="H31" s="35">
        <v>500</v>
      </c>
      <c r="I31" s="35">
        <v>13.888888888888889</v>
      </c>
      <c r="J31" s="37" t="s">
        <v>61</v>
      </c>
      <c r="K31" s="34" t="s">
        <v>32</v>
      </c>
      <c r="L31" s="33"/>
    </row>
    <row r="32" spans="1:12" s="36" customFormat="1" ht="11.25" hidden="1">
      <c r="A32" s="32" t="e">
        <f t="shared" si="0"/>
        <v>#REF!</v>
      </c>
      <c r="B32" s="33" t="s">
        <v>41</v>
      </c>
      <c r="C32" s="33" t="s">
        <v>255</v>
      </c>
      <c r="D32" s="33" t="s">
        <v>301</v>
      </c>
      <c r="E32" s="34" t="s">
        <v>266</v>
      </c>
      <c r="F32" s="33" t="s">
        <v>302</v>
      </c>
      <c r="G32" s="33" t="s">
        <v>303</v>
      </c>
      <c r="H32" s="35">
        <v>800</v>
      </c>
      <c r="I32" s="35">
        <v>22.222222222222221</v>
      </c>
      <c r="J32" s="37" t="s">
        <v>61</v>
      </c>
      <c r="K32" s="34" t="s">
        <v>32</v>
      </c>
      <c r="L32" s="33"/>
    </row>
    <row r="33" spans="1:12" s="36" customFormat="1" ht="11.25" hidden="1">
      <c r="A33" s="32" t="e">
        <f t="shared" si="0"/>
        <v>#REF!</v>
      </c>
      <c r="B33" s="33" t="s">
        <v>41</v>
      </c>
      <c r="C33" s="33" t="s">
        <v>255</v>
      </c>
      <c r="D33" s="33" t="s">
        <v>304</v>
      </c>
      <c r="E33" s="34" t="s">
        <v>266</v>
      </c>
      <c r="F33" s="33" t="s">
        <v>305</v>
      </c>
      <c r="G33" s="33" t="s">
        <v>306</v>
      </c>
      <c r="H33" s="35">
        <v>292</v>
      </c>
      <c r="I33" s="35">
        <v>8.1111111111111107</v>
      </c>
      <c r="J33" s="37" t="s">
        <v>61</v>
      </c>
      <c r="K33" s="34" t="s">
        <v>32</v>
      </c>
      <c r="L33" s="33"/>
    </row>
    <row r="34" spans="1:12" s="36" customFormat="1" ht="11.25" hidden="1">
      <c r="A34" s="32" t="e">
        <f t="shared" si="0"/>
        <v>#REF!</v>
      </c>
      <c r="B34" s="33" t="s">
        <v>41</v>
      </c>
      <c r="C34" s="33" t="s">
        <v>255</v>
      </c>
      <c r="D34" s="33" t="s">
        <v>307</v>
      </c>
      <c r="E34" s="34" t="s">
        <v>266</v>
      </c>
      <c r="F34" s="33" t="s">
        <v>308</v>
      </c>
      <c r="G34" s="33" t="s">
        <v>309</v>
      </c>
      <c r="H34" s="35">
        <v>300</v>
      </c>
      <c r="I34" s="35">
        <v>8.3333333333333339</v>
      </c>
      <c r="J34" s="37" t="s">
        <v>61</v>
      </c>
      <c r="K34" s="34" t="s">
        <v>32</v>
      </c>
      <c r="L34" s="33"/>
    </row>
    <row r="35" spans="1:12" s="36" customFormat="1" ht="11.25" hidden="1">
      <c r="A35" s="32" t="e">
        <f t="shared" si="0"/>
        <v>#REF!</v>
      </c>
      <c r="B35" s="33" t="s">
        <v>41</v>
      </c>
      <c r="C35" s="33" t="s">
        <v>255</v>
      </c>
      <c r="D35" s="33" t="s">
        <v>310</v>
      </c>
      <c r="E35" s="34" t="s">
        <v>266</v>
      </c>
      <c r="F35" s="33" t="s">
        <v>311</v>
      </c>
      <c r="G35" s="33" t="s">
        <v>312</v>
      </c>
      <c r="H35" s="35">
        <v>230</v>
      </c>
      <c r="I35" s="35">
        <v>6.3888888888888893</v>
      </c>
      <c r="J35" s="37" t="s">
        <v>61</v>
      </c>
      <c r="K35" s="34" t="s">
        <v>32</v>
      </c>
      <c r="L35" s="33"/>
    </row>
    <row r="36" spans="1:12" s="36" customFormat="1" ht="11.25" hidden="1">
      <c r="A36" s="32" t="e">
        <f t="shared" si="0"/>
        <v>#REF!</v>
      </c>
      <c r="B36" s="33" t="s">
        <v>41</v>
      </c>
      <c r="C36" s="33" t="s">
        <v>255</v>
      </c>
      <c r="D36" s="33" t="s">
        <v>313</v>
      </c>
      <c r="E36" s="34" t="s">
        <v>266</v>
      </c>
      <c r="F36" s="33" t="s">
        <v>314</v>
      </c>
      <c r="G36" s="33" t="s">
        <v>315</v>
      </c>
      <c r="H36" s="35">
        <v>350</v>
      </c>
      <c r="I36" s="35">
        <v>9.7222222222222214</v>
      </c>
      <c r="J36" s="37" t="s">
        <v>61</v>
      </c>
      <c r="K36" s="34" t="s">
        <v>32</v>
      </c>
      <c r="L36" s="33"/>
    </row>
    <row r="37" spans="1:12" s="36" customFormat="1" ht="11.25" hidden="1">
      <c r="A37" s="32" t="e">
        <f t="shared" si="0"/>
        <v>#REF!</v>
      </c>
      <c r="B37" s="33" t="s">
        <v>41</v>
      </c>
      <c r="C37" s="33" t="s">
        <v>255</v>
      </c>
      <c r="D37" s="33" t="s">
        <v>170</v>
      </c>
      <c r="E37" s="34" t="s">
        <v>266</v>
      </c>
      <c r="F37" s="33" t="s">
        <v>267</v>
      </c>
      <c r="G37" s="33" t="s">
        <v>316</v>
      </c>
      <c r="H37" s="35">
        <v>300</v>
      </c>
      <c r="I37" s="35">
        <v>8.3333333333333339</v>
      </c>
      <c r="J37" s="37" t="s">
        <v>61</v>
      </c>
      <c r="K37" s="34" t="s">
        <v>32</v>
      </c>
      <c r="L37" s="33"/>
    </row>
    <row r="38" spans="1:12" s="36" customFormat="1" ht="11.25" hidden="1">
      <c r="A38" s="32" t="e">
        <f t="shared" si="0"/>
        <v>#REF!</v>
      </c>
      <c r="B38" s="33" t="s">
        <v>41</v>
      </c>
      <c r="C38" s="33" t="s">
        <v>255</v>
      </c>
      <c r="D38" s="33" t="s">
        <v>170</v>
      </c>
      <c r="E38" s="34" t="s">
        <v>266</v>
      </c>
      <c r="F38" s="33" t="s">
        <v>317</v>
      </c>
      <c r="G38" s="33" t="s">
        <v>318</v>
      </c>
      <c r="H38" s="35">
        <v>300</v>
      </c>
      <c r="I38" s="35">
        <v>8.3333333333333339</v>
      </c>
      <c r="J38" s="37" t="s">
        <v>61</v>
      </c>
      <c r="K38" s="34" t="s">
        <v>32</v>
      </c>
      <c r="L38" s="33"/>
    </row>
    <row r="39" spans="1:12" s="36" customFormat="1" ht="11.25" hidden="1">
      <c r="A39" s="32" t="e">
        <f t="shared" si="0"/>
        <v>#REF!</v>
      </c>
      <c r="B39" s="33" t="s">
        <v>41</v>
      </c>
      <c r="C39" s="33" t="s">
        <v>255</v>
      </c>
      <c r="D39" s="33" t="s">
        <v>167</v>
      </c>
      <c r="E39" s="34" t="s">
        <v>266</v>
      </c>
      <c r="F39" s="33" t="s">
        <v>319</v>
      </c>
      <c r="G39" s="33" t="s">
        <v>320</v>
      </c>
      <c r="H39" s="35">
        <v>1160</v>
      </c>
      <c r="I39" s="35">
        <v>32.222222222222221</v>
      </c>
      <c r="J39" s="37" t="s">
        <v>61</v>
      </c>
      <c r="K39" s="34" t="s">
        <v>32</v>
      </c>
      <c r="L39" s="33"/>
    </row>
    <row r="40" spans="1:12" s="36" customFormat="1" ht="11.25" hidden="1">
      <c r="A40" s="32" t="e">
        <f t="shared" si="0"/>
        <v>#REF!</v>
      </c>
      <c r="B40" s="33" t="s">
        <v>41</v>
      </c>
      <c r="C40" s="33" t="s">
        <v>255</v>
      </c>
      <c r="D40" s="33" t="s">
        <v>321</v>
      </c>
      <c r="E40" s="34" t="s">
        <v>322</v>
      </c>
      <c r="F40" s="33" t="s">
        <v>323</v>
      </c>
      <c r="G40" s="33" t="s">
        <v>324</v>
      </c>
      <c r="H40" s="35">
        <v>600</v>
      </c>
      <c r="I40" s="35">
        <v>16.666666666666668</v>
      </c>
      <c r="J40" s="37" t="s">
        <v>61</v>
      </c>
      <c r="K40" s="34" t="s">
        <v>32</v>
      </c>
      <c r="L40" s="33"/>
    </row>
    <row r="41" spans="1:12" s="36" customFormat="1" ht="11.25" hidden="1">
      <c r="A41" s="32" t="e">
        <f t="shared" si="0"/>
        <v>#REF!</v>
      </c>
      <c r="B41" s="33" t="s">
        <v>41</v>
      </c>
      <c r="C41" s="33" t="s">
        <v>255</v>
      </c>
      <c r="D41" s="33" t="s">
        <v>325</v>
      </c>
      <c r="E41" s="34" t="s">
        <v>266</v>
      </c>
      <c r="F41" s="33" t="s">
        <v>326</v>
      </c>
      <c r="G41" s="33" t="s">
        <v>327</v>
      </c>
      <c r="H41" s="35">
        <v>250</v>
      </c>
      <c r="I41" s="35">
        <v>6.9444444444444446</v>
      </c>
      <c r="J41" s="37" t="s">
        <v>61</v>
      </c>
      <c r="K41" s="34" t="s">
        <v>32</v>
      </c>
      <c r="L41" s="33"/>
    </row>
    <row r="42" spans="1:12" s="36" customFormat="1" ht="11.25" hidden="1">
      <c r="A42" s="32" t="e">
        <f t="shared" si="0"/>
        <v>#REF!</v>
      </c>
      <c r="B42" s="33" t="s">
        <v>41</v>
      </c>
      <c r="C42" s="33" t="s">
        <v>255</v>
      </c>
      <c r="D42" s="33" t="s">
        <v>328</v>
      </c>
      <c r="E42" s="34" t="s">
        <v>243</v>
      </c>
      <c r="F42" s="33" t="s">
        <v>329</v>
      </c>
      <c r="G42" s="33" t="s">
        <v>330</v>
      </c>
      <c r="H42" s="35">
        <v>1100</v>
      </c>
      <c r="I42" s="35">
        <v>30.555555555555557</v>
      </c>
      <c r="J42" s="37" t="s">
        <v>61</v>
      </c>
      <c r="K42" s="34" t="s">
        <v>32</v>
      </c>
      <c r="L42" s="33"/>
    </row>
    <row r="43" spans="1:12" s="36" customFormat="1" ht="11.25" hidden="1">
      <c r="A43" s="48" t="e">
        <f>#REF!+1</f>
        <v>#REF!</v>
      </c>
      <c r="B43" s="49" t="s">
        <v>40</v>
      </c>
      <c r="C43" s="49" t="s">
        <v>469</v>
      </c>
      <c r="D43" s="49" t="s">
        <v>469</v>
      </c>
      <c r="E43" s="50" t="s">
        <v>5</v>
      </c>
      <c r="F43" s="49" t="s">
        <v>470</v>
      </c>
      <c r="G43" s="49" t="s">
        <v>471</v>
      </c>
      <c r="H43" s="51">
        <v>540</v>
      </c>
      <c r="I43" s="51">
        <v>15</v>
      </c>
      <c r="J43" s="53" t="s">
        <v>61</v>
      </c>
      <c r="K43" s="50" t="s">
        <v>32</v>
      </c>
      <c r="L43" s="49"/>
    </row>
    <row r="44" spans="1:12" s="36" customFormat="1" ht="11.25" hidden="1">
      <c r="A44" s="48" t="e">
        <f t="shared" ref="A44:A74" si="1">A43+1</f>
        <v>#REF!</v>
      </c>
      <c r="B44" s="49" t="s">
        <v>40</v>
      </c>
      <c r="C44" s="49" t="s">
        <v>469</v>
      </c>
      <c r="D44" s="49" t="s">
        <v>472</v>
      </c>
      <c r="E44" s="50" t="s">
        <v>5</v>
      </c>
      <c r="F44" s="49" t="s">
        <v>473</v>
      </c>
      <c r="G44" s="49" t="s">
        <v>474</v>
      </c>
      <c r="H44" s="51">
        <v>864</v>
      </c>
      <c r="I44" s="51">
        <v>24</v>
      </c>
      <c r="J44" s="53" t="s">
        <v>61</v>
      </c>
      <c r="K44" s="50" t="s">
        <v>32</v>
      </c>
      <c r="L44" s="49"/>
    </row>
    <row r="45" spans="1:12" s="36" customFormat="1" ht="11.25" hidden="1">
      <c r="A45" s="48" t="e">
        <f t="shared" si="1"/>
        <v>#REF!</v>
      </c>
      <c r="B45" s="49" t="s">
        <v>40</v>
      </c>
      <c r="C45" s="49" t="s">
        <v>469</v>
      </c>
      <c r="D45" s="49" t="s">
        <v>475</v>
      </c>
      <c r="E45" s="50" t="s">
        <v>5</v>
      </c>
      <c r="F45" s="49" t="s">
        <v>468</v>
      </c>
      <c r="G45" s="49" t="s">
        <v>476</v>
      </c>
      <c r="H45" s="51">
        <v>324</v>
      </c>
      <c r="I45" s="51">
        <v>9</v>
      </c>
      <c r="J45" s="53" t="s">
        <v>61</v>
      </c>
      <c r="K45" s="50" t="s">
        <v>32</v>
      </c>
      <c r="L45" s="49"/>
    </row>
    <row r="46" spans="1:12" s="36" customFormat="1" ht="11.25" hidden="1">
      <c r="A46" s="48" t="e">
        <f t="shared" si="1"/>
        <v>#REF!</v>
      </c>
      <c r="B46" s="49" t="s">
        <v>40</v>
      </c>
      <c r="C46" s="49" t="s">
        <v>469</v>
      </c>
      <c r="D46" s="49" t="s">
        <v>477</v>
      </c>
      <c r="E46" s="50" t="s">
        <v>478</v>
      </c>
      <c r="F46" s="49" t="s">
        <v>468</v>
      </c>
      <c r="G46" s="49" t="s">
        <v>479</v>
      </c>
      <c r="H46" s="51">
        <v>324</v>
      </c>
      <c r="I46" s="51">
        <v>9</v>
      </c>
      <c r="J46" s="53" t="s">
        <v>61</v>
      </c>
      <c r="K46" s="50" t="s">
        <v>32</v>
      </c>
      <c r="L46" s="49"/>
    </row>
    <row r="47" spans="1:12" s="36" customFormat="1" ht="11.25" hidden="1">
      <c r="A47" s="48" t="e">
        <f t="shared" si="1"/>
        <v>#REF!</v>
      </c>
      <c r="B47" s="49" t="s">
        <v>40</v>
      </c>
      <c r="C47" s="49" t="s">
        <v>469</v>
      </c>
      <c r="D47" s="49" t="s">
        <v>480</v>
      </c>
      <c r="E47" s="50" t="s">
        <v>478</v>
      </c>
      <c r="F47" s="49" t="s">
        <v>467</v>
      </c>
      <c r="G47" s="49" t="s">
        <v>481</v>
      </c>
      <c r="H47" s="51">
        <v>1260</v>
      </c>
      <c r="I47" s="51">
        <v>35</v>
      </c>
      <c r="J47" s="53" t="s">
        <v>61</v>
      </c>
      <c r="K47" s="50" t="s">
        <v>32</v>
      </c>
      <c r="L47" s="49"/>
    </row>
    <row r="48" spans="1:12" s="36" customFormat="1" ht="11.25" hidden="1">
      <c r="A48" s="48" t="e">
        <f t="shared" si="1"/>
        <v>#REF!</v>
      </c>
      <c r="B48" s="49" t="s">
        <v>40</v>
      </c>
      <c r="C48" s="49" t="s">
        <v>469</v>
      </c>
      <c r="D48" s="49" t="s">
        <v>482</v>
      </c>
      <c r="E48" s="50" t="s">
        <v>478</v>
      </c>
      <c r="F48" s="49" t="s">
        <v>483</v>
      </c>
      <c r="G48" s="49" t="s">
        <v>484</v>
      </c>
      <c r="H48" s="51">
        <v>828</v>
      </c>
      <c r="I48" s="51">
        <v>23</v>
      </c>
      <c r="J48" s="53" t="s">
        <v>61</v>
      </c>
      <c r="K48" s="50" t="s">
        <v>32</v>
      </c>
      <c r="L48" s="49"/>
    </row>
    <row r="49" spans="1:12" s="36" customFormat="1" ht="11.25" hidden="1">
      <c r="A49" s="48" t="e">
        <f t="shared" si="1"/>
        <v>#REF!</v>
      </c>
      <c r="B49" s="49" t="s">
        <v>40</v>
      </c>
      <c r="C49" s="49" t="s">
        <v>469</v>
      </c>
      <c r="D49" s="49" t="s">
        <v>485</v>
      </c>
      <c r="E49" s="50" t="s">
        <v>478</v>
      </c>
      <c r="F49" s="49" t="s">
        <v>486</v>
      </c>
      <c r="G49" s="49" t="s">
        <v>487</v>
      </c>
      <c r="H49" s="51">
        <v>360</v>
      </c>
      <c r="I49" s="51">
        <v>10</v>
      </c>
      <c r="J49" s="53" t="s">
        <v>61</v>
      </c>
      <c r="K49" s="50" t="s">
        <v>32</v>
      </c>
      <c r="L49" s="49"/>
    </row>
    <row r="50" spans="1:12" s="36" customFormat="1" ht="11.25" hidden="1">
      <c r="A50" s="48" t="e">
        <f t="shared" si="1"/>
        <v>#REF!</v>
      </c>
      <c r="B50" s="49" t="s">
        <v>40</v>
      </c>
      <c r="C50" s="49" t="s">
        <v>469</v>
      </c>
      <c r="D50" s="49" t="s">
        <v>170</v>
      </c>
      <c r="E50" s="50" t="s">
        <v>478</v>
      </c>
      <c r="F50" s="49" t="s">
        <v>102</v>
      </c>
      <c r="G50" s="49" t="s">
        <v>488</v>
      </c>
      <c r="H50" s="51">
        <v>432</v>
      </c>
      <c r="I50" s="51">
        <v>12</v>
      </c>
      <c r="J50" s="53" t="s">
        <v>61</v>
      </c>
      <c r="K50" s="50" t="s">
        <v>32</v>
      </c>
      <c r="L50" s="49"/>
    </row>
    <row r="51" spans="1:12" s="36" customFormat="1" ht="11.25" hidden="1">
      <c r="A51" s="48" t="e">
        <f t="shared" si="1"/>
        <v>#REF!</v>
      </c>
      <c r="B51" s="49" t="s">
        <v>40</v>
      </c>
      <c r="C51" s="49" t="s">
        <v>469</v>
      </c>
      <c r="D51" s="49" t="s">
        <v>489</v>
      </c>
      <c r="E51" s="50" t="s">
        <v>478</v>
      </c>
      <c r="F51" s="49" t="s">
        <v>171</v>
      </c>
      <c r="G51" s="49" t="s">
        <v>490</v>
      </c>
      <c r="H51" s="51">
        <v>288</v>
      </c>
      <c r="I51" s="51">
        <v>8</v>
      </c>
      <c r="J51" s="53" t="s">
        <v>61</v>
      </c>
      <c r="K51" s="50" t="s">
        <v>32</v>
      </c>
      <c r="L51" s="49"/>
    </row>
    <row r="52" spans="1:12" s="36" customFormat="1" ht="11.25" hidden="1">
      <c r="A52" s="48" t="e">
        <f t="shared" si="1"/>
        <v>#REF!</v>
      </c>
      <c r="B52" s="49" t="s">
        <v>40</v>
      </c>
      <c r="C52" s="49" t="s">
        <v>469</v>
      </c>
      <c r="D52" s="49" t="s">
        <v>491</v>
      </c>
      <c r="E52" s="50" t="s">
        <v>478</v>
      </c>
      <c r="F52" s="49" t="s">
        <v>492</v>
      </c>
      <c r="G52" s="49" t="s">
        <v>493</v>
      </c>
      <c r="H52" s="51">
        <v>720</v>
      </c>
      <c r="I52" s="51">
        <v>20</v>
      </c>
      <c r="J52" s="53" t="s">
        <v>61</v>
      </c>
      <c r="K52" s="50" t="s">
        <v>32</v>
      </c>
      <c r="L52" s="49"/>
    </row>
    <row r="53" spans="1:12" s="36" customFormat="1" ht="11.25" hidden="1">
      <c r="A53" s="48" t="e">
        <f t="shared" si="1"/>
        <v>#REF!</v>
      </c>
      <c r="B53" s="49" t="s">
        <v>40</v>
      </c>
      <c r="C53" s="49" t="s">
        <v>469</v>
      </c>
      <c r="D53" s="49" t="s">
        <v>494</v>
      </c>
      <c r="E53" s="50" t="s">
        <v>478</v>
      </c>
      <c r="F53" s="49" t="s">
        <v>114</v>
      </c>
      <c r="G53" s="49" t="s">
        <v>495</v>
      </c>
      <c r="H53" s="51">
        <v>1116</v>
      </c>
      <c r="I53" s="51">
        <v>31</v>
      </c>
      <c r="J53" s="53" t="s">
        <v>61</v>
      </c>
      <c r="K53" s="50" t="s">
        <v>32</v>
      </c>
      <c r="L53" s="49"/>
    </row>
    <row r="54" spans="1:12" s="36" customFormat="1" ht="11.25" hidden="1">
      <c r="A54" s="48" t="e">
        <f t="shared" si="1"/>
        <v>#REF!</v>
      </c>
      <c r="B54" s="49" t="s">
        <v>40</v>
      </c>
      <c r="C54" s="49" t="s">
        <v>469</v>
      </c>
      <c r="D54" s="49" t="s">
        <v>496</v>
      </c>
      <c r="E54" s="50" t="s">
        <v>478</v>
      </c>
      <c r="F54" s="49" t="s">
        <v>483</v>
      </c>
      <c r="G54" s="49" t="s">
        <v>497</v>
      </c>
      <c r="H54" s="51">
        <v>720</v>
      </c>
      <c r="I54" s="51">
        <v>20</v>
      </c>
      <c r="J54" s="53" t="s">
        <v>61</v>
      </c>
      <c r="K54" s="50" t="s">
        <v>32</v>
      </c>
      <c r="L54" s="49"/>
    </row>
    <row r="55" spans="1:12" s="36" customFormat="1" ht="11.25" hidden="1">
      <c r="A55" s="48" t="e">
        <f t="shared" si="1"/>
        <v>#REF!</v>
      </c>
      <c r="B55" s="49" t="s">
        <v>40</v>
      </c>
      <c r="C55" s="49" t="s">
        <v>469</v>
      </c>
      <c r="D55" s="49" t="s">
        <v>172</v>
      </c>
      <c r="E55" s="50" t="s">
        <v>478</v>
      </c>
      <c r="F55" s="49" t="s">
        <v>498</v>
      </c>
      <c r="G55" s="49" t="s">
        <v>499</v>
      </c>
      <c r="H55" s="51">
        <v>432</v>
      </c>
      <c r="I55" s="51">
        <v>12</v>
      </c>
      <c r="J55" s="53" t="s">
        <v>61</v>
      </c>
      <c r="K55" s="50" t="s">
        <v>32</v>
      </c>
      <c r="L55" s="49"/>
    </row>
    <row r="56" spans="1:12" s="36" customFormat="1" ht="11.25" hidden="1">
      <c r="A56" s="48" t="e">
        <f t="shared" si="1"/>
        <v>#REF!</v>
      </c>
      <c r="B56" s="49" t="s">
        <v>40</v>
      </c>
      <c r="C56" s="49" t="s">
        <v>469</v>
      </c>
      <c r="D56" s="49" t="s">
        <v>500</v>
      </c>
      <c r="E56" s="50" t="s">
        <v>478</v>
      </c>
      <c r="F56" s="49" t="s">
        <v>90</v>
      </c>
      <c r="G56" s="49" t="s">
        <v>501</v>
      </c>
      <c r="H56" s="51">
        <v>216</v>
      </c>
      <c r="I56" s="51">
        <v>6</v>
      </c>
      <c r="J56" s="53" t="s">
        <v>61</v>
      </c>
      <c r="K56" s="50" t="s">
        <v>32</v>
      </c>
      <c r="L56" s="49"/>
    </row>
    <row r="57" spans="1:12" s="36" customFormat="1" ht="11.25" hidden="1">
      <c r="A57" s="48" t="e">
        <f t="shared" si="1"/>
        <v>#REF!</v>
      </c>
      <c r="B57" s="49" t="s">
        <v>40</v>
      </c>
      <c r="C57" s="49" t="s">
        <v>469</v>
      </c>
      <c r="D57" s="49" t="s">
        <v>502</v>
      </c>
      <c r="E57" s="50" t="s">
        <v>478</v>
      </c>
      <c r="F57" s="49" t="s">
        <v>503</v>
      </c>
      <c r="G57" s="49" t="s">
        <v>504</v>
      </c>
      <c r="H57" s="51">
        <v>1008</v>
      </c>
      <c r="I57" s="51">
        <v>28</v>
      </c>
      <c r="J57" s="53" t="s">
        <v>61</v>
      </c>
      <c r="K57" s="50" t="s">
        <v>32</v>
      </c>
      <c r="L57" s="49"/>
    </row>
    <row r="58" spans="1:12" s="36" customFormat="1" ht="11.25" hidden="1">
      <c r="A58" s="48" t="e">
        <f t="shared" si="1"/>
        <v>#REF!</v>
      </c>
      <c r="B58" s="49" t="s">
        <v>40</v>
      </c>
      <c r="C58" s="49" t="s">
        <v>469</v>
      </c>
      <c r="D58" s="49" t="s">
        <v>505</v>
      </c>
      <c r="E58" s="50" t="s">
        <v>478</v>
      </c>
      <c r="F58" s="49" t="s">
        <v>506</v>
      </c>
      <c r="G58" s="49" t="s">
        <v>507</v>
      </c>
      <c r="H58" s="51">
        <v>1008</v>
      </c>
      <c r="I58" s="51">
        <v>28</v>
      </c>
      <c r="J58" s="53" t="s">
        <v>61</v>
      </c>
      <c r="K58" s="50" t="s">
        <v>32</v>
      </c>
      <c r="L58" s="49"/>
    </row>
    <row r="59" spans="1:12" s="36" customFormat="1" ht="11.25" hidden="1">
      <c r="A59" s="48" t="e">
        <f t="shared" si="1"/>
        <v>#REF!</v>
      </c>
      <c r="B59" s="49" t="s">
        <v>40</v>
      </c>
      <c r="C59" s="49" t="s">
        <v>469</v>
      </c>
      <c r="D59" s="49" t="s">
        <v>508</v>
      </c>
      <c r="E59" s="50" t="s">
        <v>478</v>
      </c>
      <c r="F59" s="49" t="s">
        <v>509</v>
      </c>
      <c r="G59" s="49" t="s">
        <v>510</v>
      </c>
      <c r="H59" s="51">
        <v>612</v>
      </c>
      <c r="I59" s="51">
        <v>17</v>
      </c>
      <c r="J59" s="53" t="s">
        <v>61</v>
      </c>
      <c r="K59" s="50" t="s">
        <v>32</v>
      </c>
      <c r="L59" s="49"/>
    </row>
    <row r="60" spans="1:12" s="36" customFormat="1" ht="11.25" hidden="1">
      <c r="A60" s="48" t="e">
        <f t="shared" si="1"/>
        <v>#REF!</v>
      </c>
      <c r="B60" s="49" t="s">
        <v>40</v>
      </c>
      <c r="C60" s="49" t="s">
        <v>469</v>
      </c>
      <c r="D60" s="49" t="s">
        <v>491</v>
      </c>
      <c r="E60" s="50" t="s">
        <v>478</v>
      </c>
      <c r="F60" s="49" t="s">
        <v>468</v>
      </c>
      <c r="G60" s="49" t="s">
        <v>511</v>
      </c>
      <c r="H60" s="51">
        <v>360</v>
      </c>
      <c r="I60" s="51">
        <v>10</v>
      </c>
      <c r="J60" s="53" t="s">
        <v>61</v>
      </c>
      <c r="K60" s="50" t="s">
        <v>32</v>
      </c>
      <c r="L60" s="49"/>
    </row>
    <row r="61" spans="1:12" s="36" customFormat="1" ht="11.25" hidden="1">
      <c r="A61" s="48" t="e">
        <f t="shared" si="1"/>
        <v>#REF!</v>
      </c>
      <c r="B61" s="49" t="s">
        <v>40</v>
      </c>
      <c r="C61" s="49" t="s">
        <v>469</v>
      </c>
      <c r="D61" s="49" t="s">
        <v>170</v>
      </c>
      <c r="E61" s="50" t="s">
        <v>478</v>
      </c>
      <c r="F61" s="49" t="s">
        <v>416</v>
      </c>
      <c r="G61" s="49" t="s">
        <v>512</v>
      </c>
      <c r="H61" s="51">
        <v>324</v>
      </c>
      <c r="I61" s="51">
        <v>9</v>
      </c>
      <c r="J61" s="53" t="s">
        <v>61</v>
      </c>
      <c r="K61" s="50" t="s">
        <v>32</v>
      </c>
      <c r="L61" s="49"/>
    </row>
    <row r="62" spans="1:12" s="36" customFormat="1" ht="11.25" hidden="1">
      <c r="A62" s="48" t="e">
        <f t="shared" si="1"/>
        <v>#REF!</v>
      </c>
      <c r="B62" s="49" t="s">
        <v>40</v>
      </c>
      <c r="C62" s="49" t="s">
        <v>469</v>
      </c>
      <c r="D62" s="49" t="s">
        <v>482</v>
      </c>
      <c r="E62" s="50" t="s">
        <v>478</v>
      </c>
      <c r="F62" s="49" t="s">
        <v>513</v>
      </c>
      <c r="G62" s="49" t="s">
        <v>484</v>
      </c>
      <c r="H62" s="51">
        <v>432</v>
      </c>
      <c r="I62" s="51">
        <v>12</v>
      </c>
      <c r="J62" s="53" t="s">
        <v>61</v>
      </c>
      <c r="K62" s="50" t="s">
        <v>32</v>
      </c>
      <c r="L62" s="49"/>
    </row>
    <row r="63" spans="1:12" s="36" customFormat="1" ht="11.25" hidden="1">
      <c r="A63" s="48" t="e">
        <f t="shared" si="1"/>
        <v>#REF!</v>
      </c>
      <c r="B63" s="49" t="s">
        <v>40</v>
      </c>
      <c r="C63" s="49" t="s">
        <v>469</v>
      </c>
      <c r="D63" s="49" t="s">
        <v>480</v>
      </c>
      <c r="E63" s="50" t="s">
        <v>478</v>
      </c>
      <c r="F63" s="49" t="s">
        <v>157</v>
      </c>
      <c r="G63" s="49" t="s">
        <v>514</v>
      </c>
      <c r="H63" s="51">
        <v>540</v>
      </c>
      <c r="I63" s="51">
        <v>15</v>
      </c>
      <c r="J63" s="53" t="s">
        <v>61</v>
      </c>
      <c r="K63" s="50" t="s">
        <v>32</v>
      </c>
      <c r="L63" s="49"/>
    </row>
    <row r="64" spans="1:12" s="36" customFormat="1" ht="11.25" hidden="1">
      <c r="A64" s="48" t="e">
        <f t="shared" si="1"/>
        <v>#REF!</v>
      </c>
      <c r="B64" s="49" t="s">
        <v>40</v>
      </c>
      <c r="C64" s="49" t="s">
        <v>469</v>
      </c>
      <c r="D64" s="49" t="s">
        <v>515</v>
      </c>
      <c r="E64" s="50" t="s">
        <v>478</v>
      </c>
      <c r="F64" s="49" t="s">
        <v>516</v>
      </c>
      <c r="G64" s="49" t="s">
        <v>517</v>
      </c>
      <c r="H64" s="51">
        <v>252</v>
      </c>
      <c r="I64" s="51">
        <v>7</v>
      </c>
      <c r="J64" s="53" t="s">
        <v>61</v>
      </c>
      <c r="K64" s="50" t="s">
        <v>32</v>
      </c>
      <c r="L64" s="49"/>
    </row>
    <row r="65" spans="1:12" s="36" customFormat="1" ht="11.25" hidden="1">
      <c r="A65" s="48" t="e">
        <f t="shared" si="1"/>
        <v>#REF!</v>
      </c>
      <c r="B65" s="49" t="s">
        <v>40</v>
      </c>
      <c r="C65" s="49" t="s">
        <v>469</v>
      </c>
      <c r="D65" s="49" t="s">
        <v>477</v>
      </c>
      <c r="E65" s="50" t="s">
        <v>478</v>
      </c>
      <c r="F65" s="49" t="s">
        <v>468</v>
      </c>
      <c r="G65" s="49" t="s">
        <v>518</v>
      </c>
      <c r="H65" s="51">
        <v>180</v>
      </c>
      <c r="I65" s="51">
        <v>5</v>
      </c>
      <c r="J65" s="53" t="s">
        <v>61</v>
      </c>
      <c r="K65" s="50" t="s">
        <v>32</v>
      </c>
      <c r="L65" s="49"/>
    </row>
    <row r="66" spans="1:12" s="36" customFormat="1" ht="11.25" hidden="1">
      <c r="A66" s="48" t="e">
        <f t="shared" si="1"/>
        <v>#REF!</v>
      </c>
      <c r="B66" s="49" t="s">
        <v>40</v>
      </c>
      <c r="C66" s="49" t="s">
        <v>469</v>
      </c>
      <c r="D66" s="49" t="s">
        <v>469</v>
      </c>
      <c r="E66" s="50" t="s">
        <v>5</v>
      </c>
      <c r="F66" s="49" t="s">
        <v>519</v>
      </c>
      <c r="G66" s="49" t="s">
        <v>520</v>
      </c>
      <c r="H66" s="51">
        <v>1260</v>
      </c>
      <c r="I66" s="51">
        <v>35</v>
      </c>
      <c r="J66" s="53" t="s">
        <v>61</v>
      </c>
      <c r="K66" s="50" t="s">
        <v>32</v>
      </c>
      <c r="L66" s="49"/>
    </row>
    <row r="67" spans="1:12" s="36" customFormat="1" ht="11.25" hidden="1">
      <c r="A67" s="32" t="e">
        <f t="shared" si="1"/>
        <v>#REF!</v>
      </c>
      <c r="B67" s="33" t="s">
        <v>6</v>
      </c>
      <c r="C67" s="33" t="s">
        <v>4</v>
      </c>
      <c r="D67" s="33" t="s">
        <v>173</v>
      </c>
      <c r="E67" s="34" t="s">
        <v>5</v>
      </c>
      <c r="F67" s="33" t="s">
        <v>174</v>
      </c>
      <c r="G67" s="33" t="s">
        <v>175</v>
      </c>
      <c r="H67" s="35">
        <v>530</v>
      </c>
      <c r="I67" s="35">
        <v>14.722222222222221</v>
      </c>
      <c r="J67" s="37" t="s">
        <v>61</v>
      </c>
      <c r="K67" s="34" t="s">
        <v>32</v>
      </c>
      <c r="L67" s="33"/>
    </row>
    <row r="68" spans="1:12" s="36" customFormat="1" ht="11.25" hidden="1">
      <c r="A68" s="32" t="e">
        <f t="shared" si="1"/>
        <v>#REF!</v>
      </c>
      <c r="B68" s="33" t="s">
        <v>6</v>
      </c>
      <c r="C68" s="33" t="s">
        <v>4</v>
      </c>
      <c r="D68" s="33" t="s">
        <v>176</v>
      </c>
      <c r="E68" s="34" t="s">
        <v>5</v>
      </c>
      <c r="F68" s="33" t="s">
        <v>177</v>
      </c>
      <c r="G68" s="33" t="s">
        <v>178</v>
      </c>
      <c r="H68" s="35">
        <v>1250</v>
      </c>
      <c r="I68" s="35">
        <v>34.722222222222221</v>
      </c>
      <c r="J68" s="37" t="s">
        <v>61</v>
      </c>
      <c r="K68" s="34" t="s">
        <v>32</v>
      </c>
      <c r="L68" s="33"/>
    </row>
    <row r="69" spans="1:12" s="36" customFormat="1" ht="11.25" hidden="1">
      <c r="A69" s="32" t="e">
        <f t="shared" si="1"/>
        <v>#REF!</v>
      </c>
      <c r="B69" s="33" t="s">
        <v>6</v>
      </c>
      <c r="C69" s="33" t="s">
        <v>4</v>
      </c>
      <c r="D69" s="33" t="s">
        <v>179</v>
      </c>
      <c r="E69" s="34" t="s">
        <v>5</v>
      </c>
      <c r="F69" s="33" t="s">
        <v>180</v>
      </c>
      <c r="G69" s="33" t="s">
        <v>181</v>
      </c>
      <c r="H69" s="35">
        <v>550</v>
      </c>
      <c r="I69" s="35">
        <v>15.277777777777779</v>
      </c>
      <c r="J69" s="37" t="s">
        <v>61</v>
      </c>
      <c r="K69" s="34" t="s">
        <v>32</v>
      </c>
      <c r="L69" s="33"/>
    </row>
    <row r="70" spans="1:12" s="36" customFormat="1" ht="11.25" hidden="1">
      <c r="A70" s="32" t="e">
        <f t="shared" si="1"/>
        <v>#REF!</v>
      </c>
      <c r="B70" s="33" t="s">
        <v>6</v>
      </c>
      <c r="C70" s="33" t="s">
        <v>4</v>
      </c>
      <c r="D70" s="33" t="s">
        <v>182</v>
      </c>
      <c r="E70" s="34" t="s">
        <v>5</v>
      </c>
      <c r="F70" s="33" t="s">
        <v>183</v>
      </c>
      <c r="G70" s="33" t="s">
        <v>184</v>
      </c>
      <c r="H70" s="35">
        <v>1200</v>
      </c>
      <c r="I70" s="35">
        <v>33.333333333333336</v>
      </c>
      <c r="J70" s="37" t="s">
        <v>61</v>
      </c>
      <c r="K70" s="34" t="s">
        <v>32</v>
      </c>
      <c r="L70" s="33"/>
    </row>
    <row r="71" spans="1:12" s="36" customFormat="1" ht="11.25" hidden="1">
      <c r="A71" s="32" t="e">
        <f t="shared" si="1"/>
        <v>#REF!</v>
      </c>
      <c r="B71" s="33" t="s">
        <v>6</v>
      </c>
      <c r="C71" s="33" t="s">
        <v>4</v>
      </c>
      <c r="D71" s="33" t="s">
        <v>185</v>
      </c>
      <c r="E71" s="34" t="s">
        <v>32</v>
      </c>
      <c r="F71" s="33" t="s">
        <v>186</v>
      </c>
      <c r="G71" s="33" t="s">
        <v>187</v>
      </c>
      <c r="H71" s="35">
        <v>750</v>
      </c>
      <c r="I71" s="35">
        <v>20.833333333333332</v>
      </c>
      <c r="J71" s="37" t="s">
        <v>61</v>
      </c>
      <c r="K71" s="34" t="s">
        <v>32</v>
      </c>
      <c r="L71" s="33"/>
    </row>
    <row r="72" spans="1:12" s="36" customFormat="1" ht="11.25" hidden="1">
      <c r="A72" s="32" t="e">
        <f t="shared" si="1"/>
        <v>#REF!</v>
      </c>
      <c r="B72" s="33" t="s">
        <v>6</v>
      </c>
      <c r="C72" s="33" t="s">
        <v>4</v>
      </c>
      <c r="D72" s="33" t="s">
        <v>188</v>
      </c>
      <c r="E72" s="34" t="s">
        <v>32</v>
      </c>
      <c r="F72" s="33" t="s">
        <v>189</v>
      </c>
      <c r="G72" s="33" t="s">
        <v>190</v>
      </c>
      <c r="H72" s="35">
        <v>400</v>
      </c>
      <c r="I72" s="35">
        <v>11.111111111111111</v>
      </c>
      <c r="J72" s="37" t="s">
        <v>61</v>
      </c>
      <c r="K72" s="34" t="s">
        <v>32</v>
      </c>
      <c r="L72" s="33"/>
    </row>
    <row r="73" spans="1:12" s="36" customFormat="1" ht="11.25" hidden="1">
      <c r="A73" s="32" t="e">
        <f t="shared" si="1"/>
        <v>#REF!</v>
      </c>
      <c r="B73" s="33" t="s">
        <v>6</v>
      </c>
      <c r="C73" s="33" t="s">
        <v>4</v>
      </c>
      <c r="D73" s="33" t="s">
        <v>191</v>
      </c>
      <c r="E73" s="34" t="s">
        <v>32</v>
      </c>
      <c r="F73" s="33" t="s">
        <v>192</v>
      </c>
      <c r="G73" s="33" t="s">
        <v>193</v>
      </c>
      <c r="H73" s="35">
        <v>500</v>
      </c>
      <c r="I73" s="35">
        <v>13.888888888888889</v>
      </c>
      <c r="J73" s="37" t="s">
        <v>61</v>
      </c>
      <c r="K73" s="34" t="s">
        <v>32</v>
      </c>
      <c r="L73" s="33"/>
    </row>
    <row r="74" spans="1:12" s="36" customFormat="1" ht="11.25" hidden="1">
      <c r="A74" s="32" t="e">
        <f t="shared" si="1"/>
        <v>#REF!</v>
      </c>
      <c r="B74" s="33" t="s">
        <v>6</v>
      </c>
      <c r="C74" s="33" t="s">
        <v>4</v>
      </c>
      <c r="D74" s="33" t="s">
        <v>194</v>
      </c>
      <c r="E74" s="34" t="s">
        <v>32</v>
      </c>
      <c r="F74" s="33" t="s">
        <v>195</v>
      </c>
      <c r="G74" s="33" t="s">
        <v>196</v>
      </c>
      <c r="H74" s="35">
        <v>400</v>
      </c>
      <c r="I74" s="35">
        <v>11.111111111111111</v>
      </c>
      <c r="J74" s="37" t="s">
        <v>61</v>
      </c>
      <c r="K74" s="34" t="s">
        <v>32</v>
      </c>
      <c r="L74" s="33"/>
    </row>
    <row r="75" spans="1:12" s="36" customFormat="1" ht="11.25" hidden="1">
      <c r="A75" s="32" t="e">
        <f t="shared" ref="A75:A138" si="2">A74+1</f>
        <v>#REF!</v>
      </c>
      <c r="B75" s="33" t="s">
        <v>6</v>
      </c>
      <c r="C75" s="33" t="s">
        <v>4</v>
      </c>
      <c r="D75" s="33" t="s">
        <v>197</v>
      </c>
      <c r="E75" s="34" t="s">
        <v>32</v>
      </c>
      <c r="F75" s="33" t="s">
        <v>198</v>
      </c>
      <c r="G75" s="33" t="s">
        <v>199</v>
      </c>
      <c r="H75" s="35">
        <v>1100</v>
      </c>
      <c r="I75" s="35">
        <v>30.555555555555557</v>
      </c>
      <c r="J75" s="37" t="s">
        <v>61</v>
      </c>
      <c r="K75" s="34" t="s">
        <v>32</v>
      </c>
      <c r="L75" s="33"/>
    </row>
    <row r="76" spans="1:12" s="36" customFormat="1" ht="11.25" hidden="1">
      <c r="A76" s="32" t="e">
        <f t="shared" si="2"/>
        <v>#REF!</v>
      </c>
      <c r="B76" s="33" t="s">
        <v>6</v>
      </c>
      <c r="C76" s="33" t="s">
        <v>4</v>
      </c>
      <c r="D76" s="33" t="s">
        <v>200</v>
      </c>
      <c r="E76" s="34" t="s">
        <v>32</v>
      </c>
      <c r="F76" s="33" t="s">
        <v>201</v>
      </c>
      <c r="G76" s="33" t="s">
        <v>202</v>
      </c>
      <c r="H76" s="35">
        <v>1000</v>
      </c>
      <c r="I76" s="35">
        <v>27.777777777777779</v>
      </c>
      <c r="J76" s="37" t="s">
        <v>61</v>
      </c>
      <c r="K76" s="34" t="s">
        <v>32</v>
      </c>
      <c r="L76" s="33"/>
    </row>
    <row r="77" spans="1:12" s="36" customFormat="1" ht="11.25" hidden="1">
      <c r="A77" s="32" t="e">
        <f t="shared" si="2"/>
        <v>#REF!</v>
      </c>
      <c r="B77" s="33" t="s">
        <v>6</v>
      </c>
      <c r="C77" s="33" t="s">
        <v>4</v>
      </c>
      <c r="D77" s="33" t="s">
        <v>203</v>
      </c>
      <c r="E77" s="34" t="s">
        <v>32</v>
      </c>
      <c r="F77" s="33" t="s">
        <v>331</v>
      </c>
      <c r="G77" s="33" t="s">
        <v>332</v>
      </c>
      <c r="H77" s="35">
        <v>540</v>
      </c>
      <c r="I77" s="35">
        <v>15</v>
      </c>
      <c r="J77" s="37" t="s">
        <v>61</v>
      </c>
      <c r="K77" s="34" t="s">
        <v>32</v>
      </c>
      <c r="L77" s="33"/>
    </row>
    <row r="78" spans="1:12" s="36" customFormat="1" ht="11.25" hidden="1">
      <c r="A78" s="32" t="e">
        <f t="shared" si="2"/>
        <v>#REF!</v>
      </c>
      <c r="B78" s="33" t="s">
        <v>6</v>
      </c>
      <c r="C78" s="33" t="s">
        <v>4</v>
      </c>
      <c r="D78" s="33" t="s">
        <v>204</v>
      </c>
      <c r="E78" s="34" t="s">
        <v>32</v>
      </c>
      <c r="F78" s="33" t="s">
        <v>205</v>
      </c>
      <c r="G78" s="33" t="s">
        <v>206</v>
      </c>
      <c r="H78" s="35">
        <v>350</v>
      </c>
      <c r="I78" s="35">
        <v>9.7222222222222214</v>
      </c>
      <c r="J78" s="37" t="s">
        <v>61</v>
      </c>
      <c r="K78" s="34" t="s">
        <v>32</v>
      </c>
      <c r="L78" s="33"/>
    </row>
    <row r="79" spans="1:12" s="36" customFormat="1" ht="11.25" hidden="1">
      <c r="A79" s="32" t="e">
        <f t="shared" si="2"/>
        <v>#REF!</v>
      </c>
      <c r="B79" s="33" t="s">
        <v>6</v>
      </c>
      <c r="C79" s="33" t="s">
        <v>4</v>
      </c>
      <c r="D79" s="33" t="s">
        <v>207</v>
      </c>
      <c r="E79" s="34" t="s">
        <v>32</v>
      </c>
      <c r="F79" s="33" t="s">
        <v>208</v>
      </c>
      <c r="G79" s="33" t="s">
        <v>209</v>
      </c>
      <c r="H79" s="35">
        <v>1200</v>
      </c>
      <c r="I79" s="35">
        <v>33.333333333333336</v>
      </c>
      <c r="J79" s="37" t="s">
        <v>61</v>
      </c>
      <c r="K79" s="34" t="s">
        <v>32</v>
      </c>
      <c r="L79" s="33"/>
    </row>
    <row r="80" spans="1:12" s="36" customFormat="1" ht="11.25" hidden="1">
      <c r="A80" s="32" t="e">
        <f t="shared" si="2"/>
        <v>#REF!</v>
      </c>
      <c r="B80" s="33" t="s">
        <v>6</v>
      </c>
      <c r="C80" s="33" t="s">
        <v>4</v>
      </c>
      <c r="D80" s="33" t="s">
        <v>333</v>
      </c>
      <c r="E80" s="34" t="s">
        <v>32</v>
      </c>
      <c r="F80" s="33" t="s">
        <v>183</v>
      </c>
      <c r="G80" s="33" t="s">
        <v>334</v>
      </c>
      <c r="H80" s="35">
        <v>300</v>
      </c>
      <c r="I80" s="35">
        <v>8.3333333333333339</v>
      </c>
      <c r="J80" s="37" t="s">
        <v>61</v>
      </c>
      <c r="K80" s="34" t="s">
        <v>32</v>
      </c>
      <c r="L80" s="33"/>
    </row>
    <row r="81" spans="1:12" s="36" customFormat="1" ht="11.25" hidden="1">
      <c r="A81" s="32" t="e">
        <f t="shared" si="2"/>
        <v>#REF!</v>
      </c>
      <c r="B81" s="33" t="s">
        <v>6</v>
      </c>
      <c r="C81" s="33" t="s">
        <v>4</v>
      </c>
      <c r="D81" s="33" t="s">
        <v>335</v>
      </c>
      <c r="E81" s="34" t="s">
        <v>32</v>
      </c>
      <c r="F81" s="33" t="s">
        <v>183</v>
      </c>
      <c r="G81" s="33" t="s">
        <v>336</v>
      </c>
      <c r="H81" s="35">
        <v>350</v>
      </c>
      <c r="I81" s="35">
        <v>9.7222222222222214</v>
      </c>
      <c r="J81" s="37" t="s">
        <v>61</v>
      </c>
      <c r="K81" s="34" t="s">
        <v>32</v>
      </c>
      <c r="L81" s="33"/>
    </row>
    <row r="82" spans="1:12" s="36" customFormat="1" ht="11.25" hidden="1">
      <c r="A82" s="32" t="e">
        <f t="shared" si="2"/>
        <v>#REF!</v>
      </c>
      <c r="B82" s="33" t="s">
        <v>6</v>
      </c>
      <c r="C82" s="33" t="s">
        <v>4</v>
      </c>
      <c r="D82" s="33" t="s">
        <v>337</v>
      </c>
      <c r="E82" s="34" t="s">
        <v>32</v>
      </c>
      <c r="F82" s="33" t="s">
        <v>338</v>
      </c>
      <c r="G82" s="33" t="s">
        <v>339</v>
      </c>
      <c r="H82" s="35">
        <v>500</v>
      </c>
      <c r="I82" s="35">
        <v>13.888888888888889</v>
      </c>
      <c r="J82" s="37" t="s">
        <v>61</v>
      </c>
      <c r="K82" s="34" t="s">
        <v>32</v>
      </c>
      <c r="L82" s="33"/>
    </row>
    <row r="83" spans="1:12" s="36" customFormat="1" ht="11.25" hidden="1">
      <c r="A83" s="32" t="e">
        <f t="shared" si="2"/>
        <v>#REF!</v>
      </c>
      <c r="B83" s="33" t="s">
        <v>6</v>
      </c>
      <c r="C83" s="33" t="s">
        <v>4</v>
      </c>
      <c r="D83" s="33" t="s">
        <v>340</v>
      </c>
      <c r="E83" s="34" t="s">
        <v>32</v>
      </c>
      <c r="F83" s="33" t="s">
        <v>341</v>
      </c>
      <c r="G83" s="33" t="s">
        <v>342</v>
      </c>
      <c r="H83" s="35">
        <v>300</v>
      </c>
      <c r="I83" s="35">
        <v>8.3333333333333339</v>
      </c>
      <c r="J83" s="37" t="s">
        <v>61</v>
      </c>
      <c r="K83" s="34" t="s">
        <v>32</v>
      </c>
      <c r="L83" s="33"/>
    </row>
    <row r="84" spans="1:12" s="36" customFormat="1" ht="11.25" hidden="1">
      <c r="A84" s="32" t="e">
        <f t="shared" si="2"/>
        <v>#REF!</v>
      </c>
      <c r="B84" s="33" t="s">
        <v>6</v>
      </c>
      <c r="C84" s="33" t="s">
        <v>4</v>
      </c>
      <c r="D84" s="33" t="s">
        <v>343</v>
      </c>
      <c r="E84" s="34" t="s">
        <v>32</v>
      </c>
      <c r="F84" s="33" t="s">
        <v>344</v>
      </c>
      <c r="G84" s="33" t="s">
        <v>345</v>
      </c>
      <c r="H84" s="35">
        <v>400</v>
      </c>
      <c r="I84" s="35">
        <v>11.111111111111111</v>
      </c>
      <c r="J84" s="37" t="s">
        <v>61</v>
      </c>
      <c r="K84" s="34" t="s">
        <v>32</v>
      </c>
      <c r="L84" s="33"/>
    </row>
    <row r="85" spans="1:12" s="36" customFormat="1" ht="11.25" hidden="1">
      <c r="A85" s="32" t="e">
        <f t="shared" si="2"/>
        <v>#REF!</v>
      </c>
      <c r="B85" s="33" t="s">
        <v>6</v>
      </c>
      <c r="C85" s="33" t="s">
        <v>4</v>
      </c>
      <c r="D85" s="33" t="s">
        <v>346</v>
      </c>
      <c r="E85" s="34" t="s">
        <v>32</v>
      </c>
      <c r="F85" s="33" t="s">
        <v>347</v>
      </c>
      <c r="G85" s="33" t="s">
        <v>348</v>
      </c>
      <c r="H85" s="35">
        <v>500</v>
      </c>
      <c r="I85" s="35">
        <v>13.888888888888889</v>
      </c>
      <c r="J85" s="37" t="s">
        <v>61</v>
      </c>
      <c r="K85" s="34" t="s">
        <v>32</v>
      </c>
      <c r="L85" s="33"/>
    </row>
    <row r="86" spans="1:12" s="36" customFormat="1" ht="11.25" hidden="1">
      <c r="A86" s="32" t="e">
        <f t="shared" si="2"/>
        <v>#REF!</v>
      </c>
      <c r="B86" s="33" t="s">
        <v>6</v>
      </c>
      <c r="C86" s="33" t="s">
        <v>4</v>
      </c>
      <c r="D86" s="33" t="s">
        <v>349</v>
      </c>
      <c r="E86" s="34" t="s">
        <v>32</v>
      </c>
      <c r="F86" s="33" t="s">
        <v>350</v>
      </c>
      <c r="G86" s="33" t="s">
        <v>351</v>
      </c>
      <c r="H86" s="35">
        <v>180</v>
      </c>
      <c r="I86" s="35">
        <v>5</v>
      </c>
      <c r="J86" s="37" t="s">
        <v>61</v>
      </c>
      <c r="K86" s="34" t="s">
        <v>32</v>
      </c>
      <c r="L86" s="33"/>
    </row>
    <row r="87" spans="1:12" s="36" customFormat="1" ht="11.25" hidden="1">
      <c r="A87" s="32" t="e">
        <f t="shared" si="2"/>
        <v>#REF!</v>
      </c>
      <c r="B87" s="33" t="s">
        <v>6</v>
      </c>
      <c r="C87" s="33" t="s">
        <v>4</v>
      </c>
      <c r="D87" s="33" t="s">
        <v>352</v>
      </c>
      <c r="E87" s="34" t="s">
        <v>32</v>
      </c>
      <c r="F87" s="33" t="s">
        <v>353</v>
      </c>
      <c r="G87" s="33" t="s">
        <v>354</v>
      </c>
      <c r="H87" s="35">
        <v>500</v>
      </c>
      <c r="I87" s="35">
        <v>13.888888888888889</v>
      </c>
      <c r="J87" s="37" t="s">
        <v>61</v>
      </c>
      <c r="K87" s="34" t="s">
        <v>32</v>
      </c>
      <c r="L87" s="33"/>
    </row>
    <row r="88" spans="1:12" s="36" customFormat="1" ht="11.25" hidden="1">
      <c r="A88" s="32" t="e">
        <f t="shared" si="2"/>
        <v>#REF!</v>
      </c>
      <c r="B88" s="33" t="s">
        <v>6</v>
      </c>
      <c r="C88" s="33" t="s">
        <v>4</v>
      </c>
      <c r="D88" s="33" t="s">
        <v>355</v>
      </c>
      <c r="E88" s="34" t="s">
        <v>32</v>
      </c>
      <c r="F88" s="33" t="s">
        <v>236</v>
      </c>
      <c r="G88" s="33" t="s">
        <v>356</v>
      </c>
      <c r="H88" s="35">
        <v>500</v>
      </c>
      <c r="I88" s="35">
        <v>13.888888888888889</v>
      </c>
      <c r="J88" s="37" t="s">
        <v>61</v>
      </c>
      <c r="K88" s="34" t="s">
        <v>32</v>
      </c>
      <c r="L88" s="33"/>
    </row>
    <row r="89" spans="1:12" s="36" customFormat="1" ht="11.25" hidden="1">
      <c r="A89" s="32" t="e">
        <f t="shared" si="2"/>
        <v>#REF!</v>
      </c>
      <c r="B89" s="33" t="s">
        <v>6</v>
      </c>
      <c r="C89" s="33" t="s">
        <v>4</v>
      </c>
      <c r="D89" s="33" t="s">
        <v>66</v>
      </c>
      <c r="E89" s="34" t="s">
        <v>32</v>
      </c>
      <c r="F89" s="33" t="s">
        <v>357</v>
      </c>
      <c r="G89" s="33" t="s">
        <v>358</v>
      </c>
      <c r="H89" s="35">
        <v>450</v>
      </c>
      <c r="I89" s="35">
        <v>12.5</v>
      </c>
      <c r="J89" s="37" t="s">
        <v>61</v>
      </c>
      <c r="K89" s="34" t="s">
        <v>32</v>
      </c>
      <c r="L89" s="33"/>
    </row>
    <row r="90" spans="1:12" s="36" customFormat="1" ht="11.25" hidden="1">
      <c r="A90" s="32" t="e">
        <f t="shared" si="2"/>
        <v>#REF!</v>
      </c>
      <c r="B90" s="33" t="s">
        <v>6</v>
      </c>
      <c r="C90" s="33" t="s">
        <v>4</v>
      </c>
      <c r="D90" s="33" t="s">
        <v>359</v>
      </c>
      <c r="E90" s="34" t="s">
        <v>32</v>
      </c>
      <c r="F90" s="33" t="s">
        <v>236</v>
      </c>
      <c r="G90" s="33" t="s">
        <v>360</v>
      </c>
      <c r="H90" s="35">
        <v>400</v>
      </c>
      <c r="I90" s="35">
        <v>11.111111111111111</v>
      </c>
      <c r="J90" s="37" t="s">
        <v>61</v>
      </c>
      <c r="K90" s="34" t="s">
        <v>32</v>
      </c>
      <c r="L90" s="33"/>
    </row>
    <row r="91" spans="1:12" s="36" customFormat="1" ht="11.25" hidden="1">
      <c r="A91" s="32" t="e">
        <f t="shared" si="2"/>
        <v>#REF!</v>
      </c>
      <c r="B91" s="33" t="s">
        <v>6</v>
      </c>
      <c r="C91" s="33" t="s">
        <v>4</v>
      </c>
      <c r="D91" s="33" t="s">
        <v>361</v>
      </c>
      <c r="E91" s="34" t="s">
        <v>32</v>
      </c>
      <c r="F91" s="33" t="s">
        <v>362</v>
      </c>
      <c r="G91" s="33" t="s">
        <v>363</v>
      </c>
      <c r="H91" s="35">
        <v>350</v>
      </c>
      <c r="I91" s="35">
        <v>9.7222222222222214</v>
      </c>
      <c r="J91" s="37" t="s">
        <v>61</v>
      </c>
      <c r="K91" s="34" t="s">
        <v>32</v>
      </c>
      <c r="L91" s="33"/>
    </row>
    <row r="92" spans="1:12" s="36" customFormat="1" ht="11.25" hidden="1">
      <c r="A92" s="32" t="e">
        <f t="shared" si="2"/>
        <v>#REF!</v>
      </c>
      <c r="B92" s="33" t="s">
        <v>6</v>
      </c>
      <c r="C92" s="33" t="s">
        <v>4</v>
      </c>
      <c r="D92" s="33" t="s">
        <v>364</v>
      </c>
      <c r="E92" s="34" t="s">
        <v>32</v>
      </c>
      <c r="F92" s="33" t="s">
        <v>365</v>
      </c>
      <c r="G92" s="33" t="s">
        <v>366</v>
      </c>
      <c r="H92" s="35">
        <v>650</v>
      </c>
      <c r="I92" s="35">
        <v>18.055555555555557</v>
      </c>
      <c r="J92" s="37" t="s">
        <v>61</v>
      </c>
      <c r="K92" s="34" t="s">
        <v>32</v>
      </c>
      <c r="L92" s="33"/>
    </row>
    <row r="93" spans="1:12" s="36" customFormat="1" ht="11.25" hidden="1">
      <c r="A93" s="32" t="e">
        <f t="shared" si="2"/>
        <v>#REF!</v>
      </c>
      <c r="B93" s="33" t="s">
        <v>6</v>
      </c>
      <c r="C93" s="33" t="s">
        <v>4</v>
      </c>
      <c r="D93" s="33" t="s">
        <v>367</v>
      </c>
      <c r="E93" s="34" t="s">
        <v>32</v>
      </c>
      <c r="F93" s="33" t="s">
        <v>357</v>
      </c>
      <c r="G93" s="33" t="s">
        <v>368</v>
      </c>
      <c r="H93" s="35">
        <v>250</v>
      </c>
      <c r="I93" s="35">
        <v>6.9444444444444446</v>
      </c>
      <c r="J93" s="37" t="s">
        <v>61</v>
      </c>
      <c r="K93" s="34" t="s">
        <v>32</v>
      </c>
      <c r="L93" s="33"/>
    </row>
    <row r="94" spans="1:12" s="36" customFormat="1" ht="11.25" hidden="1">
      <c r="A94" s="32" t="e">
        <f t="shared" si="2"/>
        <v>#REF!</v>
      </c>
      <c r="B94" s="33" t="s">
        <v>6</v>
      </c>
      <c r="C94" s="33" t="s">
        <v>4</v>
      </c>
      <c r="D94" s="33" t="s">
        <v>369</v>
      </c>
      <c r="E94" s="34" t="s">
        <v>32</v>
      </c>
      <c r="F94" s="33" t="s">
        <v>370</v>
      </c>
      <c r="G94" s="33" t="s">
        <v>371</v>
      </c>
      <c r="H94" s="35">
        <v>500</v>
      </c>
      <c r="I94" s="35">
        <v>13.888888888888889</v>
      </c>
      <c r="J94" s="37" t="s">
        <v>61</v>
      </c>
      <c r="K94" s="34" t="s">
        <v>32</v>
      </c>
      <c r="L94" s="33"/>
    </row>
    <row r="95" spans="1:12" s="36" customFormat="1" ht="11.25" hidden="1">
      <c r="A95" s="32" t="e">
        <f t="shared" si="2"/>
        <v>#REF!</v>
      </c>
      <c r="B95" s="33" t="s">
        <v>6</v>
      </c>
      <c r="C95" s="33" t="s">
        <v>4</v>
      </c>
      <c r="D95" s="33" t="s">
        <v>372</v>
      </c>
      <c r="E95" s="34" t="s">
        <v>32</v>
      </c>
      <c r="F95" s="33" t="s">
        <v>373</v>
      </c>
      <c r="G95" s="33" t="s">
        <v>374</v>
      </c>
      <c r="H95" s="35">
        <v>500</v>
      </c>
      <c r="I95" s="35">
        <v>13.888888888888889</v>
      </c>
      <c r="J95" s="37" t="s">
        <v>61</v>
      </c>
      <c r="K95" s="34" t="s">
        <v>32</v>
      </c>
      <c r="L95" s="33"/>
    </row>
    <row r="96" spans="1:12" s="36" customFormat="1" ht="11.25" hidden="1">
      <c r="A96" s="32" t="e">
        <f t="shared" si="2"/>
        <v>#REF!</v>
      </c>
      <c r="B96" s="33" t="s">
        <v>6</v>
      </c>
      <c r="C96" s="33" t="s">
        <v>4</v>
      </c>
      <c r="D96" s="33" t="s">
        <v>375</v>
      </c>
      <c r="E96" s="34" t="s">
        <v>32</v>
      </c>
      <c r="F96" s="33" t="s">
        <v>376</v>
      </c>
      <c r="G96" s="33" t="s">
        <v>377</v>
      </c>
      <c r="H96" s="35">
        <v>400</v>
      </c>
      <c r="I96" s="35">
        <v>11.111111111111111</v>
      </c>
      <c r="J96" s="37" t="s">
        <v>61</v>
      </c>
      <c r="K96" s="34" t="s">
        <v>32</v>
      </c>
      <c r="L96" s="33"/>
    </row>
    <row r="97" spans="1:12" s="36" customFormat="1" ht="11.25" hidden="1">
      <c r="A97" s="32" t="e">
        <f t="shared" si="2"/>
        <v>#REF!</v>
      </c>
      <c r="B97" s="33" t="s">
        <v>6</v>
      </c>
      <c r="C97" s="33" t="s">
        <v>4</v>
      </c>
      <c r="D97" s="33" t="s">
        <v>378</v>
      </c>
      <c r="E97" s="34" t="s">
        <v>32</v>
      </c>
      <c r="F97" s="33" t="s">
        <v>379</v>
      </c>
      <c r="G97" s="33" t="s">
        <v>380</v>
      </c>
      <c r="H97" s="35">
        <v>500</v>
      </c>
      <c r="I97" s="35">
        <v>13.888888888888889</v>
      </c>
      <c r="J97" s="37" t="s">
        <v>61</v>
      </c>
      <c r="K97" s="34" t="s">
        <v>32</v>
      </c>
      <c r="L97" s="33"/>
    </row>
    <row r="98" spans="1:12" s="36" customFormat="1" ht="11.25" hidden="1">
      <c r="A98" s="32" t="e">
        <f t="shared" si="2"/>
        <v>#REF!</v>
      </c>
      <c r="B98" s="33" t="s">
        <v>6</v>
      </c>
      <c r="C98" s="33" t="s">
        <v>4</v>
      </c>
      <c r="D98" s="33" t="s">
        <v>381</v>
      </c>
      <c r="E98" s="34" t="s">
        <v>32</v>
      </c>
      <c r="F98" s="33" t="s">
        <v>382</v>
      </c>
      <c r="G98" s="33" t="s">
        <v>383</v>
      </c>
      <c r="H98" s="35">
        <v>500</v>
      </c>
      <c r="I98" s="35">
        <v>13.888888888888889</v>
      </c>
      <c r="J98" s="37" t="s">
        <v>61</v>
      </c>
      <c r="K98" s="34" t="s">
        <v>32</v>
      </c>
      <c r="L98" s="33"/>
    </row>
    <row r="99" spans="1:12" s="36" customFormat="1" ht="11.25" hidden="1">
      <c r="A99" s="32" t="e">
        <f t="shared" si="2"/>
        <v>#REF!</v>
      </c>
      <c r="B99" s="33" t="s">
        <v>6</v>
      </c>
      <c r="C99" s="33" t="s">
        <v>4</v>
      </c>
      <c r="D99" s="33" t="s">
        <v>384</v>
      </c>
      <c r="E99" s="34" t="s">
        <v>32</v>
      </c>
      <c r="F99" s="33" t="s">
        <v>195</v>
      </c>
      <c r="G99" s="33" t="s">
        <v>385</v>
      </c>
      <c r="H99" s="35">
        <v>200</v>
      </c>
      <c r="I99" s="35">
        <v>5.5555555555555554</v>
      </c>
      <c r="J99" s="37" t="s">
        <v>61</v>
      </c>
      <c r="K99" s="34" t="s">
        <v>32</v>
      </c>
      <c r="L99" s="33"/>
    </row>
    <row r="100" spans="1:12" s="36" customFormat="1" ht="11.25" hidden="1">
      <c r="A100" s="48" t="e">
        <f t="shared" si="2"/>
        <v>#REF!</v>
      </c>
      <c r="B100" s="49" t="s">
        <v>34</v>
      </c>
      <c r="C100" s="49" t="s">
        <v>415</v>
      </c>
      <c r="D100" s="49" t="s">
        <v>415</v>
      </c>
      <c r="E100" s="50" t="s">
        <v>5</v>
      </c>
      <c r="F100" s="49" t="s">
        <v>416</v>
      </c>
      <c r="G100" s="49" t="s">
        <v>417</v>
      </c>
      <c r="H100" s="51">
        <v>756</v>
      </c>
      <c r="I100" s="51">
        <v>21</v>
      </c>
      <c r="J100" s="53" t="s">
        <v>61</v>
      </c>
      <c r="K100" s="50" t="s">
        <v>32</v>
      </c>
      <c r="L100" s="49"/>
    </row>
    <row r="101" spans="1:12" s="36" customFormat="1" ht="11.25" hidden="1">
      <c r="A101" s="48" t="e">
        <f t="shared" si="2"/>
        <v>#REF!</v>
      </c>
      <c r="B101" s="49" t="s">
        <v>34</v>
      </c>
      <c r="C101" s="49" t="s">
        <v>415</v>
      </c>
      <c r="D101" s="49" t="s">
        <v>415</v>
      </c>
      <c r="E101" s="50" t="s">
        <v>5</v>
      </c>
      <c r="F101" s="49" t="s">
        <v>418</v>
      </c>
      <c r="G101" s="49" t="s">
        <v>419</v>
      </c>
      <c r="H101" s="51">
        <v>900</v>
      </c>
      <c r="I101" s="51">
        <v>25</v>
      </c>
      <c r="J101" s="53" t="s">
        <v>61</v>
      </c>
      <c r="K101" s="50" t="s">
        <v>32</v>
      </c>
      <c r="L101" s="49"/>
    </row>
    <row r="102" spans="1:12" s="36" customFormat="1" ht="11.25" hidden="1">
      <c r="A102" s="48" t="e">
        <f t="shared" si="2"/>
        <v>#REF!</v>
      </c>
      <c r="B102" s="49" t="s">
        <v>34</v>
      </c>
      <c r="C102" s="49" t="s">
        <v>415</v>
      </c>
      <c r="D102" s="49" t="s">
        <v>420</v>
      </c>
      <c r="E102" s="50" t="s">
        <v>5</v>
      </c>
      <c r="F102" s="49" t="s">
        <v>102</v>
      </c>
      <c r="G102" s="49" t="s">
        <v>421</v>
      </c>
      <c r="H102" s="51">
        <v>612</v>
      </c>
      <c r="I102" s="51">
        <v>17</v>
      </c>
      <c r="J102" s="53" t="s">
        <v>61</v>
      </c>
      <c r="K102" s="50" t="s">
        <v>32</v>
      </c>
      <c r="L102" s="49"/>
    </row>
    <row r="103" spans="1:12" s="36" customFormat="1" ht="11.25" hidden="1">
      <c r="A103" s="48" t="e">
        <f t="shared" si="2"/>
        <v>#REF!</v>
      </c>
      <c r="B103" s="49" t="s">
        <v>34</v>
      </c>
      <c r="C103" s="49" t="s">
        <v>415</v>
      </c>
      <c r="D103" s="49" t="s">
        <v>420</v>
      </c>
      <c r="E103" s="50" t="s">
        <v>5</v>
      </c>
      <c r="F103" s="49" t="s">
        <v>422</v>
      </c>
      <c r="G103" s="49" t="s">
        <v>423</v>
      </c>
      <c r="H103" s="51">
        <v>432</v>
      </c>
      <c r="I103" s="51">
        <v>12</v>
      </c>
      <c r="J103" s="53" t="s">
        <v>61</v>
      </c>
      <c r="K103" s="50" t="s">
        <v>32</v>
      </c>
      <c r="L103" s="49"/>
    </row>
    <row r="104" spans="1:12" s="36" customFormat="1" ht="11.25" hidden="1">
      <c r="A104" s="48" t="e">
        <f t="shared" si="2"/>
        <v>#REF!</v>
      </c>
      <c r="B104" s="49" t="s">
        <v>34</v>
      </c>
      <c r="C104" s="49" t="s">
        <v>415</v>
      </c>
      <c r="D104" s="49" t="s">
        <v>424</v>
      </c>
      <c r="E104" s="50" t="s">
        <v>5</v>
      </c>
      <c r="F104" s="49" t="s">
        <v>425</v>
      </c>
      <c r="G104" s="49" t="s">
        <v>426</v>
      </c>
      <c r="H104" s="51">
        <v>1512</v>
      </c>
      <c r="I104" s="51">
        <v>42</v>
      </c>
      <c r="J104" s="53" t="s">
        <v>61</v>
      </c>
      <c r="K104" s="50" t="s">
        <v>32</v>
      </c>
      <c r="L104" s="49"/>
    </row>
    <row r="105" spans="1:12" s="36" customFormat="1" ht="11.25" hidden="1">
      <c r="A105" s="48" t="e">
        <f t="shared" si="2"/>
        <v>#REF!</v>
      </c>
      <c r="B105" s="49" t="s">
        <v>34</v>
      </c>
      <c r="C105" s="49" t="s">
        <v>415</v>
      </c>
      <c r="D105" s="49" t="s">
        <v>427</v>
      </c>
      <c r="E105" s="50" t="s">
        <v>266</v>
      </c>
      <c r="F105" s="49" t="s">
        <v>428</v>
      </c>
      <c r="G105" s="49" t="s">
        <v>429</v>
      </c>
      <c r="H105" s="51">
        <v>504</v>
      </c>
      <c r="I105" s="51">
        <v>14</v>
      </c>
      <c r="J105" s="53" t="s">
        <v>61</v>
      </c>
      <c r="K105" s="50" t="s">
        <v>32</v>
      </c>
      <c r="L105" s="49"/>
    </row>
    <row r="106" spans="1:12" s="36" customFormat="1" ht="11.25" hidden="1">
      <c r="A106" s="48" t="e">
        <f t="shared" si="2"/>
        <v>#REF!</v>
      </c>
      <c r="B106" s="49" t="s">
        <v>34</v>
      </c>
      <c r="C106" s="49" t="s">
        <v>415</v>
      </c>
      <c r="D106" s="49" t="s">
        <v>430</v>
      </c>
      <c r="E106" s="50" t="s">
        <v>266</v>
      </c>
      <c r="F106" s="49" t="s">
        <v>102</v>
      </c>
      <c r="G106" s="49" t="s">
        <v>431</v>
      </c>
      <c r="H106" s="51">
        <v>576</v>
      </c>
      <c r="I106" s="51">
        <v>16</v>
      </c>
      <c r="J106" s="53" t="s">
        <v>61</v>
      </c>
      <c r="K106" s="50" t="s">
        <v>32</v>
      </c>
      <c r="L106" s="49"/>
    </row>
    <row r="107" spans="1:12" s="36" customFormat="1" ht="11.25" hidden="1">
      <c r="A107" s="48" t="e">
        <f t="shared" si="2"/>
        <v>#REF!</v>
      </c>
      <c r="B107" s="49" t="s">
        <v>34</v>
      </c>
      <c r="C107" s="49" t="s">
        <v>415</v>
      </c>
      <c r="D107" s="49" t="s">
        <v>432</v>
      </c>
      <c r="E107" s="50" t="s">
        <v>266</v>
      </c>
      <c r="F107" s="49" t="s">
        <v>433</v>
      </c>
      <c r="G107" s="49" t="s">
        <v>434</v>
      </c>
      <c r="H107" s="51">
        <v>504</v>
      </c>
      <c r="I107" s="51">
        <v>14</v>
      </c>
      <c r="J107" s="53" t="s">
        <v>61</v>
      </c>
      <c r="K107" s="50" t="s">
        <v>32</v>
      </c>
      <c r="L107" s="49"/>
    </row>
    <row r="108" spans="1:12" s="36" customFormat="1" ht="11.25" hidden="1">
      <c r="A108" s="48" t="e">
        <f t="shared" si="2"/>
        <v>#REF!</v>
      </c>
      <c r="B108" s="49" t="s">
        <v>34</v>
      </c>
      <c r="C108" s="49" t="s">
        <v>415</v>
      </c>
      <c r="D108" s="49" t="s">
        <v>435</v>
      </c>
      <c r="E108" s="50" t="s">
        <v>266</v>
      </c>
      <c r="F108" s="49" t="s">
        <v>436</v>
      </c>
      <c r="G108" s="49" t="s">
        <v>437</v>
      </c>
      <c r="H108" s="51">
        <v>360</v>
      </c>
      <c r="I108" s="51">
        <v>10</v>
      </c>
      <c r="J108" s="53" t="s">
        <v>61</v>
      </c>
      <c r="K108" s="50" t="s">
        <v>32</v>
      </c>
      <c r="L108" s="49"/>
    </row>
    <row r="109" spans="1:12" s="36" customFormat="1" ht="11.25" hidden="1">
      <c r="A109" s="48" t="e">
        <f t="shared" si="2"/>
        <v>#REF!</v>
      </c>
      <c r="B109" s="49" t="s">
        <v>34</v>
      </c>
      <c r="C109" s="49" t="s">
        <v>415</v>
      </c>
      <c r="D109" s="49" t="s">
        <v>438</v>
      </c>
      <c r="E109" s="50" t="s">
        <v>266</v>
      </c>
      <c r="F109" s="49" t="s">
        <v>439</v>
      </c>
      <c r="G109" s="49" t="s">
        <v>440</v>
      </c>
      <c r="H109" s="51">
        <v>612</v>
      </c>
      <c r="I109" s="51">
        <v>17</v>
      </c>
      <c r="J109" s="53" t="s">
        <v>61</v>
      </c>
      <c r="K109" s="50" t="s">
        <v>32</v>
      </c>
      <c r="L109" s="49"/>
    </row>
    <row r="110" spans="1:12" s="36" customFormat="1" ht="11.25" hidden="1">
      <c r="A110" s="48" t="e">
        <f t="shared" si="2"/>
        <v>#REF!</v>
      </c>
      <c r="B110" s="49" t="s">
        <v>34</v>
      </c>
      <c r="C110" s="49" t="s">
        <v>415</v>
      </c>
      <c r="D110" s="49" t="s">
        <v>438</v>
      </c>
      <c r="E110" s="50" t="s">
        <v>266</v>
      </c>
      <c r="F110" s="49" t="s">
        <v>35</v>
      </c>
      <c r="G110" s="49" t="s">
        <v>441</v>
      </c>
      <c r="H110" s="51">
        <v>360</v>
      </c>
      <c r="I110" s="51">
        <v>10</v>
      </c>
      <c r="J110" s="53" t="s">
        <v>61</v>
      </c>
      <c r="K110" s="50" t="s">
        <v>32</v>
      </c>
      <c r="L110" s="49"/>
    </row>
    <row r="111" spans="1:12" s="36" customFormat="1" ht="11.25" hidden="1">
      <c r="A111" s="48" t="e">
        <f t="shared" si="2"/>
        <v>#REF!</v>
      </c>
      <c r="B111" s="49" t="s">
        <v>34</v>
      </c>
      <c r="C111" s="49" t="s">
        <v>415</v>
      </c>
      <c r="D111" s="49" t="s">
        <v>442</v>
      </c>
      <c r="E111" s="50" t="s">
        <v>266</v>
      </c>
      <c r="F111" s="49" t="s">
        <v>443</v>
      </c>
      <c r="G111" s="49" t="s">
        <v>444</v>
      </c>
      <c r="H111" s="51">
        <v>504</v>
      </c>
      <c r="I111" s="51">
        <v>14</v>
      </c>
      <c r="J111" s="53" t="s">
        <v>61</v>
      </c>
      <c r="K111" s="50" t="s">
        <v>32</v>
      </c>
      <c r="L111" s="49"/>
    </row>
    <row r="112" spans="1:12" s="36" customFormat="1" ht="11.25" hidden="1">
      <c r="A112" s="48" t="e">
        <f t="shared" si="2"/>
        <v>#REF!</v>
      </c>
      <c r="B112" s="49" t="s">
        <v>34</v>
      </c>
      <c r="C112" s="49" t="s">
        <v>415</v>
      </c>
      <c r="D112" s="49" t="s">
        <v>445</v>
      </c>
      <c r="E112" s="50" t="s">
        <v>266</v>
      </c>
      <c r="F112" s="49" t="s">
        <v>446</v>
      </c>
      <c r="G112" s="49" t="s">
        <v>447</v>
      </c>
      <c r="H112" s="51">
        <v>972</v>
      </c>
      <c r="I112" s="51">
        <v>27</v>
      </c>
      <c r="J112" s="53" t="s">
        <v>61</v>
      </c>
      <c r="K112" s="50" t="s">
        <v>32</v>
      </c>
      <c r="L112" s="49"/>
    </row>
    <row r="113" spans="1:12" s="36" customFormat="1" ht="11.25" hidden="1">
      <c r="A113" s="48" t="e">
        <f t="shared" si="2"/>
        <v>#REF!</v>
      </c>
      <c r="B113" s="49" t="s">
        <v>34</v>
      </c>
      <c r="C113" s="49" t="s">
        <v>415</v>
      </c>
      <c r="D113" s="49" t="s">
        <v>445</v>
      </c>
      <c r="E113" s="50" t="s">
        <v>266</v>
      </c>
      <c r="F113" s="49" t="s">
        <v>448</v>
      </c>
      <c r="G113" s="49" t="s">
        <v>447</v>
      </c>
      <c r="H113" s="51">
        <v>252</v>
      </c>
      <c r="I113" s="51">
        <v>7</v>
      </c>
      <c r="J113" s="53" t="s">
        <v>61</v>
      </c>
      <c r="K113" s="50" t="s">
        <v>32</v>
      </c>
      <c r="L113" s="49"/>
    </row>
    <row r="114" spans="1:12" s="36" customFormat="1" ht="11.25" hidden="1">
      <c r="A114" s="48" t="e">
        <f t="shared" si="2"/>
        <v>#REF!</v>
      </c>
      <c r="B114" s="49" t="s">
        <v>34</v>
      </c>
      <c r="C114" s="49" t="s">
        <v>415</v>
      </c>
      <c r="D114" s="49" t="s">
        <v>449</v>
      </c>
      <c r="E114" s="50" t="s">
        <v>266</v>
      </c>
      <c r="F114" s="49" t="s">
        <v>236</v>
      </c>
      <c r="G114" s="49" t="s">
        <v>450</v>
      </c>
      <c r="H114" s="51">
        <v>900</v>
      </c>
      <c r="I114" s="51">
        <v>25</v>
      </c>
      <c r="J114" s="53" t="s">
        <v>61</v>
      </c>
      <c r="K114" s="50" t="s">
        <v>32</v>
      </c>
      <c r="L114" s="49"/>
    </row>
    <row r="115" spans="1:12" s="36" customFormat="1" ht="11.25" hidden="1">
      <c r="A115" s="48" t="e">
        <f t="shared" si="2"/>
        <v>#REF!</v>
      </c>
      <c r="B115" s="49" t="s">
        <v>34</v>
      </c>
      <c r="C115" s="49" t="s">
        <v>415</v>
      </c>
      <c r="D115" s="49" t="s">
        <v>451</v>
      </c>
      <c r="E115" s="50" t="s">
        <v>266</v>
      </c>
      <c r="F115" s="49" t="s">
        <v>452</v>
      </c>
      <c r="G115" s="49" t="s">
        <v>453</v>
      </c>
      <c r="H115" s="51">
        <v>504</v>
      </c>
      <c r="I115" s="51">
        <v>14</v>
      </c>
      <c r="J115" s="53" t="s">
        <v>61</v>
      </c>
      <c r="K115" s="50" t="s">
        <v>32</v>
      </c>
      <c r="L115" s="49"/>
    </row>
    <row r="116" spans="1:12" s="36" customFormat="1" ht="11.25" hidden="1">
      <c r="A116" s="48" t="e">
        <f t="shared" si="2"/>
        <v>#REF!</v>
      </c>
      <c r="B116" s="49" t="s">
        <v>34</v>
      </c>
      <c r="C116" s="49" t="s">
        <v>415</v>
      </c>
      <c r="D116" s="49" t="s">
        <v>454</v>
      </c>
      <c r="E116" s="50" t="s">
        <v>266</v>
      </c>
      <c r="F116" s="49" t="s">
        <v>455</v>
      </c>
      <c r="G116" s="49" t="s">
        <v>456</v>
      </c>
      <c r="H116" s="51">
        <v>504</v>
      </c>
      <c r="I116" s="51">
        <v>14</v>
      </c>
      <c r="J116" s="53" t="s">
        <v>61</v>
      </c>
      <c r="K116" s="50" t="s">
        <v>32</v>
      </c>
      <c r="L116" s="49"/>
    </row>
    <row r="117" spans="1:12" s="36" customFormat="1" ht="11.25" hidden="1">
      <c r="A117" s="48" t="e">
        <f t="shared" si="2"/>
        <v>#REF!</v>
      </c>
      <c r="B117" s="49" t="s">
        <v>34</v>
      </c>
      <c r="C117" s="49" t="s">
        <v>415</v>
      </c>
      <c r="D117" s="49" t="s">
        <v>457</v>
      </c>
      <c r="E117" s="50" t="s">
        <v>266</v>
      </c>
      <c r="F117" s="49" t="s">
        <v>458</v>
      </c>
      <c r="G117" s="49" t="s">
        <v>459</v>
      </c>
      <c r="H117" s="51">
        <v>576</v>
      </c>
      <c r="I117" s="51">
        <v>16</v>
      </c>
      <c r="J117" s="53" t="s">
        <v>61</v>
      </c>
      <c r="K117" s="50" t="s">
        <v>32</v>
      </c>
      <c r="L117" s="49"/>
    </row>
    <row r="118" spans="1:12" s="36" customFormat="1" ht="11.25" hidden="1">
      <c r="A118" s="48" t="e">
        <f t="shared" si="2"/>
        <v>#REF!</v>
      </c>
      <c r="B118" s="49" t="s">
        <v>34</v>
      </c>
      <c r="C118" s="49" t="s">
        <v>415</v>
      </c>
      <c r="D118" s="49" t="s">
        <v>172</v>
      </c>
      <c r="E118" s="50" t="s">
        <v>266</v>
      </c>
      <c r="F118" s="49" t="s">
        <v>460</v>
      </c>
      <c r="G118" s="49" t="s">
        <v>461</v>
      </c>
      <c r="H118" s="51">
        <v>360</v>
      </c>
      <c r="I118" s="51">
        <v>10</v>
      </c>
      <c r="J118" s="53" t="s">
        <v>61</v>
      </c>
      <c r="K118" s="50" t="s">
        <v>32</v>
      </c>
      <c r="L118" s="49"/>
    </row>
    <row r="119" spans="1:12" s="36" customFormat="1" ht="11.25" hidden="1">
      <c r="A119" s="48" t="e">
        <f t="shared" si="2"/>
        <v>#REF!</v>
      </c>
      <c r="B119" s="49" t="s">
        <v>34</v>
      </c>
      <c r="C119" s="49" t="s">
        <v>415</v>
      </c>
      <c r="D119" s="49" t="s">
        <v>462</v>
      </c>
      <c r="E119" s="50" t="s">
        <v>266</v>
      </c>
      <c r="F119" s="49" t="s">
        <v>35</v>
      </c>
      <c r="G119" s="49" t="s">
        <v>463</v>
      </c>
      <c r="H119" s="51">
        <v>504</v>
      </c>
      <c r="I119" s="51">
        <v>14</v>
      </c>
      <c r="J119" s="53" t="s">
        <v>61</v>
      </c>
      <c r="K119" s="50" t="s">
        <v>32</v>
      </c>
      <c r="L119" s="49"/>
    </row>
    <row r="120" spans="1:12" s="36" customFormat="1" ht="11.25" hidden="1">
      <c r="A120" s="48" t="e">
        <f t="shared" si="2"/>
        <v>#REF!</v>
      </c>
      <c r="B120" s="49" t="s">
        <v>34</v>
      </c>
      <c r="C120" s="49" t="s">
        <v>415</v>
      </c>
      <c r="D120" s="49" t="s">
        <v>464</v>
      </c>
      <c r="E120" s="50" t="s">
        <v>266</v>
      </c>
      <c r="F120" s="49" t="s">
        <v>465</v>
      </c>
      <c r="G120" s="49" t="s">
        <v>466</v>
      </c>
      <c r="H120" s="51">
        <v>396</v>
      </c>
      <c r="I120" s="51">
        <v>11</v>
      </c>
      <c r="J120" s="53" t="s">
        <v>61</v>
      </c>
      <c r="K120" s="50" t="s">
        <v>32</v>
      </c>
      <c r="L120" s="49"/>
    </row>
    <row r="121" spans="1:12" s="36" customFormat="1" ht="11.25" hidden="1">
      <c r="A121" s="32" t="e">
        <f t="shared" si="2"/>
        <v>#REF!</v>
      </c>
      <c r="B121" s="33" t="s">
        <v>36</v>
      </c>
      <c r="C121" s="33" t="s">
        <v>67</v>
      </c>
      <c r="D121" s="33" t="s">
        <v>67</v>
      </c>
      <c r="E121" s="34" t="s">
        <v>5</v>
      </c>
      <c r="F121" s="33" t="s">
        <v>68</v>
      </c>
      <c r="G121" s="33" t="s">
        <v>69</v>
      </c>
      <c r="H121" s="35">
        <v>250</v>
      </c>
      <c r="I121" s="35">
        <v>6.9444444444444446</v>
      </c>
      <c r="J121" s="37" t="s">
        <v>61</v>
      </c>
      <c r="K121" s="34" t="s">
        <v>32</v>
      </c>
      <c r="L121" s="33"/>
    </row>
    <row r="122" spans="1:12" s="36" customFormat="1" ht="11.25" hidden="1">
      <c r="A122" s="32" t="e">
        <f t="shared" si="2"/>
        <v>#REF!</v>
      </c>
      <c r="B122" s="33" t="s">
        <v>36</v>
      </c>
      <c r="C122" s="33" t="s">
        <v>67</v>
      </c>
      <c r="D122" s="33" t="s">
        <v>70</v>
      </c>
      <c r="E122" s="34" t="s">
        <v>5</v>
      </c>
      <c r="F122" s="33" t="s">
        <v>71</v>
      </c>
      <c r="G122" s="33" t="s">
        <v>72</v>
      </c>
      <c r="H122" s="35">
        <v>150</v>
      </c>
      <c r="I122" s="35">
        <v>4.166666666666667</v>
      </c>
      <c r="J122" s="37" t="s">
        <v>61</v>
      </c>
      <c r="K122" s="34" t="s">
        <v>32</v>
      </c>
      <c r="L122" s="33"/>
    </row>
    <row r="123" spans="1:12" s="36" customFormat="1" ht="11.25" hidden="1">
      <c r="A123" s="32" t="e">
        <f t="shared" si="2"/>
        <v>#REF!</v>
      </c>
      <c r="B123" s="33" t="s">
        <v>36</v>
      </c>
      <c r="C123" s="33" t="s">
        <v>67</v>
      </c>
      <c r="D123" s="33" t="s">
        <v>73</v>
      </c>
      <c r="E123" s="34" t="s">
        <v>5</v>
      </c>
      <c r="F123" s="33" t="s">
        <v>74</v>
      </c>
      <c r="G123" s="33" t="s">
        <v>75</v>
      </c>
      <c r="H123" s="35">
        <v>160</v>
      </c>
      <c r="I123" s="35">
        <v>4.4444444444444446</v>
      </c>
      <c r="J123" s="37" t="s">
        <v>61</v>
      </c>
      <c r="K123" s="34" t="s">
        <v>32</v>
      </c>
      <c r="L123" s="33"/>
    </row>
    <row r="124" spans="1:12" s="36" customFormat="1" ht="11.25" hidden="1">
      <c r="A124" s="32" t="e">
        <f t="shared" si="2"/>
        <v>#REF!</v>
      </c>
      <c r="B124" s="33" t="s">
        <v>36</v>
      </c>
      <c r="C124" s="33" t="s">
        <v>67</v>
      </c>
      <c r="D124" s="33" t="s">
        <v>76</v>
      </c>
      <c r="E124" s="34" t="s">
        <v>5</v>
      </c>
      <c r="F124" s="33" t="s">
        <v>74</v>
      </c>
      <c r="G124" s="33" t="s">
        <v>77</v>
      </c>
      <c r="H124" s="35">
        <v>500</v>
      </c>
      <c r="I124" s="35">
        <v>13.888888888888889</v>
      </c>
      <c r="J124" s="37" t="s">
        <v>61</v>
      </c>
      <c r="K124" s="34" t="s">
        <v>32</v>
      </c>
      <c r="L124" s="33"/>
    </row>
    <row r="125" spans="1:12" s="36" customFormat="1" ht="11.25" hidden="1">
      <c r="A125" s="32" t="e">
        <f t="shared" si="2"/>
        <v>#REF!</v>
      </c>
      <c r="B125" s="33" t="s">
        <v>36</v>
      </c>
      <c r="C125" s="33" t="s">
        <v>67</v>
      </c>
      <c r="D125" s="33" t="s">
        <v>78</v>
      </c>
      <c r="E125" s="34" t="s">
        <v>32</v>
      </c>
      <c r="F125" s="33" t="s">
        <v>79</v>
      </c>
      <c r="G125" s="33" t="s">
        <v>80</v>
      </c>
      <c r="H125" s="35">
        <v>600</v>
      </c>
      <c r="I125" s="35">
        <v>16.666666666666668</v>
      </c>
      <c r="J125" s="37" t="s">
        <v>61</v>
      </c>
      <c r="K125" s="34" t="s">
        <v>32</v>
      </c>
      <c r="L125" s="33"/>
    </row>
    <row r="126" spans="1:12" s="36" customFormat="1" ht="11.25" hidden="1">
      <c r="A126" s="32" t="e">
        <f t="shared" si="2"/>
        <v>#REF!</v>
      </c>
      <c r="B126" s="33" t="s">
        <v>36</v>
      </c>
      <c r="C126" s="33" t="s">
        <v>67</v>
      </c>
      <c r="D126" s="33" t="s">
        <v>81</v>
      </c>
      <c r="E126" s="34" t="s">
        <v>32</v>
      </c>
      <c r="F126" s="33" t="s">
        <v>82</v>
      </c>
      <c r="G126" s="33" t="s">
        <v>83</v>
      </c>
      <c r="H126" s="35">
        <v>400</v>
      </c>
      <c r="I126" s="35">
        <v>11.111111111111111</v>
      </c>
      <c r="J126" s="37" t="s">
        <v>61</v>
      </c>
      <c r="K126" s="34" t="s">
        <v>32</v>
      </c>
      <c r="L126" s="33"/>
    </row>
    <row r="127" spans="1:12" s="36" customFormat="1" ht="11.25" hidden="1">
      <c r="A127" s="32" t="e">
        <f t="shared" si="2"/>
        <v>#REF!</v>
      </c>
      <c r="B127" s="33" t="s">
        <v>36</v>
      </c>
      <c r="C127" s="33" t="s">
        <v>67</v>
      </c>
      <c r="D127" s="33" t="s">
        <v>84</v>
      </c>
      <c r="E127" s="34" t="s">
        <v>32</v>
      </c>
      <c r="F127" s="33" t="s">
        <v>35</v>
      </c>
      <c r="G127" s="33" t="s">
        <v>85</v>
      </c>
      <c r="H127" s="35">
        <v>300</v>
      </c>
      <c r="I127" s="35">
        <v>8.3333333333333339</v>
      </c>
      <c r="J127" s="37" t="s">
        <v>61</v>
      </c>
      <c r="K127" s="34" t="s">
        <v>32</v>
      </c>
      <c r="L127" s="33"/>
    </row>
    <row r="128" spans="1:12" s="36" customFormat="1" ht="11.25" hidden="1">
      <c r="A128" s="32" t="e">
        <f t="shared" si="2"/>
        <v>#REF!</v>
      </c>
      <c r="B128" s="33" t="s">
        <v>36</v>
      </c>
      <c r="C128" s="33" t="s">
        <v>67</v>
      </c>
      <c r="D128" s="33" t="s">
        <v>86</v>
      </c>
      <c r="E128" s="34" t="s">
        <v>32</v>
      </c>
      <c r="F128" s="33" t="s">
        <v>87</v>
      </c>
      <c r="G128" s="33" t="s">
        <v>88</v>
      </c>
      <c r="H128" s="35">
        <v>200</v>
      </c>
      <c r="I128" s="35">
        <v>5.5555555555555554</v>
      </c>
      <c r="J128" s="37" t="s">
        <v>61</v>
      </c>
      <c r="K128" s="34" t="s">
        <v>32</v>
      </c>
      <c r="L128" s="33"/>
    </row>
    <row r="129" spans="1:12" s="36" customFormat="1" ht="11.25" hidden="1">
      <c r="A129" s="32" t="e">
        <f t="shared" si="2"/>
        <v>#REF!</v>
      </c>
      <c r="B129" s="33" t="s">
        <v>36</v>
      </c>
      <c r="C129" s="33" t="s">
        <v>67</v>
      </c>
      <c r="D129" s="33" t="s">
        <v>89</v>
      </c>
      <c r="E129" s="34" t="s">
        <v>32</v>
      </c>
      <c r="F129" s="33" t="s">
        <v>90</v>
      </c>
      <c r="G129" s="33" t="s">
        <v>91</v>
      </c>
      <c r="H129" s="35">
        <v>390</v>
      </c>
      <c r="I129" s="35">
        <v>10.833333333333334</v>
      </c>
      <c r="J129" s="37" t="s">
        <v>61</v>
      </c>
      <c r="K129" s="34" t="s">
        <v>32</v>
      </c>
      <c r="L129" s="33"/>
    </row>
    <row r="130" spans="1:12" s="36" customFormat="1" ht="11.25" hidden="1">
      <c r="A130" s="32" t="e">
        <f t="shared" si="2"/>
        <v>#REF!</v>
      </c>
      <c r="B130" s="33" t="s">
        <v>36</v>
      </c>
      <c r="C130" s="33" t="s">
        <v>67</v>
      </c>
      <c r="D130" s="33" t="s">
        <v>92</v>
      </c>
      <c r="E130" s="34" t="s">
        <v>32</v>
      </c>
      <c r="F130" s="33" t="s">
        <v>93</v>
      </c>
      <c r="G130" s="33" t="s">
        <v>94</v>
      </c>
      <c r="H130" s="35">
        <v>400</v>
      </c>
      <c r="I130" s="35">
        <v>11.111111111111111</v>
      </c>
      <c r="J130" s="37" t="s">
        <v>61</v>
      </c>
      <c r="K130" s="34" t="s">
        <v>32</v>
      </c>
      <c r="L130" s="33"/>
    </row>
    <row r="131" spans="1:12" s="36" customFormat="1" ht="11.25" hidden="1">
      <c r="A131" s="32" t="e">
        <f t="shared" si="2"/>
        <v>#REF!</v>
      </c>
      <c r="B131" s="33" t="s">
        <v>36</v>
      </c>
      <c r="C131" s="33" t="s">
        <v>67</v>
      </c>
      <c r="D131" s="33" t="s">
        <v>95</v>
      </c>
      <c r="E131" s="34" t="s">
        <v>32</v>
      </c>
      <c r="F131" s="33" t="s">
        <v>96</v>
      </c>
      <c r="G131" s="33" t="s">
        <v>97</v>
      </c>
      <c r="H131" s="35">
        <v>400</v>
      </c>
      <c r="I131" s="35">
        <v>11.111111111111111</v>
      </c>
      <c r="J131" s="37" t="s">
        <v>61</v>
      </c>
      <c r="K131" s="34" t="s">
        <v>32</v>
      </c>
      <c r="L131" s="33"/>
    </row>
    <row r="132" spans="1:12" s="36" customFormat="1" ht="11.25" hidden="1">
      <c r="A132" s="32" t="e">
        <f t="shared" si="2"/>
        <v>#REF!</v>
      </c>
      <c r="B132" s="33" t="s">
        <v>36</v>
      </c>
      <c r="C132" s="33" t="s">
        <v>67</v>
      </c>
      <c r="D132" s="33" t="s">
        <v>98</v>
      </c>
      <c r="E132" s="34" t="s">
        <v>32</v>
      </c>
      <c r="F132" s="33" t="s">
        <v>99</v>
      </c>
      <c r="G132" s="33" t="s">
        <v>100</v>
      </c>
      <c r="H132" s="35">
        <v>200</v>
      </c>
      <c r="I132" s="35">
        <v>5.5555555555555554</v>
      </c>
      <c r="J132" s="37" t="s">
        <v>61</v>
      </c>
      <c r="K132" s="34" t="s">
        <v>32</v>
      </c>
      <c r="L132" s="33"/>
    </row>
    <row r="133" spans="1:12" s="36" customFormat="1" ht="11.25" hidden="1">
      <c r="A133" s="32" t="e">
        <f t="shared" si="2"/>
        <v>#REF!</v>
      </c>
      <c r="B133" s="33" t="s">
        <v>36</v>
      </c>
      <c r="C133" s="33" t="s">
        <v>67</v>
      </c>
      <c r="D133" s="33" t="s">
        <v>101</v>
      </c>
      <c r="E133" s="34" t="s">
        <v>32</v>
      </c>
      <c r="F133" s="33" t="s">
        <v>102</v>
      </c>
      <c r="G133" s="33" t="s">
        <v>103</v>
      </c>
      <c r="H133" s="35">
        <v>390</v>
      </c>
      <c r="I133" s="35">
        <v>10.833333333333334</v>
      </c>
      <c r="J133" s="37" t="s">
        <v>61</v>
      </c>
      <c r="K133" s="34" t="s">
        <v>32</v>
      </c>
      <c r="L133" s="33"/>
    </row>
    <row r="134" spans="1:12" s="36" customFormat="1" ht="11.25" hidden="1">
      <c r="A134" s="32" t="e">
        <f t="shared" si="2"/>
        <v>#REF!</v>
      </c>
      <c r="B134" s="33" t="s">
        <v>36</v>
      </c>
      <c r="C134" s="33" t="s">
        <v>67</v>
      </c>
      <c r="D134" s="33" t="s">
        <v>104</v>
      </c>
      <c r="E134" s="34" t="s">
        <v>32</v>
      </c>
      <c r="F134" s="33" t="s">
        <v>105</v>
      </c>
      <c r="G134" s="33" t="s">
        <v>106</v>
      </c>
      <c r="H134" s="35">
        <v>550</v>
      </c>
      <c r="I134" s="35">
        <v>15.277777777777779</v>
      </c>
      <c r="J134" s="37" t="s">
        <v>61</v>
      </c>
      <c r="K134" s="34" t="s">
        <v>32</v>
      </c>
      <c r="L134" s="33"/>
    </row>
    <row r="135" spans="1:12" s="36" customFormat="1" ht="11.25" hidden="1">
      <c r="A135" s="32" t="e">
        <f t="shared" si="2"/>
        <v>#REF!</v>
      </c>
      <c r="B135" s="33" t="s">
        <v>36</v>
      </c>
      <c r="C135" s="33" t="s">
        <v>67</v>
      </c>
      <c r="D135" s="33" t="s">
        <v>107</v>
      </c>
      <c r="E135" s="34" t="s">
        <v>32</v>
      </c>
      <c r="F135" s="33" t="s">
        <v>108</v>
      </c>
      <c r="G135" s="33" t="s">
        <v>109</v>
      </c>
      <c r="H135" s="35">
        <v>650</v>
      </c>
      <c r="I135" s="35">
        <v>18.055555555555557</v>
      </c>
      <c r="J135" s="37" t="s">
        <v>61</v>
      </c>
      <c r="K135" s="34" t="s">
        <v>32</v>
      </c>
      <c r="L135" s="33"/>
    </row>
    <row r="136" spans="1:12" s="36" customFormat="1" ht="11.25" hidden="1">
      <c r="A136" s="32" t="e">
        <f t="shared" si="2"/>
        <v>#REF!</v>
      </c>
      <c r="B136" s="33" t="s">
        <v>36</v>
      </c>
      <c r="C136" s="33" t="s">
        <v>67</v>
      </c>
      <c r="D136" s="33" t="s">
        <v>110</v>
      </c>
      <c r="E136" s="34" t="s">
        <v>32</v>
      </c>
      <c r="F136" s="33" t="s">
        <v>111</v>
      </c>
      <c r="G136" s="33" t="s">
        <v>112</v>
      </c>
      <c r="H136" s="35">
        <v>250</v>
      </c>
      <c r="I136" s="35">
        <v>6.9444444444444446</v>
      </c>
      <c r="J136" s="37" t="s">
        <v>61</v>
      </c>
      <c r="K136" s="34" t="s">
        <v>32</v>
      </c>
      <c r="L136" s="33"/>
    </row>
    <row r="137" spans="1:12" s="36" customFormat="1" ht="11.25" hidden="1">
      <c r="A137" s="32" t="e">
        <f t="shared" si="2"/>
        <v>#REF!</v>
      </c>
      <c r="B137" s="33" t="s">
        <v>36</v>
      </c>
      <c r="C137" s="33" t="s">
        <v>67</v>
      </c>
      <c r="D137" s="33" t="s">
        <v>113</v>
      </c>
      <c r="E137" s="34" t="s">
        <v>32</v>
      </c>
      <c r="F137" s="33" t="s">
        <v>114</v>
      </c>
      <c r="G137" s="33" t="s">
        <v>115</v>
      </c>
      <c r="H137" s="35">
        <v>650</v>
      </c>
      <c r="I137" s="35">
        <v>18.055555555555557</v>
      </c>
      <c r="J137" s="37" t="s">
        <v>61</v>
      </c>
      <c r="K137" s="34" t="s">
        <v>32</v>
      </c>
      <c r="L137" s="33"/>
    </row>
    <row r="138" spans="1:12" s="36" customFormat="1" ht="11.25" hidden="1">
      <c r="A138" s="32" t="e">
        <f t="shared" si="2"/>
        <v>#REF!</v>
      </c>
      <c r="B138" s="33" t="s">
        <v>36</v>
      </c>
      <c r="C138" s="33" t="s">
        <v>67</v>
      </c>
      <c r="D138" s="33" t="s">
        <v>116</v>
      </c>
      <c r="E138" s="34" t="s">
        <v>32</v>
      </c>
      <c r="F138" s="33" t="s">
        <v>90</v>
      </c>
      <c r="G138" s="33" t="s">
        <v>117</v>
      </c>
      <c r="H138" s="35">
        <v>400</v>
      </c>
      <c r="I138" s="35">
        <v>11.111111111111111</v>
      </c>
      <c r="J138" s="37" t="s">
        <v>61</v>
      </c>
      <c r="K138" s="34" t="s">
        <v>32</v>
      </c>
      <c r="L138" s="33"/>
    </row>
    <row r="139" spans="1:12" s="36" customFormat="1" ht="11.25" hidden="1">
      <c r="A139" s="32" t="e">
        <f t="shared" ref="A139:A167" si="3">A138+1</f>
        <v>#REF!</v>
      </c>
      <c r="B139" s="33" t="s">
        <v>36</v>
      </c>
      <c r="C139" s="33" t="s">
        <v>67</v>
      </c>
      <c r="D139" s="33" t="s">
        <v>118</v>
      </c>
      <c r="E139" s="34" t="s">
        <v>32</v>
      </c>
      <c r="F139" s="33" t="s">
        <v>119</v>
      </c>
      <c r="G139" s="33" t="s">
        <v>120</v>
      </c>
      <c r="H139" s="35">
        <v>350</v>
      </c>
      <c r="I139" s="35">
        <v>9.7222222222222214</v>
      </c>
      <c r="J139" s="37" t="s">
        <v>61</v>
      </c>
      <c r="K139" s="34" t="s">
        <v>32</v>
      </c>
      <c r="L139" s="33"/>
    </row>
    <row r="140" spans="1:12" s="36" customFormat="1" ht="11.25" hidden="1">
      <c r="A140" s="32" t="e">
        <f t="shared" si="3"/>
        <v>#REF!</v>
      </c>
      <c r="B140" s="33" t="s">
        <v>36</v>
      </c>
      <c r="C140" s="33" t="s">
        <v>67</v>
      </c>
      <c r="D140" s="33" t="s">
        <v>121</v>
      </c>
      <c r="E140" s="34" t="s">
        <v>32</v>
      </c>
      <c r="F140" s="33" t="s">
        <v>122</v>
      </c>
      <c r="G140" s="33" t="s">
        <v>123</v>
      </c>
      <c r="H140" s="35">
        <v>300</v>
      </c>
      <c r="I140" s="35">
        <v>8.3333333333333339</v>
      </c>
      <c r="J140" s="37" t="s">
        <v>61</v>
      </c>
      <c r="K140" s="34" t="s">
        <v>32</v>
      </c>
      <c r="L140" s="33"/>
    </row>
    <row r="141" spans="1:12" s="36" customFormat="1" ht="11.25" hidden="1">
      <c r="A141" s="32" t="e">
        <f t="shared" si="3"/>
        <v>#REF!</v>
      </c>
      <c r="B141" s="33" t="s">
        <v>36</v>
      </c>
      <c r="C141" s="33" t="s">
        <v>67</v>
      </c>
      <c r="D141" s="33" t="s">
        <v>124</v>
      </c>
      <c r="E141" s="34" t="s">
        <v>32</v>
      </c>
      <c r="F141" s="33" t="s">
        <v>125</v>
      </c>
      <c r="G141" s="33" t="s">
        <v>126</v>
      </c>
      <c r="H141" s="35">
        <v>300</v>
      </c>
      <c r="I141" s="35">
        <v>8.3333333333333339</v>
      </c>
      <c r="J141" s="37" t="s">
        <v>61</v>
      </c>
      <c r="K141" s="34" t="s">
        <v>32</v>
      </c>
      <c r="L141" s="33"/>
    </row>
    <row r="142" spans="1:12" s="36" customFormat="1" ht="11.25" hidden="1">
      <c r="A142" s="32" t="e">
        <f t="shared" si="3"/>
        <v>#REF!</v>
      </c>
      <c r="B142" s="33" t="s">
        <v>36</v>
      </c>
      <c r="C142" s="33" t="s">
        <v>67</v>
      </c>
      <c r="D142" s="33" t="s">
        <v>127</v>
      </c>
      <c r="E142" s="34" t="s">
        <v>32</v>
      </c>
      <c r="F142" s="33" t="s">
        <v>128</v>
      </c>
      <c r="G142" s="33" t="s">
        <v>129</v>
      </c>
      <c r="H142" s="35">
        <v>400</v>
      </c>
      <c r="I142" s="35">
        <v>11.111111111111111</v>
      </c>
      <c r="J142" s="37" t="s">
        <v>61</v>
      </c>
      <c r="K142" s="34" t="s">
        <v>32</v>
      </c>
      <c r="L142" s="33"/>
    </row>
    <row r="143" spans="1:12" s="36" customFormat="1" ht="11.25" hidden="1">
      <c r="A143" s="32" t="e">
        <f t="shared" si="3"/>
        <v>#REF!</v>
      </c>
      <c r="B143" s="33" t="s">
        <v>36</v>
      </c>
      <c r="C143" s="33" t="s">
        <v>67</v>
      </c>
      <c r="D143" s="33" t="s">
        <v>130</v>
      </c>
      <c r="E143" s="34" t="s">
        <v>32</v>
      </c>
      <c r="F143" s="33" t="s">
        <v>131</v>
      </c>
      <c r="G143" s="33" t="s">
        <v>132</v>
      </c>
      <c r="H143" s="35">
        <v>400</v>
      </c>
      <c r="I143" s="35">
        <v>11.111111111111111</v>
      </c>
      <c r="J143" s="37" t="s">
        <v>61</v>
      </c>
      <c r="K143" s="34" t="s">
        <v>32</v>
      </c>
      <c r="L143" s="33"/>
    </row>
    <row r="144" spans="1:12" s="36" customFormat="1" ht="11.25" hidden="1">
      <c r="A144" s="32" t="e">
        <f t="shared" si="3"/>
        <v>#REF!</v>
      </c>
      <c r="B144" s="33" t="s">
        <v>36</v>
      </c>
      <c r="C144" s="33" t="s">
        <v>67</v>
      </c>
      <c r="D144" s="33" t="s">
        <v>133</v>
      </c>
      <c r="E144" s="34" t="s">
        <v>32</v>
      </c>
      <c r="F144" s="33" t="s">
        <v>114</v>
      </c>
      <c r="G144" s="33" t="s">
        <v>134</v>
      </c>
      <c r="H144" s="35">
        <v>300</v>
      </c>
      <c r="I144" s="35">
        <v>8.3333333333333339</v>
      </c>
      <c r="J144" s="37" t="s">
        <v>61</v>
      </c>
      <c r="K144" s="34" t="s">
        <v>32</v>
      </c>
      <c r="L144" s="33"/>
    </row>
    <row r="145" spans="1:12" s="36" customFormat="1" ht="11.25" hidden="1">
      <c r="A145" s="32" t="e">
        <f t="shared" si="3"/>
        <v>#REF!</v>
      </c>
      <c r="B145" s="33" t="s">
        <v>36</v>
      </c>
      <c r="C145" s="33" t="s">
        <v>67</v>
      </c>
      <c r="D145" s="33" t="s">
        <v>135</v>
      </c>
      <c r="E145" s="34" t="s">
        <v>32</v>
      </c>
      <c r="F145" s="33" t="s">
        <v>136</v>
      </c>
      <c r="G145" s="33" t="s">
        <v>137</v>
      </c>
      <c r="H145" s="35">
        <v>500</v>
      </c>
      <c r="I145" s="35">
        <v>13.888888888888889</v>
      </c>
      <c r="J145" s="37" t="s">
        <v>61</v>
      </c>
      <c r="K145" s="34" t="s">
        <v>32</v>
      </c>
      <c r="L145" s="33"/>
    </row>
    <row r="146" spans="1:12" s="36" customFormat="1" ht="11.25" hidden="1">
      <c r="A146" s="32" t="e">
        <f t="shared" si="3"/>
        <v>#REF!</v>
      </c>
      <c r="B146" s="33" t="s">
        <v>36</v>
      </c>
      <c r="C146" s="33" t="s">
        <v>67</v>
      </c>
      <c r="D146" s="33" t="s">
        <v>138</v>
      </c>
      <c r="E146" s="34" t="s">
        <v>32</v>
      </c>
      <c r="F146" s="33" t="s">
        <v>139</v>
      </c>
      <c r="G146" s="33" t="s">
        <v>140</v>
      </c>
      <c r="H146" s="35">
        <v>200</v>
      </c>
      <c r="I146" s="35">
        <v>5.5555555555555554</v>
      </c>
      <c r="J146" s="37" t="s">
        <v>61</v>
      </c>
      <c r="K146" s="34" t="s">
        <v>32</v>
      </c>
      <c r="L146" s="33"/>
    </row>
    <row r="147" spans="1:12" s="36" customFormat="1" ht="11.25" hidden="1">
      <c r="A147" s="32" t="e">
        <f t="shared" si="3"/>
        <v>#REF!</v>
      </c>
      <c r="B147" s="33" t="s">
        <v>36</v>
      </c>
      <c r="C147" s="33" t="s">
        <v>67</v>
      </c>
      <c r="D147" s="33" t="s">
        <v>141</v>
      </c>
      <c r="E147" s="34" t="s">
        <v>32</v>
      </c>
      <c r="F147" s="33" t="s">
        <v>142</v>
      </c>
      <c r="G147" s="33" t="s">
        <v>143</v>
      </c>
      <c r="H147" s="35">
        <v>250</v>
      </c>
      <c r="I147" s="35">
        <v>6.9444444444444446</v>
      </c>
      <c r="J147" s="37" t="s">
        <v>61</v>
      </c>
      <c r="K147" s="34" t="s">
        <v>32</v>
      </c>
      <c r="L147" s="33"/>
    </row>
    <row r="148" spans="1:12" s="36" customFormat="1" ht="11.25" hidden="1">
      <c r="A148" s="32" t="e">
        <f t="shared" si="3"/>
        <v>#REF!</v>
      </c>
      <c r="B148" s="33" t="s">
        <v>36</v>
      </c>
      <c r="C148" s="33" t="s">
        <v>67</v>
      </c>
      <c r="D148" s="33" t="s">
        <v>144</v>
      </c>
      <c r="E148" s="34" t="s">
        <v>32</v>
      </c>
      <c r="F148" s="33" t="s">
        <v>145</v>
      </c>
      <c r="G148" s="33" t="s">
        <v>146</v>
      </c>
      <c r="H148" s="35">
        <v>120</v>
      </c>
      <c r="I148" s="35">
        <v>3.3333333333333335</v>
      </c>
      <c r="J148" s="37" t="s">
        <v>61</v>
      </c>
      <c r="K148" s="34" t="s">
        <v>32</v>
      </c>
      <c r="L148" s="33"/>
    </row>
    <row r="149" spans="1:12" s="36" customFormat="1" ht="11.25" hidden="1">
      <c r="A149" s="32" t="e">
        <f t="shared" si="3"/>
        <v>#REF!</v>
      </c>
      <c r="B149" s="33" t="s">
        <v>36</v>
      </c>
      <c r="C149" s="33" t="s">
        <v>67</v>
      </c>
      <c r="D149" s="33" t="s">
        <v>147</v>
      </c>
      <c r="E149" s="34" t="s">
        <v>32</v>
      </c>
      <c r="F149" s="33" t="s">
        <v>148</v>
      </c>
      <c r="G149" s="33" t="s">
        <v>149</v>
      </c>
      <c r="H149" s="35">
        <v>400</v>
      </c>
      <c r="I149" s="35">
        <v>11.111111111111111</v>
      </c>
      <c r="J149" s="37" t="s">
        <v>61</v>
      </c>
      <c r="K149" s="34" t="s">
        <v>32</v>
      </c>
      <c r="L149" s="33"/>
    </row>
    <row r="150" spans="1:12" s="36" customFormat="1" ht="11.25" hidden="1">
      <c r="A150" s="32" t="e">
        <f t="shared" si="3"/>
        <v>#REF!</v>
      </c>
      <c r="B150" s="33" t="s">
        <v>36</v>
      </c>
      <c r="C150" s="33" t="s">
        <v>67</v>
      </c>
      <c r="D150" s="33" t="s">
        <v>150</v>
      </c>
      <c r="E150" s="34" t="s">
        <v>32</v>
      </c>
      <c r="F150" s="33" t="s">
        <v>151</v>
      </c>
      <c r="G150" s="33" t="s">
        <v>152</v>
      </c>
      <c r="H150" s="35">
        <v>500</v>
      </c>
      <c r="I150" s="35">
        <v>13.888888888888889</v>
      </c>
      <c r="J150" s="37" t="s">
        <v>61</v>
      </c>
      <c r="K150" s="34" t="s">
        <v>32</v>
      </c>
      <c r="L150" s="33"/>
    </row>
    <row r="151" spans="1:12" s="36" customFormat="1" ht="11.25" hidden="1">
      <c r="A151" s="32" t="e">
        <f t="shared" si="3"/>
        <v>#REF!</v>
      </c>
      <c r="B151" s="33" t="s">
        <v>36</v>
      </c>
      <c r="C151" s="33" t="s">
        <v>67</v>
      </c>
      <c r="D151" s="33" t="s">
        <v>153</v>
      </c>
      <c r="E151" s="34" t="s">
        <v>32</v>
      </c>
      <c r="F151" s="33" t="s">
        <v>154</v>
      </c>
      <c r="G151" s="33" t="s">
        <v>155</v>
      </c>
      <c r="H151" s="35">
        <v>300</v>
      </c>
      <c r="I151" s="35">
        <v>8.3333333333333339</v>
      </c>
      <c r="J151" s="37" t="s">
        <v>61</v>
      </c>
      <c r="K151" s="34" t="s">
        <v>32</v>
      </c>
      <c r="L151" s="33"/>
    </row>
    <row r="152" spans="1:12" s="36" customFormat="1" ht="11.25" hidden="1">
      <c r="A152" s="32" t="e">
        <f t="shared" si="3"/>
        <v>#REF!</v>
      </c>
      <c r="B152" s="33" t="s">
        <v>36</v>
      </c>
      <c r="C152" s="33" t="s">
        <v>67</v>
      </c>
      <c r="D152" s="33" t="s">
        <v>156</v>
      </c>
      <c r="E152" s="34" t="s">
        <v>32</v>
      </c>
      <c r="F152" s="33" t="s">
        <v>157</v>
      </c>
      <c r="G152" s="33" t="s">
        <v>158</v>
      </c>
      <c r="H152" s="35">
        <v>190</v>
      </c>
      <c r="I152" s="35">
        <v>5.2777777777777777</v>
      </c>
      <c r="J152" s="37" t="s">
        <v>61</v>
      </c>
      <c r="K152" s="34" t="s">
        <v>32</v>
      </c>
      <c r="L152" s="33"/>
    </row>
    <row r="153" spans="1:12" s="36" customFormat="1" ht="11.25" hidden="1">
      <c r="A153" s="32" t="e">
        <f t="shared" si="3"/>
        <v>#REF!</v>
      </c>
      <c r="B153" s="33" t="s">
        <v>36</v>
      </c>
      <c r="C153" s="33" t="s">
        <v>67</v>
      </c>
      <c r="D153" s="33" t="s">
        <v>159</v>
      </c>
      <c r="E153" s="34" t="s">
        <v>32</v>
      </c>
      <c r="F153" s="33" t="s">
        <v>160</v>
      </c>
      <c r="G153" s="33" t="s">
        <v>161</v>
      </c>
      <c r="H153" s="35">
        <v>400</v>
      </c>
      <c r="I153" s="35">
        <v>11.111111111111111</v>
      </c>
      <c r="J153" s="37" t="s">
        <v>61</v>
      </c>
      <c r="K153" s="34" t="s">
        <v>32</v>
      </c>
      <c r="L153" s="33"/>
    </row>
    <row r="154" spans="1:12" s="36" customFormat="1" ht="11.25" hidden="1">
      <c r="A154" s="32" t="e">
        <f t="shared" si="3"/>
        <v>#REF!</v>
      </c>
      <c r="B154" s="33" t="s">
        <v>36</v>
      </c>
      <c r="C154" s="33" t="s">
        <v>67</v>
      </c>
      <c r="D154" s="33" t="s">
        <v>162</v>
      </c>
      <c r="E154" s="34" t="s">
        <v>32</v>
      </c>
      <c r="F154" s="33" t="s">
        <v>163</v>
      </c>
      <c r="G154" s="33" t="s">
        <v>164</v>
      </c>
      <c r="H154" s="35">
        <v>600</v>
      </c>
      <c r="I154" s="35">
        <v>16.666666666666668</v>
      </c>
      <c r="J154" s="37" t="s">
        <v>61</v>
      </c>
      <c r="K154" s="34" t="s">
        <v>32</v>
      </c>
      <c r="L154" s="33"/>
    </row>
    <row r="155" spans="1:12" s="36" customFormat="1" ht="11.25" hidden="1">
      <c r="A155" s="32" t="e">
        <f t="shared" si="3"/>
        <v>#REF!</v>
      </c>
      <c r="B155" s="33" t="s">
        <v>36</v>
      </c>
      <c r="C155" s="33" t="s">
        <v>67</v>
      </c>
      <c r="D155" s="33" t="s">
        <v>165</v>
      </c>
      <c r="E155" s="34" t="s">
        <v>32</v>
      </c>
      <c r="F155" s="33" t="s">
        <v>111</v>
      </c>
      <c r="G155" s="33" t="s">
        <v>166</v>
      </c>
      <c r="H155" s="35">
        <v>500</v>
      </c>
      <c r="I155" s="35">
        <v>13.888888888888889</v>
      </c>
      <c r="J155" s="37" t="s">
        <v>61</v>
      </c>
      <c r="K155" s="34" t="s">
        <v>32</v>
      </c>
      <c r="L155" s="33"/>
    </row>
    <row r="156" spans="1:12" s="36" customFormat="1" ht="11.25" hidden="1">
      <c r="A156" s="32" t="e">
        <f t="shared" si="3"/>
        <v>#REF!</v>
      </c>
      <c r="B156" s="33" t="s">
        <v>36</v>
      </c>
      <c r="C156" s="33" t="s">
        <v>67</v>
      </c>
      <c r="D156" s="33" t="s">
        <v>167</v>
      </c>
      <c r="E156" s="34" t="s">
        <v>32</v>
      </c>
      <c r="F156" s="33" t="s">
        <v>90</v>
      </c>
      <c r="G156" s="33" t="s">
        <v>168</v>
      </c>
      <c r="H156" s="35">
        <v>360</v>
      </c>
      <c r="I156" s="35">
        <v>10</v>
      </c>
      <c r="J156" s="37" t="s">
        <v>61</v>
      </c>
      <c r="K156" s="34" t="s">
        <v>32</v>
      </c>
      <c r="L156" s="33"/>
    </row>
    <row r="157" spans="1:12" s="36" customFormat="1" ht="11.25" hidden="1">
      <c r="A157" s="32" t="e">
        <f t="shared" si="3"/>
        <v>#REF!</v>
      </c>
      <c r="B157" s="33" t="s">
        <v>36</v>
      </c>
      <c r="C157" s="33" t="s">
        <v>67</v>
      </c>
      <c r="D157" s="33" t="s">
        <v>386</v>
      </c>
      <c r="E157" s="34" t="s">
        <v>32</v>
      </c>
      <c r="F157" s="33" t="s">
        <v>387</v>
      </c>
      <c r="G157" s="33" t="s">
        <v>388</v>
      </c>
      <c r="H157" s="35">
        <v>550</v>
      </c>
      <c r="I157" s="35">
        <v>15.277777777777779</v>
      </c>
      <c r="J157" s="37" t="s">
        <v>61</v>
      </c>
      <c r="K157" s="34" t="s">
        <v>32</v>
      </c>
      <c r="L157" s="33"/>
    </row>
    <row r="158" spans="1:12" s="36" customFormat="1" ht="11.25" hidden="1">
      <c r="A158" s="32" t="e">
        <f t="shared" si="3"/>
        <v>#REF!</v>
      </c>
      <c r="B158" s="33" t="s">
        <v>36</v>
      </c>
      <c r="C158" s="33" t="s">
        <v>67</v>
      </c>
      <c r="D158" s="33" t="s">
        <v>389</v>
      </c>
      <c r="E158" s="34" t="s">
        <v>32</v>
      </c>
      <c r="F158" s="33" t="s">
        <v>390</v>
      </c>
      <c r="G158" s="33" t="s">
        <v>391</v>
      </c>
      <c r="H158" s="35">
        <v>220</v>
      </c>
      <c r="I158" s="35">
        <v>6.1111111111111107</v>
      </c>
      <c r="J158" s="37" t="s">
        <v>61</v>
      </c>
      <c r="K158" s="34" t="s">
        <v>32</v>
      </c>
      <c r="L158" s="33"/>
    </row>
    <row r="159" spans="1:12" s="36" customFormat="1" ht="11.25" hidden="1">
      <c r="A159" s="32" t="e">
        <f t="shared" si="3"/>
        <v>#REF!</v>
      </c>
      <c r="B159" s="33" t="s">
        <v>36</v>
      </c>
      <c r="C159" s="33" t="s">
        <v>67</v>
      </c>
      <c r="D159" s="33" t="s">
        <v>392</v>
      </c>
      <c r="E159" s="34" t="s">
        <v>32</v>
      </c>
      <c r="F159" s="33" t="s">
        <v>393</v>
      </c>
      <c r="G159" s="33" t="s">
        <v>394</v>
      </c>
      <c r="H159" s="35">
        <v>600</v>
      </c>
      <c r="I159" s="35">
        <v>16.666666666666668</v>
      </c>
      <c r="J159" s="37" t="s">
        <v>61</v>
      </c>
      <c r="K159" s="34" t="s">
        <v>32</v>
      </c>
      <c r="L159" s="33"/>
    </row>
    <row r="160" spans="1:12" s="36" customFormat="1" ht="11.25" hidden="1">
      <c r="A160" s="32" t="e">
        <f t="shared" si="3"/>
        <v>#REF!</v>
      </c>
      <c r="B160" s="33" t="s">
        <v>36</v>
      </c>
      <c r="C160" s="33" t="s">
        <v>67</v>
      </c>
      <c r="D160" s="33" t="s">
        <v>395</v>
      </c>
      <c r="E160" s="34" t="s">
        <v>32</v>
      </c>
      <c r="F160" s="33" t="s">
        <v>114</v>
      </c>
      <c r="G160" s="33" t="s">
        <v>396</v>
      </c>
      <c r="H160" s="35">
        <v>600</v>
      </c>
      <c r="I160" s="35">
        <v>16.666666666666668</v>
      </c>
      <c r="J160" s="37" t="s">
        <v>61</v>
      </c>
      <c r="K160" s="34" t="s">
        <v>32</v>
      </c>
      <c r="L160" s="33"/>
    </row>
    <row r="161" spans="1:12" s="36" customFormat="1" ht="11.25" hidden="1">
      <c r="A161" s="32" t="e">
        <f t="shared" si="3"/>
        <v>#REF!</v>
      </c>
      <c r="B161" s="33" t="s">
        <v>36</v>
      </c>
      <c r="C161" s="33" t="s">
        <v>67</v>
      </c>
      <c r="D161" s="33" t="s">
        <v>397</v>
      </c>
      <c r="E161" s="34" t="s">
        <v>32</v>
      </c>
      <c r="F161" s="33" t="s">
        <v>398</v>
      </c>
      <c r="G161" s="33" t="s">
        <v>399</v>
      </c>
      <c r="H161" s="35">
        <v>500</v>
      </c>
      <c r="I161" s="35">
        <v>13.888888888888889</v>
      </c>
      <c r="J161" s="37" t="s">
        <v>61</v>
      </c>
      <c r="K161" s="34" t="s">
        <v>32</v>
      </c>
      <c r="L161" s="33"/>
    </row>
    <row r="162" spans="1:12" s="36" customFormat="1" ht="11.25" hidden="1">
      <c r="A162" s="32" t="e">
        <f t="shared" si="3"/>
        <v>#REF!</v>
      </c>
      <c r="B162" s="33" t="s">
        <v>36</v>
      </c>
      <c r="C162" s="33" t="s">
        <v>67</v>
      </c>
      <c r="D162" s="33" t="s">
        <v>400</v>
      </c>
      <c r="E162" s="34" t="s">
        <v>32</v>
      </c>
      <c r="F162" s="33" t="s">
        <v>401</v>
      </c>
      <c r="G162" s="33" t="s">
        <v>402</v>
      </c>
      <c r="H162" s="35">
        <v>500</v>
      </c>
      <c r="I162" s="35">
        <v>13.888888888888889</v>
      </c>
      <c r="J162" s="37" t="s">
        <v>61</v>
      </c>
      <c r="K162" s="34" t="s">
        <v>32</v>
      </c>
      <c r="L162" s="33"/>
    </row>
    <row r="163" spans="1:12" s="36" customFormat="1" ht="11.25" hidden="1">
      <c r="A163" s="32" t="e">
        <f t="shared" si="3"/>
        <v>#REF!</v>
      </c>
      <c r="B163" s="33" t="s">
        <v>36</v>
      </c>
      <c r="C163" s="33" t="s">
        <v>67</v>
      </c>
      <c r="D163" s="33" t="s">
        <v>403</v>
      </c>
      <c r="E163" s="34" t="s">
        <v>32</v>
      </c>
      <c r="F163" s="33" t="s">
        <v>90</v>
      </c>
      <c r="G163" s="33" t="s">
        <v>404</v>
      </c>
      <c r="H163" s="35">
        <v>300</v>
      </c>
      <c r="I163" s="35">
        <v>8.3333333333333339</v>
      </c>
      <c r="J163" s="37" t="s">
        <v>61</v>
      </c>
      <c r="K163" s="34" t="s">
        <v>32</v>
      </c>
      <c r="L163" s="33"/>
    </row>
    <row r="164" spans="1:12" s="36" customFormat="1" ht="11.25" hidden="1">
      <c r="A164" s="32" t="e">
        <f t="shared" si="3"/>
        <v>#REF!</v>
      </c>
      <c r="B164" s="33" t="s">
        <v>36</v>
      </c>
      <c r="C164" s="33" t="s">
        <v>67</v>
      </c>
      <c r="D164" s="33" t="s">
        <v>405</v>
      </c>
      <c r="E164" s="34" t="s">
        <v>32</v>
      </c>
      <c r="F164" s="33" t="s">
        <v>406</v>
      </c>
      <c r="G164" s="33" t="s">
        <v>407</v>
      </c>
      <c r="H164" s="35">
        <v>500</v>
      </c>
      <c r="I164" s="35">
        <v>13.888888888888889</v>
      </c>
      <c r="J164" s="37" t="s">
        <v>61</v>
      </c>
      <c r="K164" s="34" t="s">
        <v>32</v>
      </c>
      <c r="L164" s="33"/>
    </row>
    <row r="165" spans="1:12" s="36" customFormat="1" ht="11.25" hidden="1">
      <c r="A165" s="32" t="e">
        <f t="shared" si="3"/>
        <v>#REF!</v>
      </c>
      <c r="B165" s="33" t="s">
        <v>36</v>
      </c>
      <c r="C165" s="33" t="s">
        <v>67</v>
      </c>
      <c r="D165" s="33" t="s">
        <v>408</v>
      </c>
      <c r="E165" s="34" t="s">
        <v>32</v>
      </c>
      <c r="F165" s="33" t="s">
        <v>171</v>
      </c>
      <c r="G165" s="33" t="s">
        <v>409</v>
      </c>
      <c r="H165" s="35">
        <v>400</v>
      </c>
      <c r="I165" s="35">
        <v>11.111111111111111</v>
      </c>
      <c r="J165" s="37" t="s">
        <v>61</v>
      </c>
      <c r="K165" s="34" t="s">
        <v>32</v>
      </c>
      <c r="L165" s="33"/>
    </row>
    <row r="166" spans="1:12" s="36" customFormat="1" ht="11.25" hidden="1">
      <c r="A166" s="32" t="e">
        <f t="shared" si="3"/>
        <v>#REF!</v>
      </c>
      <c r="B166" s="33" t="s">
        <v>36</v>
      </c>
      <c r="C166" s="33" t="s">
        <v>67</v>
      </c>
      <c r="D166" s="33" t="s">
        <v>410</v>
      </c>
      <c r="E166" s="34" t="s">
        <v>32</v>
      </c>
      <c r="F166" s="33" t="s">
        <v>411</v>
      </c>
      <c r="G166" s="33" t="s">
        <v>412</v>
      </c>
      <c r="H166" s="35">
        <v>400</v>
      </c>
      <c r="I166" s="35">
        <v>11.111111111111111</v>
      </c>
      <c r="J166" s="37" t="s">
        <v>61</v>
      </c>
      <c r="K166" s="34" t="s">
        <v>32</v>
      </c>
      <c r="L166" s="33"/>
    </row>
    <row r="167" spans="1:12" s="36" customFormat="1" ht="11.25" hidden="1">
      <c r="A167" s="38" t="e">
        <f t="shared" si="3"/>
        <v>#REF!</v>
      </c>
      <c r="B167" s="39" t="s">
        <v>36</v>
      </c>
      <c r="C167" s="39" t="s">
        <v>67</v>
      </c>
      <c r="D167" s="39" t="s">
        <v>413</v>
      </c>
      <c r="E167" s="40" t="s">
        <v>32</v>
      </c>
      <c r="F167" s="39" t="s">
        <v>136</v>
      </c>
      <c r="G167" s="39" t="s">
        <v>414</v>
      </c>
      <c r="H167" s="41">
        <v>220</v>
      </c>
      <c r="I167" s="41">
        <v>6.1111111111111107</v>
      </c>
      <c r="J167" s="42" t="s">
        <v>61</v>
      </c>
      <c r="K167" s="40" t="s">
        <v>32</v>
      </c>
      <c r="L167" s="39"/>
    </row>
  </sheetData>
  <autoFilter ref="A4:L167">
    <filterColumn colId="1">
      <filters>
        <filter val="KDS"/>
      </filters>
    </filterColumn>
  </autoFilter>
  <sortState ref="B17:L28">
    <sortCondition ref="B17:B28"/>
  </sortState>
  <mergeCells count="1">
    <mergeCell ref="A1:D1"/>
  </mergeCells>
  <pageMargins left="0.12" right="0.11" top="0.17" bottom="0.23" header="0.12" footer="0.11"/>
  <pageSetup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8"/>
  <sheetViews>
    <sheetView workbookViewId="0">
      <selection activeCell="G20" sqref="G20"/>
    </sheetView>
  </sheetViews>
  <sheetFormatPr defaultRowHeight="15"/>
  <cols>
    <col min="3" max="3" width="14.42578125" bestFit="1" customWidth="1"/>
    <col min="4" max="11" width="10.7109375" customWidth="1"/>
  </cols>
  <sheetData>
    <row r="1" spans="2:13" ht="15.75" thickBot="1"/>
    <row r="2" spans="2:13" ht="18.75" customHeight="1" thickBot="1">
      <c r="B2" s="55" t="s">
        <v>43</v>
      </c>
      <c r="C2" s="55" t="s">
        <v>44</v>
      </c>
      <c r="D2" s="55" t="s">
        <v>46</v>
      </c>
      <c r="E2" s="55"/>
      <c r="F2" s="61" t="s">
        <v>45</v>
      </c>
      <c r="G2" s="61" t="s">
        <v>54</v>
      </c>
      <c r="H2" s="55" t="s">
        <v>169</v>
      </c>
      <c r="I2" s="55"/>
      <c r="J2" s="55" t="s">
        <v>47</v>
      </c>
      <c r="K2" s="55"/>
      <c r="L2" s="55" t="s">
        <v>55</v>
      </c>
      <c r="M2" s="55"/>
    </row>
    <row r="3" spans="2:13" ht="15.75" thickBot="1">
      <c r="B3" s="55"/>
      <c r="C3" s="55"/>
      <c r="D3" s="9" t="s">
        <v>26</v>
      </c>
      <c r="E3" s="9" t="s">
        <v>48</v>
      </c>
      <c r="F3" s="61"/>
      <c r="G3" s="61"/>
      <c r="H3" s="9" t="s">
        <v>26</v>
      </c>
      <c r="I3" s="9" t="s">
        <v>48</v>
      </c>
      <c r="J3" s="13" t="s">
        <v>26</v>
      </c>
      <c r="K3" s="13" t="s">
        <v>48</v>
      </c>
      <c r="L3" s="12" t="s">
        <v>26</v>
      </c>
      <c r="M3" s="12" t="s">
        <v>48</v>
      </c>
    </row>
    <row r="4" spans="2:13">
      <c r="B4" s="62" t="s">
        <v>49</v>
      </c>
      <c r="C4" s="21" t="s">
        <v>6</v>
      </c>
      <c r="D4" s="4">
        <v>18000</v>
      </c>
      <c r="E4" s="7">
        <f>D4/36</f>
        <v>500</v>
      </c>
      <c r="F4" s="7">
        <v>33</v>
      </c>
      <c r="G4" s="7">
        <v>33</v>
      </c>
      <c r="H4" s="4">
        <v>18000</v>
      </c>
      <c r="I4" s="4">
        <f>H4/36</f>
        <v>500</v>
      </c>
      <c r="J4" s="7"/>
      <c r="K4" s="4">
        <f>J4/36</f>
        <v>0</v>
      </c>
      <c r="L4" s="14">
        <f>D4-J4</f>
        <v>18000</v>
      </c>
      <c r="M4" s="15">
        <f t="shared" ref="M4:M15" si="0">L4/36</f>
        <v>500</v>
      </c>
    </row>
    <row r="5" spans="2:13">
      <c r="B5" s="63"/>
      <c r="C5" s="22" t="s">
        <v>34</v>
      </c>
      <c r="D5" s="5">
        <v>12600</v>
      </c>
      <c r="E5" s="5">
        <f>D5/36</f>
        <v>350</v>
      </c>
      <c r="F5" s="5">
        <v>21</v>
      </c>
      <c r="G5" s="5">
        <v>17</v>
      </c>
      <c r="H5" s="5">
        <v>12600</v>
      </c>
      <c r="I5" s="5">
        <f t="shared" ref="I5:K9" si="1">H5/36</f>
        <v>350</v>
      </c>
      <c r="J5" s="5"/>
      <c r="K5" s="5">
        <f t="shared" si="1"/>
        <v>0</v>
      </c>
      <c r="L5" s="15">
        <f t="shared" ref="L5:L9" si="2">D5-J5</f>
        <v>12600</v>
      </c>
      <c r="M5" s="15">
        <f t="shared" si="0"/>
        <v>350</v>
      </c>
    </row>
    <row r="6" spans="2:13">
      <c r="B6" s="63"/>
      <c r="C6" s="22" t="s">
        <v>40</v>
      </c>
      <c r="D6" s="5">
        <v>14400</v>
      </c>
      <c r="E6" s="5">
        <f t="shared" ref="E6:E15" si="3">D6/36</f>
        <v>400</v>
      </c>
      <c r="F6" s="5">
        <v>24</v>
      </c>
      <c r="G6" s="5">
        <v>18</v>
      </c>
      <c r="H6" s="5">
        <v>14400</v>
      </c>
      <c r="I6" s="5">
        <f>H6/36</f>
        <v>400</v>
      </c>
      <c r="J6" s="5"/>
      <c r="K6" s="5">
        <f t="shared" si="1"/>
        <v>0</v>
      </c>
      <c r="L6" s="15">
        <f t="shared" si="2"/>
        <v>14400</v>
      </c>
      <c r="M6" s="15">
        <f t="shared" si="0"/>
        <v>400</v>
      </c>
    </row>
    <row r="7" spans="2:13">
      <c r="B7" s="63"/>
      <c r="C7" s="22" t="s">
        <v>36</v>
      </c>
      <c r="D7" s="5">
        <v>19800</v>
      </c>
      <c r="E7" s="5">
        <f t="shared" si="3"/>
        <v>550</v>
      </c>
      <c r="F7" s="5">
        <v>47</v>
      </c>
      <c r="G7" s="5">
        <v>47</v>
      </c>
      <c r="H7" s="5">
        <v>18000</v>
      </c>
      <c r="I7" s="5">
        <f t="shared" si="1"/>
        <v>500</v>
      </c>
      <c r="J7" s="5"/>
      <c r="K7" s="5">
        <f t="shared" si="1"/>
        <v>0</v>
      </c>
      <c r="L7" s="15">
        <f t="shared" si="2"/>
        <v>19800</v>
      </c>
      <c r="M7" s="15">
        <f t="shared" si="0"/>
        <v>550</v>
      </c>
    </row>
    <row r="8" spans="2:13">
      <c r="B8" s="63"/>
      <c r="C8" s="28" t="s">
        <v>41</v>
      </c>
      <c r="D8" s="24">
        <v>14400</v>
      </c>
      <c r="E8" s="24">
        <f t="shared" si="3"/>
        <v>400</v>
      </c>
      <c r="F8" s="24">
        <v>27</v>
      </c>
      <c r="G8" s="24">
        <v>27</v>
      </c>
      <c r="H8" s="24">
        <v>14400</v>
      </c>
      <c r="I8" s="24">
        <f t="shared" si="1"/>
        <v>400</v>
      </c>
      <c r="J8" s="24"/>
      <c r="K8" s="24">
        <f t="shared" si="1"/>
        <v>0</v>
      </c>
      <c r="L8" s="16">
        <f t="shared" si="2"/>
        <v>14400</v>
      </c>
      <c r="M8" s="16">
        <f t="shared" si="0"/>
        <v>400</v>
      </c>
    </row>
    <row r="9" spans="2:13" ht="15.75" thickBot="1">
      <c r="B9" s="64"/>
      <c r="C9" s="23" t="s">
        <v>210</v>
      </c>
      <c r="D9" s="6">
        <v>8825</v>
      </c>
      <c r="E9" s="6">
        <f t="shared" si="3"/>
        <v>245.13888888888889</v>
      </c>
      <c r="F9" s="6">
        <v>11</v>
      </c>
      <c r="G9" s="6">
        <v>11</v>
      </c>
      <c r="H9" s="6">
        <v>8825</v>
      </c>
      <c r="I9" s="6">
        <f t="shared" si="1"/>
        <v>245.13888888888889</v>
      </c>
      <c r="J9" s="6"/>
      <c r="K9" s="6">
        <f t="shared" si="1"/>
        <v>0</v>
      </c>
      <c r="L9" s="27">
        <f t="shared" si="2"/>
        <v>8825</v>
      </c>
      <c r="M9" s="27">
        <f t="shared" si="0"/>
        <v>245.13888888888889</v>
      </c>
    </row>
    <row r="10" spans="2:13" ht="15.75" thickBot="1">
      <c r="B10" s="59" t="s">
        <v>52</v>
      </c>
      <c r="C10" s="60"/>
      <c r="D10" s="10">
        <f>SUM(D4:D9)</f>
        <v>88025</v>
      </c>
      <c r="E10" s="29">
        <f>SUM(E4:E9)</f>
        <v>2445.1388888888887</v>
      </c>
      <c r="F10" s="10">
        <f>SUM(F4:F9)</f>
        <v>163</v>
      </c>
      <c r="G10" s="10">
        <f t="shared" ref="G10" si="4">SUM(G4:G8)</f>
        <v>142</v>
      </c>
      <c r="H10" s="10">
        <f>SUM(H4:H9)</f>
        <v>86225</v>
      </c>
      <c r="I10" s="10">
        <f>SUM(I4:I9)</f>
        <v>2395.1388888888887</v>
      </c>
      <c r="J10" s="29"/>
      <c r="K10" s="10">
        <f t="shared" ref="K10" si="5">SUM(K4:K8)</f>
        <v>0</v>
      </c>
      <c r="L10" s="29">
        <f>SUM(L4:L9)</f>
        <v>88025</v>
      </c>
      <c r="M10" s="29">
        <f>SUM(M4:M9)</f>
        <v>2445.1388888888887</v>
      </c>
    </row>
    <row r="11" spans="2:13">
      <c r="B11" s="56" t="s">
        <v>50</v>
      </c>
      <c r="C11" s="21" t="s">
        <v>51</v>
      </c>
      <c r="D11" s="4">
        <v>18000</v>
      </c>
      <c r="E11" s="26">
        <f t="shared" si="3"/>
        <v>500</v>
      </c>
      <c r="F11" s="4">
        <v>16</v>
      </c>
      <c r="G11" s="4">
        <v>13</v>
      </c>
      <c r="H11" s="4">
        <v>18000</v>
      </c>
      <c r="I11" s="4">
        <f>H11/36</f>
        <v>500</v>
      </c>
      <c r="J11" s="25"/>
      <c r="K11" s="4">
        <f>J11/36</f>
        <v>0</v>
      </c>
      <c r="L11" s="14">
        <f>D11-J11</f>
        <v>18000</v>
      </c>
      <c r="M11" s="20">
        <f t="shared" si="0"/>
        <v>500</v>
      </c>
    </row>
    <row r="12" spans="2:13">
      <c r="B12" s="57"/>
      <c r="C12" s="22" t="s">
        <v>38</v>
      </c>
      <c r="D12" s="5">
        <v>19800</v>
      </c>
      <c r="E12" s="5">
        <f t="shared" si="3"/>
        <v>550</v>
      </c>
      <c r="F12" s="5">
        <v>16</v>
      </c>
      <c r="G12" s="5">
        <v>16</v>
      </c>
      <c r="H12" s="5">
        <v>19800</v>
      </c>
      <c r="I12" s="5">
        <f t="shared" ref="I12:K12" si="6">H12/36</f>
        <v>550</v>
      </c>
      <c r="J12" s="24"/>
      <c r="K12" s="5">
        <f t="shared" si="6"/>
        <v>0</v>
      </c>
      <c r="L12" s="15">
        <f t="shared" ref="L12:L15" si="7">D12-J12</f>
        <v>19800</v>
      </c>
      <c r="M12" s="16">
        <f t="shared" si="0"/>
        <v>550</v>
      </c>
    </row>
    <row r="13" spans="2:13">
      <c r="B13" s="57"/>
      <c r="C13" s="22" t="s">
        <v>57</v>
      </c>
      <c r="D13" s="5">
        <v>18000</v>
      </c>
      <c r="E13" s="5">
        <f t="shared" si="3"/>
        <v>500</v>
      </c>
      <c r="F13" s="5">
        <v>15</v>
      </c>
      <c r="G13" s="5">
        <v>14</v>
      </c>
      <c r="H13" s="5">
        <v>18000</v>
      </c>
      <c r="I13" s="5">
        <f t="shared" ref="I13:K13" si="8">H13/36</f>
        <v>500</v>
      </c>
      <c r="J13" s="24"/>
      <c r="K13" s="5">
        <f t="shared" si="8"/>
        <v>0</v>
      </c>
      <c r="L13" s="15">
        <f t="shared" si="7"/>
        <v>18000</v>
      </c>
      <c r="M13" s="16">
        <f t="shared" si="0"/>
        <v>500</v>
      </c>
    </row>
    <row r="14" spans="2:13">
      <c r="B14" s="57"/>
      <c r="C14" s="22" t="s">
        <v>56</v>
      </c>
      <c r="D14" s="31">
        <v>10800</v>
      </c>
      <c r="E14" s="31">
        <f t="shared" si="3"/>
        <v>300</v>
      </c>
      <c r="F14" s="31">
        <v>14</v>
      </c>
      <c r="G14" s="31">
        <v>11</v>
      </c>
      <c r="H14" s="31">
        <v>10800</v>
      </c>
      <c r="I14" s="31">
        <f t="shared" ref="I14:K14" si="9">H14/36</f>
        <v>300</v>
      </c>
      <c r="J14" s="24"/>
      <c r="K14" s="5">
        <f t="shared" si="9"/>
        <v>0</v>
      </c>
      <c r="L14" s="15">
        <f t="shared" si="7"/>
        <v>10800</v>
      </c>
      <c r="M14" s="16">
        <f t="shared" si="0"/>
        <v>300</v>
      </c>
    </row>
    <row r="15" spans="2:13" ht="15.75" thickBot="1">
      <c r="B15" s="58"/>
      <c r="C15" s="23" t="s">
        <v>42</v>
      </c>
      <c r="D15" s="6">
        <v>14400</v>
      </c>
      <c r="E15" s="6">
        <f t="shared" si="3"/>
        <v>400</v>
      </c>
      <c r="F15" s="6">
        <v>13</v>
      </c>
      <c r="G15" s="6">
        <v>13</v>
      </c>
      <c r="H15" s="24">
        <v>14400</v>
      </c>
      <c r="I15" s="6">
        <f t="shared" ref="I15:K15" si="10">H15/36</f>
        <v>400</v>
      </c>
      <c r="J15" s="24"/>
      <c r="K15" s="6">
        <f t="shared" si="10"/>
        <v>0</v>
      </c>
      <c r="L15" s="27">
        <f t="shared" si="7"/>
        <v>14400</v>
      </c>
      <c r="M15" s="16">
        <f t="shared" si="0"/>
        <v>400</v>
      </c>
    </row>
    <row r="16" spans="2:13" ht="15.75" thickBot="1">
      <c r="B16" s="55" t="s">
        <v>53</v>
      </c>
      <c r="C16" s="55"/>
      <c r="D16" s="11">
        <f>SUM(D11:D15)</f>
        <v>81000</v>
      </c>
      <c r="E16" s="11">
        <f t="shared" ref="E16:M16" si="11">SUM(E11:E15)</f>
        <v>2250</v>
      </c>
      <c r="F16" s="11">
        <f t="shared" si="11"/>
        <v>74</v>
      </c>
      <c r="G16" s="11">
        <f t="shared" si="11"/>
        <v>67</v>
      </c>
      <c r="H16" s="11">
        <f>SUM(H11:H15)</f>
        <v>81000</v>
      </c>
      <c r="I16" s="11">
        <f t="shared" si="11"/>
        <v>2250</v>
      </c>
      <c r="J16" s="11"/>
      <c r="K16" s="11">
        <f t="shared" ref="K16" si="12">SUM(K11:K15)</f>
        <v>0</v>
      </c>
      <c r="L16" s="11">
        <f t="shared" si="11"/>
        <v>81000</v>
      </c>
      <c r="M16" s="11">
        <f t="shared" si="11"/>
        <v>2250</v>
      </c>
    </row>
    <row r="17" spans="2:11">
      <c r="B17" s="2"/>
      <c r="C17" s="3"/>
      <c r="D17" s="8"/>
      <c r="E17" s="8"/>
      <c r="F17" s="8">
        <f>SUM(F16,F10)</f>
        <v>237</v>
      </c>
      <c r="G17" s="8">
        <f>SUM(G16,G10)</f>
        <v>209</v>
      </c>
      <c r="H17" s="8">
        <f>SUM(H10+H16)</f>
        <v>167225</v>
      </c>
      <c r="I17" s="8">
        <f>SUM(I16,I10)</f>
        <v>4645.1388888888887</v>
      </c>
      <c r="J17" s="8"/>
      <c r="K17" s="8"/>
    </row>
    <row r="18" spans="2:11">
      <c r="B18" s="2"/>
      <c r="C18" s="3"/>
      <c r="D18" s="8"/>
      <c r="E18" s="8"/>
      <c r="F18" s="8"/>
      <c r="G18" s="8"/>
      <c r="H18" s="8"/>
      <c r="I18" s="8"/>
      <c r="J18" s="8"/>
      <c r="K18" s="8"/>
    </row>
  </sheetData>
  <mergeCells count="12">
    <mergeCell ref="L2:M2"/>
    <mergeCell ref="B11:B15"/>
    <mergeCell ref="B10:C10"/>
    <mergeCell ref="B16:C16"/>
    <mergeCell ref="D2:E2"/>
    <mergeCell ref="H2:I2"/>
    <mergeCell ref="C2:C3"/>
    <mergeCell ref="B2:B3"/>
    <mergeCell ref="F2:F3"/>
    <mergeCell ref="G2:G3"/>
    <mergeCell ref="J2:K2"/>
    <mergeCell ref="B4:B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9"/>
  <sheetViews>
    <sheetView workbookViewId="0">
      <selection activeCell="B20" sqref="B20"/>
    </sheetView>
  </sheetViews>
  <sheetFormatPr defaultRowHeight="15"/>
  <sheetData>
    <row r="2" spans="1:3">
      <c r="A2" t="s">
        <v>23</v>
      </c>
    </row>
    <row r="3" spans="1:3">
      <c r="B3" t="s">
        <v>7</v>
      </c>
    </row>
    <row r="4" spans="1:3">
      <c r="B4" t="s">
        <v>24</v>
      </c>
    </row>
    <row r="5" spans="1:3">
      <c r="B5" t="s">
        <v>8</v>
      </c>
    </row>
    <row r="6" spans="1:3">
      <c r="B6" t="s">
        <v>9</v>
      </c>
    </row>
    <row r="7" spans="1:3">
      <c r="B7" t="s">
        <v>27</v>
      </c>
    </row>
    <row r="8" spans="1:3">
      <c r="B8" t="s">
        <v>25</v>
      </c>
    </row>
    <row r="9" spans="1:3">
      <c r="B9" t="s">
        <v>28</v>
      </c>
    </row>
    <row r="10" spans="1:3">
      <c r="B10" t="s">
        <v>22</v>
      </c>
    </row>
    <row r="11" spans="1:3">
      <c r="B11" t="s">
        <v>29</v>
      </c>
    </row>
    <row r="12" spans="1:3">
      <c r="B12" t="s">
        <v>21</v>
      </c>
    </row>
    <row r="13" spans="1:3">
      <c r="B13" t="s">
        <v>30</v>
      </c>
      <c r="C13" t="s">
        <v>31</v>
      </c>
    </row>
    <row r="14" spans="1:3">
      <c r="B14" t="s">
        <v>13</v>
      </c>
      <c r="C14" t="s">
        <v>10</v>
      </c>
    </row>
    <row r="15" spans="1:3">
      <c r="B15" t="s">
        <v>14</v>
      </c>
      <c r="C15" t="s">
        <v>11</v>
      </c>
    </row>
    <row r="16" spans="1:3">
      <c r="B16" t="s">
        <v>15</v>
      </c>
      <c r="C16" t="s">
        <v>12</v>
      </c>
    </row>
    <row r="17" spans="2:3">
      <c r="B17" t="s">
        <v>16</v>
      </c>
      <c r="C17" t="s">
        <v>17</v>
      </c>
    </row>
    <row r="18" spans="2:3">
      <c r="B18" t="s">
        <v>18</v>
      </c>
      <c r="C18" t="s">
        <v>19</v>
      </c>
    </row>
    <row r="19" spans="2:3">
      <c r="B19" t="s">
        <v>30</v>
      </c>
      <c r="C1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DISTRIBUSI SAMPLING</vt:lpstr>
      <vt:lpstr>Alokasi</vt:lpstr>
      <vt:lpstr>juklak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ASMSMG</cp:lastModifiedBy>
  <cp:lastPrinted>2019-07-24T10:19:12Z</cp:lastPrinted>
  <dcterms:created xsi:type="dcterms:W3CDTF">2018-08-09T11:34:16Z</dcterms:created>
  <dcterms:modified xsi:type="dcterms:W3CDTF">2019-08-03T03:50:25Z</dcterms:modified>
</cp:coreProperties>
</file>