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OKT-DES 2019" sheetId="5" r:id="rId1"/>
  </sheets>
  <externalReferences>
    <externalReference r:id="rId2"/>
  </externalReferences>
  <definedNames>
    <definedName name="_xlnm._FilterDatabase" localSheetId="0" hidden="1">'OKT-DES 2019'!$A$2:$N$101</definedName>
  </definedNames>
  <calcPr calcId="144525"/>
</workbook>
</file>

<file path=xl/calcChain.xml><?xml version="1.0" encoding="utf-8"?>
<calcChain xmlns="http://schemas.openxmlformats.org/spreadsheetml/2006/main">
  <c r="L102" i="5" l="1"/>
  <c r="M102" i="5"/>
  <c r="N102" i="5"/>
  <c r="K102" i="5"/>
  <c r="N89" i="5" l="1"/>
  <c r="N87" i="5"/>
  <c r="N56" i="5"/>
  <c r="N55" i="5"/>
  <c r="N54" i="5"/>
  <c r="N46" i="5"/>
  <c r="N14" i="5"/>
  <c r="N13" i="5"/>
  <c r="N7" i="5"/>
  <c r="N3" i="5"/>
  <c r="M100" i="5"/>
  <c r="M95" i="5"/>
  <c r="M57" i="5"/>
  <c r="M56" i="5"/>
  <c r="M53" i="5"/>
  <c r="M52" i="5"/>
  <c r="M50" i="5"/>
  <c r="M49" i="5"/>
  <c r="M46" i="5"/>
  <c r="M15" i="5"/>
  <c r="M14" i="5"/>
  <c r="M13" i="5"/>
  <c r="M12" i="5"/>
  <c r="M11" i="5"/>
  <c r="M8" i="5"/>
  <c r="M7" i="5"/>
  <c r="M6" i="5"/>
  <c r="M5" i="5"/>
  <c r="M4" i="5"/>
  <c r="M3" i="5"/>
  <c r="L101" i="5"/>
  <c r="L99" i="5"/>
  <c r="L98" i="5"/>
  <c r="L97" i="5"/>
  <c r="L96" i="5"/>
  <c r="L94" i="5"/>
  <c r="L93" i="5"/>
  <c r="L92" i="5"/>
  <c r="L91" i="5"/>
  <c r="L90" i="5"/>
  <c r="L89" i="5"/>
  <c r="L88" i="5"/>
  <c r="L87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L57" i="5"/>
  <c r="L52" i="5"/>
  <c r="L50" i="5"/>
  <c r="L47" i="5"/>
  <c r="L46" i="5"/>
  <c r="L14" i="5"/>
  <c r="L11" i="5"/>
  <c r="L8" i="5"/>
  <c r="L6" i="5"/>
  <c r="K57" i="5"/>
  <c r="K56" i="5"/>
  <c r="K55" i="5"/>
  <c r="K54" i="5"/>
  <c r="K53" i="5"/>
  <c r="K52" i="5"/>
  <c r="K50" i="5"/>
  <c r="K49" i="5"/>
  <c r="K48" i="5"/>
  <c r="K47" i="5"/>
  <c r="K46" i="5"/>
  <c r="K45" i="5"/>
  <c r="K15" i="5"/>
  <c r="K14" i="5"/>
  <c r="K13" i="5"/>
  <c r="K12" i="5"/>
  <c r="K11" i="5"/>
  <c r="K10" i="5"/>
  <c r="K8" i="5"/>
  <c r="K7" i="5"/>
  <c r="K6" i="5"/>
  <c r="K5" i="5"/>
  <c r="K4" i="5"/>
  <c r="K3" i="5"/>
</calcChain>
</file>

<file path=xl/sharedStrings.xml><?xml version="1.0" encoding="utf-8"?>
<sst xmlns="http://schemas.openxmlformats.org/spreadsheetml/2006/main" count="906" uniqueCount="135">
  <si>
    <t>CAB</t>
  </si>
  <si>
    <t>AREA</t>
  </si>
  <si>
    <t>NAMA SPR</t>
  </si>
  <si>
    <t>NAMA SPG/MD</t>
  </si>
  <si>
    <t>BLN</t>
  </si>
  <si>
    <t>TGL</t>
  </si>
  <si>
    <t>HARI CALL</t>
  </si>
  <si>
    <t>PSR 1</t>
  </si>
  <si>
    <t>PSR 2</t>
  </si>
  <si>
    <t>SELASA 1,3,5</t>
  </si>
  <si>
    <t>KAMIS 1,3</t>
  </si>
  <si>
    <t>SABTU 1,3</t>
  </si>
  <si>
    <t>SENIN 2,4</t>
  </si>
  <si>
    <t>SELASA 2,4</t>
  </si>
  <si>
    <t>11,25</t>
  </si>
  <si>
    <t>RABU 2,4</t>
  </si>
  <si>
    <t>KAMIS 2,4</t>
  </si>
  <si>
    <t>13,27</t>
  </si>
  <si>
    <t>14,28</t>
  </si>
  <si>
    <t>SABTU 2,4</t>
  </si>
  <si>
    <t>RABU 1,3,5</t>
  </si>
  <si>
    <t>SENIN 3,5</t>
  </si>
  <si>
    <t>SELASA 3,5</t>
  </si>
  <si>
    <t>RABU 3,5</t>
  </si>
  <si>
    <t>MINGGU 3,5</t>
  </si>
  <si>
    <t>MINGGU 2,4</t>
  </si>
  <si>
    <t>PSR 3</t>
  </si>
  <si>
    <t>MINGGU 1,3,5</t>
  </si>
  <si>
    <t>3, 17</t>
  </si>
  <si>
    <t>8, 22</t>
  </si>
  <si>
    <t>9, 23</t>
  </si>
  <si>
    <t>10, 24</t>
  </si>
  <si>
    <t>11, 25</t>
  </si>
  <si>
    <t>13, 27</t>
  </si>
  <si>
    <t>4, 18</t>
  </si>
  <si>
    <t>5, 19</t>
  </si>
  <si>
    <t>6, 20</t>
  </si>
  <si>
    <t>7, 21</t>
  </si>
  <si>
    <t>KAMIS 3,5</t>
  </si>
  <si>
    <t>3, 17,31</t>
  </si>
  <si>
    <t>JUMAT 1,3</t>
  </si>
  <si>
    <t>JUMAT 2,4</t>
  </si>
  <si>
    <t>10OKT</t>
  </si>
  <si>
    <t>11NOV</t>
  </si>
  <si>
    <t>JUMAT 1,3,5</t>
  </si>
  <si>
    <t>12DES</t>
  </si>
  <si>
    <t>2,16, 30</t>
  </si>
  <si>
    <r>
      <rPr>
        <b/>
        <sz val="11"/>
        <rFont val="Calibri"/>
        <family val="2"/>
      </rPr>
      <t>1</t>
    </r>
    <r>
      <rPr>
        <sz val="11"/>
        <rFont val="Calibri"/>
        <family val="2"/>
      </rPr>
      <t>,</t>
    </r>
    <r>
      <rPr>
        <sz val="11"/>
        <color indexed="8"/>
        <rFont val="Calibri"/>
        <family val="2"/>
      </rPr>
      <t>15,29</t>
    </r>
  </si>
  <si>
    <t>2, 16,30</t>
  </si>
  <si>
    <r>
      <rPr>
        <b/>
        <sz val="11"/>
        <rFont val="Calibri"/>
        <family val="2"/>
      </rPr>
      <t>12</t>
    </r>
    <r>
      <rPr>
        <sz val="11"/>
        <color indexed="8"/>
        <rFont val="Calibri"/>
        <family val="2"/>
      </rPr>
      <t>, 26</t>
    </r>
  </si>
  <si>
    <r>
      <rPr>
        <b/>
        <sz val="11"/>
        <rFont val="Calibri"/>
        <family val="2"/>
      </rPr>
      <t>12</t>
    </r>
    <r>
      <rPr>
        <sz val="11"/>
        <color indexed="8"/>
        <rFont val="Calibri"/>
        <family val="2"/>
      </rPr>
      <t>,26</t>
    </r>
  </si>
  <si>
    <t>1,15, 29</t>
  </si>
  <si>
    <r>
      <rPr>
        <b/>
        <sz val="11"/>
        <color rgb="FFFF0000"/>
        <rFont val="Calibri"/>
        <family val="2"/>
      </rPr>
      <t>9</t>
    </r>
    <r>
      <rPr>
        <sz val="11"/>
        <color rgb="FF000000"/>
        <rFont val="Calibri"/>
        <family val="2"/>
      </rPr>
      <t>, 23</t>
    </r>
  </si>
  <si>
    <r>
      <t xml:space="preserve">11, </t>
    </r>
    <r>
      <rPr>
        <b/>
        <sz val="11"/>
        <color rgb="FFFF0000"/>
        <rFont val="Calibri"/>
        <family val="2"/>
      </rPr>
      <t>25</t>
    </r>
  </si>
  <si>
    <t>PASAR SANGKAL PUTUNG</t>
  </si>
  <si>
    <t>PASAR  SOKARAJA</t>
  </si>
  <si>
    <t>-</t>
  </si>
  <si>
    <t>PASAR BOJONG SARI</t>
  </si>
  <si>
    <t>PASAR BOBOTSARI</t>
  </si>
  <si>
    <t>PASAR BUKATEJA</t>
  </si>
  <si>
    <t>PASAR PURWAREJA KLAMPOK</t>
  </si>
  <si>
    <t>PASAR PAGI BANJARNEGARA</t>
  </si>
  <si>
    <t>PASAR MANDIRAJA</t>
  </si>
  <si>
    <t>PASAR PADAMARA</t>
  </si>
  <si>
    <t>PASAR MANDIRI</t>
  </si>
  <si>
    <t>PASAR SEGAMAS</t>
  </si>
  <si>
    <t>PASAR KARANG LEWAS</t>
  </si>
  <si>
    <t>PASAR PON</t>
  </si>
  <si>
    <t>PASAR PAHING</t>
  </si>
  <si>
    <t>PASAR LARANGAN</t>
  </si>
  <si>
    <t>PASAR WAGE</t>
  </si>
  <si>
    <t>PASAR PAGI WANGON</t>
  </si>
  <si>
    <t>PASAR AJIBARANG</t>
  </si>
  <si>
    <t>PASAR KOBER</t>
  </si>
  <si>
    <t>PASAR PATIKRAJA</t>
  </si>
  <si>
    <t>PASAR PROLIMAN</t>
  </si>
  <si>
    <t>PASAR RAWALO</t>
  </si>
  <si>
    <t>PASAR SAMPANG</t>
  </si>
  <si>
    <t>PASAR BUNTU</t>
  </si>
  <si>
    <t>PASAR KROYA</t>
  </si>
  <si>
    <t>PASAR CERME</t>
  </si>
  <si>
    <t>PASAR MANIS</t>
  </si>
  <si>
    <t>PWT</t>
  </si>
  <si>
    <t>LUTFI</t>
  </si>
  <si>
    <t>UJI AGUSTINUS</t>
  </si>
  <si>
    <t>M RIFKI</t>
  </si>
  <si>
    <t>PASAR BANYUMAS</t>
  </si>
  <si>
    <t>PASAR SUMPIUH</t>
  </si>
  <si>
    <t>PASAR WONOKRIYO</t>
  </si>
  <si>
    <t>PSR KEPUTIAN</t>
  </si>
  <si>
    <t>PASAR PAGI KARANG ANYAR</t>
  </si>
  <si>
    <t>PASAR KARANG ANYAR</t>
  </si>
  <si>
    <t>PASAR KEMIT</t>
  </si>
  <si>
    <t>PASAR SELANG</t>
  </si>
  <si>
    <t>PASAR PAGI TUMENGGUNGAN</t>
  </si>
  <si>
    <t>PASAR PREMBUN</t>
  </si>
  <si>
    <t>PASAR KUTOWINANGUN</t>
  </si>
  <si>
    <t>PASAR BANDUNG SERUNI</t>
  </si>
  <si>
    <t>PASAR KRAKAL</t>
  </si>
  <si>
    <t>PASAR KARANG SAMBUNG</t>
  </si>
  <si>
    <t>PASAR KR.ANYAR</t>
  </si>
  <si>
    <t>PASAR TAMBAK</t>
  </si>
  <si>
    <t>PASAR PAGI WONOKRIYO</t>
  </si>
  <si>
    <t>PASAR KEWARASAN</t>
  </si>
  <si>
    <t>PASAR PURWOGONDO</t>
  </si>
  <si>
    <t>PASAR DOROWATI</t>
  </si>
  <si>
    <t>PASAR PETANAHAN</t>
  </si>
  <si>
    <t>PASAR PURING</t>
  </si>
  <si>
    <t>PASAR MERTOKONDO</t>
  </si>
  <si>
    <t>PASAR TUMEGGUNGAN</t>
  </si>
  <si>
    <t>PASAR KARANGGAYAM</t>
  </si>
  <si>
    <t>PASAR SRUENG</t>
  </si>
  <si>
    <t>PASAR JATISARI</t>
  </si>
  <si>
    <t>PASAR AMBAL</t>
  </si>
  <si>
    <t>PASAR MIRIT</t>
  </si>
  <si>
    <t>(stock pusat)</t>
  </si>
  <si>
    <t>STICKER TCA DAPAT DIBELI DISINI</t>
  </si>
  <si>
    <t>TOPLES TCA</t>
  </si>
  <si>
    <t>CLEMEK HIJAU</t>
  </si>
  <si>
    <t>KAOS LENGAN PANJANG</t>
  </si>
  <si>
    <t>PASAR LIMBANGAN</t>
  </si>
  <si>
    <t>PASAR TANJUNG SARI</t>
  </si>
  <si>
    <t>PASAR SIDODADI</t>
  </si>
  <si>
    <t>PASAR GEDE</t>
  </si>
  <si>
    <t>PASAR KARNA SIDAREJA</t>
  </si>
  <si>
    <t>PASAR MAJENANG</t>
  </si>
  <si>
    <t>PASAR JATISAWIT</t>
  </si>
  <si>
    <t>PASAR BUMIAYU</t>
  </si>
  <si>
    <t>PASAR CILONGOK</t>
  </si>
  <si>
    <t>PASAR TAMBAK SOGRA</t>
  </si>
  <si>
    <t>PASAR SIKAPAT</t>
  </si>
  <si>
    <t>PASAR BANARAN PEMUKUSAN</t>
  </si>
  <si>
    <t>PASAR PANICAN</t>
  </si>
  <si>
    <t>KEDUNG BANTENG</t>
  </si>
  <si>
    <t>PASAR KURIPAN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</si>
</sst>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5" fillId="0" borderId="0"/>
    <xf numFmtId="0" fontId="6" fillId="0" borderId="0">
      <protection locked="0"/>
    </xf>
    <xf numFmtId="0" fontId="1" fillId="0" borderId="0"/>
    <xf numFmtId="0" fontId="1" fillId="0" borderId="0"/>
    <xf numFmtId="0" fontId="2" fillId="0" borderId="0"/>
    <xf numFmtId="0" fontId="5" fillId="0" borderId="0"/>
    <xf numFmtId="0" fontId="5" fillId="0" borderId="0"/>
  </cellStyleXfs>
  <cellXfs count="21">
    <xf numFmtId="0" fontId="0" fillId="0" borderId="0" xfId="0"/>
    <xf numFmtId="14" fontId="6" fillId="0" borderId="1" xfId="0" quotePrefix="1" applyNumberFormat="1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9" fillId="0" borderId="1" xfId="0" quotePrefix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3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</cellXfs>
  <cellStyles count="9">
    <cellStyle name="Normal" xfId="0" builtinId="0"/>
    <cellStyle name="Normal 10" xfId="1"/>
    <cellStyle name="Normal 11" xfId="2"/>
    <cellStyle name="Normal 18" xfId="3"/>
    <cellStyle name="Normal 2" xfId="4"/>
    <cellStyle name="Normal 2 19 2" xfId="5"/>
    <cellStyle name="Normal 2 3" xfId="6"/>
    <cellStyle name="Normal 3" xfId="7"/>
    <cellStyle name="Normal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LPAP%20SEPTEMBER%202019/Estimasi%20kebutuhan%20Pos%20mater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-Mar 2019"/>
      <sheetName val="Apr-Jun 2019"/>
      <sheetName val="Jul-Sep 2019"/>
    </sheetNames>
    <sheetDataSet>
      <sheetData sheetId="0"/>
      <sheetData sheetId="1"/>
      <sheetData sheetId="2">
        <row r="3">
          <cell r="H3" t="str">
            <v>PASAR SANGKAL PUTUNG</v>
          </cell>
          <cell r="I3" t="str">
            <v>PASAR  SOKARAJA</v>
          </cell>
          <cell r="J3" t="str">
            <v>-</v>
          </cell>
          <cell r="K3">
            <v>50</v>
          </cell>
        </row>
        <row r="4">
          <cell r="H4" t="str">
            <v>PASAR BOJONG SARI</v>
          </cell>
          <cell r="I4" t="str">
            <v>PASAR BOBOTSARI</v>
          </cell>
          <cell r="J4" t="str">
            <v>-</v>
          </cell>
          <cell r="K4">
            <v>50</v>
          </cell>
          <cell r="L4">
            <v>20</v>
          </cell>
          <cell r="M4">
            <v>60</v>
          </cell>
        </row>
        <row r="5">
          <cell r="H5" t="str">
            <v>PASAR BUKATEJA</v>
          </cell>
          <cell r="I5" t="str">
            <v>PASAR PURWAREJA KLAMPOK</v>
          </cell>
          <cell r="J5" t="str">
            <v>-</v>
          </cell>
          <cell r="K5">
            <v>50</v>
          </cell>
          <cell r="M5">
            <v>70</v>
          </cell>
        </row>
        <row r="6">
          <cell r="H6" t="str">
            <v>PASAR PAGI BANJARNEGARA</v>
          </cell>
          <cell r="I6" t="str">
            <v>PASAR MANDIRAJA</v>
          </cell>
          <cell r="K6">
            <v>50</v>
          </cell>
          <cell r="M6">
            <v>140</v>
          </cell>
          <cell r="N6">
            <v>110</v>
          </cell>
        </row>
        <row r="7">
          <cell r="H7" t="str">
            <v>PASAR PADAMARA</v>
          </cell>
          <cell r="I7" t="str">
            <v>PASAR MANDIRI</v>
          </cell>
          <cell r="J7" t="str">
            <v>PASAR SEGAMAS</v>
          </cell>
          <cell r="K7">
            <v>50</v>
          </cell>
          <cell r="L7">
            <v>20</v>
          </cell>
          <cell r="M7">
            <v>100</v>
          </cell>
          <cell r="N7">
            <v>80</v>
          </cell>
        </row>
        <row r="8">
          <cell r="H8" t="str">
            <v>PASAR KARANG LEWAS</v>
          </cell>
          <cell r="I8" t="str">
            <v>PASAR PON</v>
          </cell>
          <cell r="J8" t="str">
            <v>PASAR PAHING</v>
          </cell>
          <cell r="K8">
            <v>50</v>
          </cell>
          <cell r="M8">
            <v>28</v>
          </cell>
        </row>
        <row r="10">
          <cell r="H10" t="str">
            <v>PASAR LARANGAN</v>
          </cell>
          <cell r="I10" t="str">
            <v>PASAR WAGE</v>
          </cell>
          <cell r="J10" t="str">
            <v>-</v>
          </cell>
          <cell r="K10">
            <v>50</v>
          </cell>
          <cell r="M10">
            <v>95</v>
          </cell>
          <cell r="N10">
            <v>170</v>
          </cell>
        </row>
        <row r="11">
          <cell r="H11" t="str">
            <v>PASAR PAGI WANGON</v>
          </cell>
          <cell r="I11" t="str">
            <v>PASAR AJIBARANG</v>
          </cell>
          <cell r="J11" t="str">
            <v>-</v>
          </cell>
          <cell r="K11">
            <v>50</v>
          </cell>
          <cell r="M11">
            <v>110</v>
          </cell>
        </row>
        <row r="12">
          <cell r="H12" t="str">
            <v>PASAR KOBER</v>
          </cell>
          <cell r="I12" t="str">
            <v>PASAR PATIKRAJA</v>
          </cell>
          <cell r="J12" t="str">
            <v>PASAR PROLIMAN</v>
          </cell>
          <cell r="K12">
            <v>50</v>
          </cell>
          <cell r="M12">
            <v>55</v>
          </cell>
        </row>
        <row r="13">
          <cell r="H13" t="str">
            <v>PASAR RAWALO</v>
          </cell>
          <cell r="I13" t="str">
            <v>PASAR SAMPANG</v>
          </cell>
          <cell r="J13" t="str">
            <v>-</v>
          </cell>
          <cell r="K13">
            <v>50</v>
          </cell>
          <cell r="L13">
            <v>35</v>
          </cell>
          <cell r="M13">
            <v>88</v>
          </cell>
        </row>
        <row r="14">
          <cell r="H14" t="str">
            <v>PASAR BUNTU</v>
          </cell>
          <cell r="I14" t="str">
            <v>PASAR KROYA</v>
          </cell>
          <cell r="J14" t="str">
            <v>-</v>
          </cell>
          <cell r="K14">
            <v>50</v>
          </cell>
          <cell r="M14">
            <v>20</v>
          </cell>
          <cell r="N14">
            <v>83</v>
          </cell>
        </row>
        <row r="15">
          <cell r="H15" t="str">
            <v>PASAR CERME</v>
          </cell>
          <cell r="I15" t="str">
            <v>PASAR MANIS</v>
          </cell>
          <cell r="J15" t="str">
            <v>-</v>
          </cell>
          <cell r="K15">
            <v>50</v>
          </cell>
          <cell r="L15">
            <v>27</v>
          </cell>
          <cell r="M15">
            <v>72</v>
          </cell>
        </row>
        <row r="17">
          <cell r="H17" t="str">
            <v>PASAR BANYUMAS</v>
          </cell>
          <cell r="I17" t="str">
            <v>PASAR SUMPIUH</v>
          </cell>
          <cell r="J17" t="str">
            <v>-</v>
          </cell>
          <cell r="K17">
            <v>50</v>
          </cell>
          <cell r="L17">
            <v>38</v>
          </cell>
          <cell r="M17">
            <v>88</v>
          </cell>
        </row>
        <row r="18">
          <cell r="H18" t="str">
            <v>PASAR WONOKRIYO</v>
          </cell>
          <cell r="I18" t="str">
            <v>PASAR WONOKRIYO</v>
          </cell>
          <cell r="J18" t="str">
            <v>PSR KEPUTIAN</v>
          </cell>
          <cell r="K18">
            <v>50</v>
          </cell>
          <cell r="M18">
            <v>90</v>
          </cell>
        </row>
        <row r="19">
          <cell r="H19" t="str">
            <v>PASAR PAGI KARANG ANYAR</v>
          </cell>
          <cell r="I19" t="str">
            <v>PASAR KARANG ANYAR</v>
          </cell>
          <cell r="J19" t="str">
            <v>PASAR KEMIT</v>
          </cell>
          <cell r="K19">
            <v>50</v>
          </cell>
          <cell r="N19">
            <v>30</v>
          </cell>
        </row>
        <row r="20">
          <cell r="H20" t="str">
            <v>PASAR SELANG</v>
          </cell>
          <cell r="I20" t="str">
            <v>PASAR PAGI TUMENGGUNGAN</v>
          </cell>
          <cell r="J20" t="str">
            <v>-</v>
          </cell>
          <cell r="K20">
            <v>50</v>
          </cell>
          <cell r="N20">
            <v>150</v>
          </cell>
        </row>
        <row r="21">
          <cell r="H21" t="str">
            <v>PASAR PREMBUN</v>
          </cell>
          <cell r="I21" t="str">
            <v>PASAR KUTOWINANGUN</v>
          </cell>
          <cell r="J21" t="str">
            <v>KUTOWINANGUN LAMA</v>
          </cell>
          <cell r="K21">
            <v>50</v>
          </cell>
          <cell r="M21">
            <v>86</v>
          </cell>
          <cell r="N21">
            <v>40</v>
          </cell>
        </row>
        <row r="22">
          <cell r="H22" t="str">
            <v>PASAR BANDUNG SERUNI</v>
          </cell>
          <cell r="I22" t="str">
            <v>PASAR KRAKAL</v>
          </cell>
          <cell r="J22" t="str">
            <v>PASAR KARANG SAMBUNG</v>
          </cell>
          <cell r="K22">
            <v>50</v>
          </cell>
          <cell r="L22">
            <v>30</v>
          </cell>
          <cell r="M22">
            <v>3054</v>
          </cell>
        </row>
        <row r="24">
          <cell r="H24" t="str">
            <v>PASAR KR.ANYAR</v>
          </cell>
          <cell r="I24" t="str">
            <v>PASAR TAMBAK</v>
          </cell>
          <cell r="K24">
            <v>50</v>
          </cell>
        </row>
        <row r="25">
          <cell r="H25" t="str">
            <v>PASAR PAGI WONOKRIYO</v>
          </cell>
          <cell r="I25" t="str">
            <v>PASAR KEWARASAN</v>
          </cell>
          <cell r="J25" t="str">
            <v>PASAR PURWOGONDO</v>
          </cell>
          <cell r="K25">
            <v>50</v>
          </cell>
          <cell r="L25">
            <v>26</v>
          </cell>
          <cell r="M25">
            <v>26</v>
          </cell>
          <cell r="N25">
            <v>60</v>
          </cell>
        </row>
        <row r="26">
          <cell r="H26" t="str">
            <v>PASAR DOROWATI</v>
          </cell>
          <cell r="I26" t="str">
            <v>PASAR PETANAHAN</v>
          </cell>
          <cell r="J26" t="str">
            <v>PASAR PURING</v>
          </cell>
          <cell r="K26">
            <v>50</v>
          </cell>
          <cell r="L26">
            <v>50</v>
          </cell>
        </row>
        <row r="27">
          <cell r="H27" t="str">
            <v>PASAR MERTOKONDO</v>
          </cell>
          <cell r="I27" t="str">
            <v>PASAR TUMEGGUNGAN</v>
          </cell>
          <cell r="J27" t="str">
            <v>-</v>
          </cell>
          <cell r="K27">
            <v>50</v>
          </cell>
        </row>
        <row r="28">
          <cell r="H28" t="str">
            <v>PASAR KARANGGAYAM</v>
          </cell>
          <cell r="I28" t="str">
            <v>PASAR SRUENG</v>
          </cell>
          <cell r="J28" t="str">
            <v>-</v>
          </cell>
          <cell r="K28">
            <v>50</v>
          </cell>
          <cell r="M28">
            <v>10</v>
          </cell>
        </row>
        <row r="29">
          <cell r="H29" t="str">
            <v>PASAR JATISARI</v>
          </cell>
          <cell r="I29" t="str">
            <v>PASAR AMBAL</v>
          </cell>
          <cell r="J29" t="str">
            <v>PASAR MIRIT</v>
          </cell>
          <cell r="K29">
            <v>50</v>
          </cell>
          <cell r="L29">
            <v>20</v>
          </cell>
          <cell r="M29">
            <v>26</v>
          </cell>
        </row>
        <row r="31">
          <cell r="H31" t="str">
            <v>PASAR LIMBANGAN</v>
          </cell>
          <cell r="K31">
            <v>50</v>
          </cell>
          <cell r="L31">
            <v>21</v>
          </cell>
          <cell r="N31">
            <v>25</v>
          </cell>
        </row>
        <row r="32">
          <cell r="H32" t="str">
            <v>PASAR TANJUNG SARI</v>
          </cell>
          <cell r="K32">
            <v>50</v>
          </cell>
          <cell r="L32">
            <v>25</v>
          </cell>
        </row>
        <row r="33">
          <cell r="H33" t="str">
            <v>PASAR SIDODADI</v>
          </cell>
          <cell r="K33">
            <v>50</v>
          </cell>
          <cell r="L33">
            <v>55</v>
          </cell>
          <cell r="N33">
            <v>70</v>
          </cell>
        </row>
        <row r="34">
          <cell r="H34" t="str">
            <v>PASAR GEDE</v>
          </cell>
          <cell r="K34">
            <v>50</v>
          </cell>
          <cell r="L34">
            <v>30</v>
          </cell>
        </row>
        <row r="35">
          <cell r="H35" t="str">
            <v>PASAR KARNA SIDAREJA</v>
          </cell>
          <cell r="K35">
            <v>50</v>
          </cell>
          <cell r="L35">
            <v>15</v>
          </cell>
        </row>
        <row r="36">
          <cell r="H36" t="str">
            <v>PASAR MAJENANG</v>
          </cell>
          <cell r="K36">
            <v>50</v>
          </cell>
          <cell r="L36">
            <v>51</v>
          </cell>
        </row>
        <row r="37">
          <cell r="H37" t="str">
            <v>PASAR JATISAWIT</v>
          </cell>
          <cell r="K37">
            <v>50</v>
          </cell>
          <cell r="L37">
            <v>25</v>
          </cell>
        </row>
        <row r="38">
          <cell r="H38" t="str">
            <v>PASAR BUMIAYU</v>
          </cell>
          <cell r="K38">
            <v>50</v>
          </cell>
          <cell r="L38">
            <v>37</v>
          </cell>
        </row>
        <row r="39">
          <cell r="H39" t="str">
            <v>PASAR CILONGOK</v>
          </cell>
          <cell r="K39">
            <v>50</v>
          </cell>
          <cell r="M39">
            <v>32</v>
          </cell>
        </row>
        <row r="40">
          <cell r="H40" t="str">
            <v>PASAR TAMBAK SOGRA</v>
          </cell>
          <cell r="K40">
            <v>50</v>
          </cell>
          <cell r="L40">
            <v>12</v>
          </cell>
        </row>
        <row r="41">
          <cell r="H41" t="str">
            <v>PASAR SIKAPAT</v>
          </cell>
          <cell r="K41">
            <v>50</v>
          </cell>
          <cell r="L41">
            <v>12</v>
          </cell>
        </row>
        <row r="42">
          <cell r="H42" t="str">
            <v>PASAR BANARAN PEMUKUSAN</v>
          </cell>
          <cell r="K42">
            <v>50</v>
          </cell>
          <cell r="L42">
            <v>14</v>
          </cell>
        </row>
        <row r="43">
          <cell r="H43" t="str">
            <v>PASAR PANICAN</v>
          </cell>
          <cell r="K43">
            <v>50</v>
          </cell>
          <cell r="L43">
            <v>16</v>
          </cell>
        </row>
        <row r="44">
          <cell r="H44" t="str">
            <v>KEDUNG BANTENG</v>
          </cell>
          <cell r="K44">
            <v>50</v>
          </cell>
          <cell r="M44">
            <v>15</v>
          </cell>
        </row>
        <row r="45">
          <cell r="H45" t="str">
            <v>PASAR KURIPAN</v>
          </cell>
          <cell r="K45">
            <v>50</v>
          </cell>
          <cell r="L45">
            <v>25</v>
          </cell>
        </row>
        <row r="46">
          <cell r="K46">
            <v>1950</v>
          </cell>
          <cell r="L46">
            <v>604</v>
          </cell>
          <cell r="M46">
            <v>4265</v>
          </cell>
          <cell r="N46">
            <v>818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N102"/>
  <sheetViews>
    <sheetView tabSelected="1" topLeftCell="D1" workbookViewId="0">
      <selection activeCell="N90" sqref="N90:N101"/>
    </sheetView>
  </sheetViews>
  <sheetFormatPr defaultRowHeight="15" x14ac:dyDescent="0.25"/>
  <cols>
    <col min="1" max="1" width="5.28515625" hidden="1" customWidth="1"/>
    <col min="2" max="2" width="6" hidden="1" customWidth="1"/>
    <col min="3" max="3" width="10.85546875" hidden="1" customWidth="1"/>
    <col min="4" max="4" width="15.42578125" bestFit="1" customWidth="1"/>
    <col min="5" max="5" width="7.140625" bestFit="1" customWidth="1"/>
    <col min="6" max="6" width="8" bestFit="1" customWidth="1"/>
    <col min="7" max="7" width="13.85546875" bestFit="1" customWidth="1"/>
    <col min="8" max="8" width="27" bestFit="1" customWidth="1"/>
    <col min="9" max="9" width="28.28515625" bestFit="1" customWidth="1"/>
    <col min="10" max="10" width="24.85546875" bestFit="1" customWidth="1"/>
    <col min="11" max="11" width="12.5703125" customWidth="1"/>
  </cols>
  <sheetData>
    <row r="1" spans="1:14" ht="30" x14ac:dyDescent="0.25">
      <c r="K1" s="15" t="s">
        <v>115</v>
      </c>
      <c r="L1" s="15" t="s">
        <v>115</v>
      </c>
      <c r="M1" s="15" t="s">
        <v>115</v>
      </c>
      <c r="N1" s="15" t="s">
        <v>115</v>
      </c>
    </row>
    <row r="2" spans="1:14" ht="60" x14ac:dyDescent="0.25">
      <c r="A2" s="3" t="s">
        <v>0</v>
      </c>
      <c r="B2" s="19" t="s">
        <v>1</v>
      </c>
      <c r="C2" s="5" t="s">
        <v>2</v>
      </c>
      <c r="D2" s="5" t="s">
        <v>3</v>
      </c>
      <c r="E2" s="20" t="s">
        <v>4</v>
      </c>
      <c r="F2" s="5" t="s">
        <v>5</v>
      </c>
      <c r="G2" s="5" t="s">
        <v>6</v>
      </c>
      <c r="H2" s="4" t="s">
        <v>7</v>
      </c>
      <c r="I2" s="4" t="s">
        <v>8</v>
      </c>
      <c r="J2" s="4" t="s">
        <v>26</v>
      </c>
      <c r="K2" s="16" t="s">
        <v>116</v>
      </c>
      <c r="L2" s="17" t="s">
        <v>117</v>
      </c>
      <c r="M2" s="17" t="s">
        <v>118</v>
      </c>
      <c r="N2" s="17" t="s">
        <v>119</v>
      </c>
    </row>
    <row r="3" spans="1:14" x14ac:dyDescent="0.25">
      <c r="A3" s="3" t="s">
        <v>82</v>
      </c>
      <c r="B3" s="19" t="s">
        <v>82</v>
      </c>
      <c r="C3" s="5" t="s">
        <v>83</v>
      </c>
      <c r="D3" s="5" t="s">
        <v>84</v>
      </c>
      <c r="E3" s="1" t="s">
        <v>42</v>
      </c>
      <c r="F3" s="10" t="s">
        <v>18</v>
      </c>
      <c r="G3" s="11" t="s">
        <v>21</v>
      </c>
      <c r="H3" s="2" t="s">
        <v>69</v>
      </c>
      <c r="I3" s="2" t="s">
        <v>70</v>
      </c>
      <c r="J3" s="2" t="s">
        <v>56</v>
      </c>
      <c r="K3" s="2">
        <f>VLOOKUP(H3,'[1]Jul-Sep 2019'!$H$3:$K$46,4,0)</f>
        <v>50</v>
      </c>
      <c r="L3" s="2"/>
      <c r="M3" s="2">
        <f>VLOOKUP(H3,'[1]Jul-Sep 2019'!$H$3:$M$46,6,0)</f>
        <v>95</v>
      </c>
      <c r="N3" s="2">
        <f>VLOOKUP(H3,'[1]Jul-Sep 2019'!$H$3:$N$46,7,0)</f>
        <v>170</v>
      </c>
    </row>
    <row r="4" spans="1:14" x14ac:dyDescent="0.25">
      <c r="A4" s="3" t="s">
        <v>82</v>
      </c>
      <c r="B4" s="19" t="s">
        <v>82</v>
      </c>
      <c r="C4" s="5" t="s">
        <v>83</v>
      </c>
      <c r="D4" s="5" t="s">
        <v>84</v>
      </c>
      <c r="E4" s="1" t="s">
        <v>42</v>
      </c>
      <c r="F4" s="6" t="s">
        <v>47</v>
      </c>
      <c r="G4" s="7" t="s">
        <v>9</v>
      </c>
      <c r="H4" s="2" t="s">
        <v>71</v>
      </c>
      <c r="I4" s="2" t="s">
        <v>72</v>
      </c>
      <c r="J4" s="2" t="s">
        <v>56</v>
      </c>
      <c r="K4" s="2">
        <f>VLOOKUP(H4,'[1]Jul-Sep 2019'!$H$3:$K$46,4,0)</f>
        <v>50</v>
      </c>
      <c r="L4" s="2"/>
      <c r="M4" s="2">
        <f>VLOOKUP(H4,'[1]Jul-Sep 2019'!$H$3:$M$46,6,0)</f>
        <v>110</v>
      </c>
      <c r="N4" s="2"/>
    </row>
    <row r="5" spans="1:14" x14ac:dyDescent="0.25">
      <c r="A5" s="3" t="s">
        <v>82</v>
      </c>
      <c r="B5" s="19" t="s">
        <v>82</v>
      </c>
      <c r="C5" s="5" t="s">
        <v>83</v>
      </c>
      <c r="D5" s="5" t="s">
        <v>84</v>
      </c>
      <c r="E5" s="1" t="s">
        <v>42</v>
      </c>
      <c r="F5" s="6" t="s">
        <v>48</v>
      </c>
      <c r="G5" s="7" t="s">
        <v>20</v>
      </c>
      <c r="H5" s="2" t="s">
        <v>73</v>
      </c>
      <c r="I5" s="2" t="s">
        <v>74</v>
      </c>
      <c r="J5" s="2" t="s">
        <v>75</v>
      </c>
      <c r="K5" s="2">
        <f>VLOOKUP(H5,'[1]Jul-Sep 2019'!$H$3:$K$46,4,0)</f>
        <v>50</v>
      </c>
      <c r="L5" s="2"/>
      <c r="M5" s="2">
        <f>VLOOKUP(H5,'[1]Jul-Sep 2019'!$H$3:$M$46,6,0)</f>
        <v>55</v>
      </c>
      <c r="N5" s="2"/>
    </row>
    <row r="6" spans="1:14" x14ac:dyDescent="0.25">
      <c r="A6" s="3" t="s">
        <v>82</v>
      </c>
      <c r="B6" s="19" t="s">
        <v>82</v>
      </c>
      <c r="C6" s="5" t="s">
        <v>83</v>
      </c>
      <c r="D6" s="5" t="s">
        <v>84</v>
      </c>
      <c r="E6" s="1" t="s">
        <v>42</v>
      </c>
      <c r="F6" s="6" t="s">
        <v>39</v>
      </c>
      <c r="G6" s="7" t="s">
        <v>10</v>
      </c>
      <c r="H6" s="2" t="s">
        <v>76</v>
      </c>
      <c r="I6" s="2" t="s">
        <v>77</v>
      </c>
      <c r="J6" s="2" t="s">
        <v>56</v>
      </c>
      <c r="K6" s="2">
        <f>VLOOKUP(H6,'[1]Jul-Sep 2019'!$H$3:$K$46,4,0)</f>
        <v>50</v>
      </c>
      <c r="L6" s="2">
        <f>VLOOKUP(H6,'[1]Jul-Sep 2019'!$H$3:$L$46,5,0)</f>
        <v>35</v>
      </c>
      <c r="M6" s="2">
        <f>VLOOKUP(H6,'[1]Jul-Sep 2019'!$H$3:$M$46,6,0)</f>
        <v>88</v>
      </c>
      <c r="N6" s="2"/>
    </row>
    <row r="7" spans="1:14" x14ac:dyDescent="0.25">
      <c r="A7" s="3" t="s">
        <v>82</v>
      </c>
      <c r="B7" s="19" t="s">
        <v>82</v>
      </c>
      <c r="C7" s="5" t="s">
        <v>83</v>
      </c>
      <c r="D7" s="5" t="s">
        <v>84</v>
      </c>
      <c r="E7" s="1" t="s">
        <v>42</v>
      </c>
      <c r="F7" s="6" t="s">
        <v>34</v>
      </c>
      <c r="G7" s="7" t="s">
        <v>40</v>
      </c>
      <c r="H7" s="2" t="s">
        <v>78</v>
      </c>
      <c r="I7" s="2" t="s">
        <v>79</v>
      </c>
      <c r="J7" s="2" t="s">
        <v>56</v>
      </c>
      <c r="K7" s="2">
        <f>VLOOKUP(H7,'[1]Jul-Sep 2019'!$H$3:$K$46,4,0)</f>
        <v>50</v>
      </c>
      <c r="L7" s="2"/>
      <c r="M7" s="2">
        <f>VLOOKUP(H7,'[1]Jul-Sep 2019'!$H$3:$M$46,6,0)</f>
        <v>20</v>
      </c>
      <c r="N7" s="2">
        <f>VLOOKUP(H7,'[1]Jul-Sep 2019'!$H$3:$N$46,7,0)</f>
        <v>83</v>
      </c>
    </row>
    <row r="8" spans="1:14" x14ac:dyDescent="0.25">
      <c r="A8" s="3" t="s">
        <v>82</v>
      </c>
      <c r="B8" s="19" t="s">
        <v>82</v>
      </c>
      <c r="C8" s="5" t="s">
        <v>83</v>
      </c>
      <c r="D8" s="5" t="s">
        <v>84</v>
      </c>
      <c r="E8" s="1" t="s">
        <v>42</v>
      </c>
      <c r="F8" s="6" t="s">
        <v>35</v>
      </c>
      <c r="G8" s="7" t="s">
        <v>11</v>
      </c>
      <c r="H8" s="2" t="s">
        <v>80</v>
      </c>
      <c r="I8" s="2" t="s">
        <v>81</v>
      </c>
      <c r="J8" s="2" t="s">
        <v>56</v>
      </c>
      <c r="K8" s="2">
        <f>VLOOKUP(H8,'[1]Jul-Sep 2019'!$H$3:$K$46,4,0)</f>
        <v>50</v>
      </c>
      <c r="L8" s="2">
        <f>VLOOKUP(H8,'[1]Jul-Sep 2019'!$H$3:$L$46,5,0)</f>
        <v>27</v>
      </c>
      <c r="M8" s="2">
        <f>VLOOKUP(H8,'[1]Jul-Sep 2019'!$H$3:$M$46,6,0)</f>
        <v>72</v>
      </c>
      <c r="N8" s="2"/>
    </row>
    <row r="9" spans="1:14" x14ac:dyDescent="0.25">
      <c r="A9" s="3" t="s">
        <v>82</v>
      </c>
      <c r="B9" s="19" t="s">
        <v>82</v>
      </c>
      <c r="C9" s="5" t="s">
        <v>83</v>
      </c>
      <c r="D9" s="5" t="s">
        <v>84</v>
      </c>
      <c r="E9" s="1" t="s">
        <v>42</v>
      </c>
      <c r="F9" s="8" t="s">
        <v>36</v>
      </c>
      <c r="G9" s="9" t="s">
        <v>25</v>
      </c>
      <c r="H9" s="2"/>
      <c r="I9" s="2"/>
      <c r="J9" s="2"/>
      <c r="K9" s="2"/>
      <c r="L9" s="2"/>
      <c r="M9" s="2"/>
      <c r="N9" s="2"/>
    </row>
    <row r="10" spans="1:14" x14ac:dyDescent="0.25">
      <c r="A10" s="3" t="s">
        <v>82</v>
      </c>
      <c r="B10" s="19" t="s">
        <v>82</v>
      </c>
      <c r="C10" s="5" t="s">
        <v>83</v>
      </c>
      <c r="D10" s="5" t="s">
        <v>84</v>
      </c>
      <c r="E10" s="1" t="s">
        <v>42</v>
      </c>
      <c r="F10" s="10" t="s">
        <v>37</v>
      </c>
      <c r="G10" s="11" t="s">
        <v>12</v>
      </c>
      <c r="H10" s="2" t="s">
        <v>54</v>
      </c>
      <c r="I10" s="2" t="s">
        <v>55</v>
      </c>
      <c r="J10" s="2" t="s">
        <v>56</v>
      </c>
      <c r="K10" s="2">
        <f>VLOOKUP(H10,'[1]Jul-Sep 2019'!$H$3:$K$46,4,0)</f>
        <v>50</v>
      </c>
      <c r="L10" s="2"/>
      <c r="M10" s="2"/>
      <c r="N10" s="2"/>
    </row>
    <row r="11" spans="1:14" x14ac:dyDescent="0.25">
      <c r="A11" s="3" t="s">
        <v>82</v>
      </c>
      <c r="B11" s="19" t="s">
        <v>82</v>
      </c>
      <c r="C11" s="5" t="s">
        <v>83</v>
      </c>
      <c r="D11" s="5" t="s">
        <v>84</v>
      </c>
      <c r="E11" s="1" t="s">
        <v>42</v>
      </c>
      <c r="F11" s="6" t="s">
        <v>29</v>
      </c>
      <c r="G11" s="7" t="s">
        <v>13</v>
      </c>
      <c r="H11" s="2" t="s">
        <v>57</v>
      </c>
      <c r="I11" s="2" t="s">
        <v>58</v>
      </c>
      <c r="J11" s="2" t="s">
        <v>56</v>
      </c>
      <c r="K11" s="2">
        <f>VLOOKUP(H11,'[1]Jul-Sep 2019'!$H$3:$K$46,4,0)</f>
        <v>50</v>
      </c>
      <c r="L11" s="2">
        <f>VLOOKUP(H11,'[1]Jul-Sep 2019'!$H$3:$L$46,5,0)</f>
        <v>20</v>
      </c>
      <c r="M11" s="2">
        <f>VLOOKUP(H11,'[1]Jul-Sep 2019'!$H$3:$M$46,6,0)</f>
        <v>60</v>
      </c>
      <c r="N11" s="2"/>
    </row>
    <row r="12" spans="1:14" x14ac:dyDescent="0.25">
      <c r="A12" s="3" t="s">
        <v>82</v>
      </c>
      <c r="B12" s="19" t="s">
        <v>82</v>
      </c>
      <c r="C12" s="5" t="s">
        <v>83</v>
      </c>
      <c r="D12" s="5" t="s">
        <v>84</v>
      </c>
      <c r="E12" s="1" t="s">
        <v>42</v>
      </c>
      <c r="F12" s="6" t="s">
        <v>30</v>
      </c>
      <c r="G12" s="7" t="s">
        <v>15</v>
      </c>
      <c r="H12" s="2" t="s">
        <v>59</v>
      </c>
      <c r="I12" s="2" t="s">
        <v>60</v>
      </c>
      <c r="J12" s="2" t="s">
        <v>56</v>
      </c>
      <c r="K12" s="2">
        <f>VLOOKUP(H12,'[1]Jul-Sep 2019'!$H$3:$K$46,4,0)</f>
        <v>50</v>
      </c>
      <c r="L12" s="2"/>
      <c r="M12" s="2">
        <f>VLOOKUP(H12,'[1]Jul-Sep 2019'!$H$3:$M$46,6,0)</f>
        <v>70</v>
      </c>
      <c r="N12" s="2"/>
    </row>
    <row r="13" spans="1:14" x14ac:dyDescent="0.25">
      <c r="A13" s="3" t="s">
        <v>82</v>
      </c>
      <c r="B13" s="19" t="s">
        <v>82</v>
      </c>
      <c r="C13" s="5" t="s">
        <v>83</v>
      </c>
      <c r="D13" s="5" t="s">
        <v>84</v>
      </c>
      <c r="E13" s="1" t="s">
        <v>42</v>
      </c>
      <c r="F13" s="6" t="s">
        <v>31</v>
      </c>
      <c r="G13" s="7" t="s">
        <v>16</v>
      </c>
      <c r="H13" s="2" t="s">
        <v>61</v>
      </c>
      <c r="I13" s="2" t="s">
        <v>62</v>
      </c>
      <c r="J13" s="2"/>
      <c r="K13" s="2">
        <f>VLOOKUP(H13,'[1]Jul-Sep 2019'!$H$3:$K$46,4,0)</f>
        <v>50</v>
      </c>
      <c r="L13" s="2"/>
      <c r="M13" s="2">
        <f>VLOOKUP(H13,'[1]Jul-Sep 2019'!$H$3:$M$46,6,0)</f>
        <v>140</v>
      </c>
      <c r="N13" s="2">
        <f>VLOOKUP(H13,'[1]Jul-Sep 2019'!$H$3:$N$46,7,0)</f>
        <v>110</v>
      </c>
    </row>
    <row r="14" spans="1:14" x14ac:dyDescent="0.25">
      <c r="A14" s="3" t="s">
        <v>82</v>
      </c>
      <c r="B14" s="19" t="s">
        <v>82</v>
      </c>
      <c r="C14" s="5" t="s">
        <v>83</v>
      </c>
      <c r="D14" s="5" t="s">
        <v>84</v>
      </c>
      <c r="E14" s="1" t="s">
        <v>42</v>
      </c>
      <c r="F14" s="6" t="s">
        <v>32</v>
      </c>
      <c r="G14" s="7" t="s">
        <v>41</v>
      </c>
      <c r="H14" s="2" t="s">
        <v>63</v>
      </c>
      <c r="I14" s="2" t="s">
        <v>64</v>
      </c>
      <c r="J14" s="2" t="s">
        <v>65</v>
      </c>
      <c r="K14" s="2">
        <f>VLOOKUP(H14,'[1]Jul-Sep 2019'!$H$3:$K$46,4,0)</f>
        <v>50</v>
      </c>
      <c r="L14" s="2">
        <f>VLOOKUP(H14,'[1]Jul-Sep 2019'!$H$3:$L$46,5,0)</f>
        <v>20</v>
      </c>
      <c r="M14" s="2">
        <f>VLOOKUP(H14,'[1]Jul-Sep 2019'!$H$3:$M$46,6,0)</f>
        <v>100</v>
      </c>
      <c r="N14" s="2">
        <f>VLOOKUP(H14,'[1]Jul-Sep 2019'!$H$3:$N$46,7,0)</f>
        <v>80</v>
      </c>
    </row>
    <row r="15" spans="1:14" x14ac:dyDescent="0.25">
      <c r="A15" s="3" t="s">
        <v>82</v>
      </c>
      <c r="B15" s="19" t="s">
        <v>82</v>
      </c>
      <c r="C15" s="5" t="s">
        <v>83</v>
      </c>
      <c r="D15" s="5" t="s">
        <v>84</v>
      </c>
      <c r="E15" s="1" t="s">
        <v>42</v>
      </c>
      <c r="F15" s="6" t="s">
        <v>49</v>
      </c>
      <c r="G15" s="7" t="s">
        <v>19</v>
      </c>
      <c r="H15" s="2" t="s">
        <v>66</v>
      </c>
      <c r="I15" s="2" t="s">
        <v>67</v>
      </c>
      <c r="J15" s="2" t="s">
        <v>68</v>
      </c>
      <c r="K15" s="2">
        <f>VLOOKUP(H15,'[1]Jul-Sep 2019'!$H$3:$K$46,4,0)</f>
        <v>50</v>
      </c>
      <c r="L15" s="2"/>
      <c r="M15" s="2">
        <f>VLOOKUP(H15,'[1]Jul-Sep 2019'!$H$3:$M$46,6,0)</f>
        <v>28</v>
      </c>
      <c r="N15" s="2"/>
    </row>
    <row r="16" spans="1:14" x14ac:dyDescent="0.25">
      <c r="A16" s="3" t="s">
        <v>82</v>
      </c>
      <c r="B16" s="19" t="s">
        <v>82</v>
      </c>
      <c r="C16" s="5" t="s">
        <v>83</v>
      </c>
      <c r="D16" s="5" t="s">
        <v>84</v>
      </c>
      <c r="E16" s="1" t="s">
        <v>42</v>
      </c>
      <c r="F16" s="12" t="s">
        <v>33</v>
      </c>
      <c r="G16" s="9" t="s">
        <v>24</v>
      </c>
      <c r="H16" s="2"/>
      <c r="I16" s="2"/>
      <c r="J16" s="2"/>
      <c r="K16" s="2"/>
      <c r="L16" s="2"/>
      <c r="M16" s="2"/>
      <c r="N16" s="2"/>
    </row>
    <row r="17" spans="1:14" hidden="1" x14ac:dyDescent="0.25">
      <c r="A17" s="3" t="s">
        <v>82</v>
      </c>
      <c r="B17" s="19" t="s">
        <v>82</v>
      </c>
      <c r="C17" s="5" t="s">
        <v>83</v>
      </c>
      <c r="D17" s="5" t="s">
        <v>84</v>
      </c>
      <c r="E17" s="14" t="s">
        <v>43</v>
      </c>
      <c r="F17" s="10" t="s">
        <v>14</v>
      </c>
      <c r="G17" s="11" t="s">
        <v>21</v>
      </c>
      <c r="H17" s="2" t="s">
        <v>69</v>
      </c>
      <c r="I17" s="2" t="s">
        <v>70</v>
      </c>
      <c r="J17" s="2" t="s">
        <v>56</v>
      </c>
      <c r="K17" s="2"/>
      <c r="L17" s="2"/>
      <c r="M17" s="2"/>
      <c r="N17" s="2"/>
    </row>
    <row r="18" spans="1:14" hidden="1" x14ac:dyDescent="0.25">
      <c r="A18" s="3" t="s">
        <v>82</v>
      </c>
      <c r="B18" s="19" t="s">
        <v>82</v>
      </c>
      <c r="C18" s="5" t="s">
        <v>83</v>
      </c>
      <c r="D18" s="5" t="s">
        <v>84</v>
      </c>
      <c r="E18" s="14" t="s">
        <v>43</v>
      </c>
      <c r="F18" s="6" t="s">
        <v>50</v>
      </c>
      <c r="G18" s="7" t="s">
        <v>22</v>
      </c>
      <c r="H18" s="2" t="s">
        <v>71</v>
      </c>
      <c r="I18" s="2" t="s">
        <v>72</v>
      </c>
      <c r="J18" s="2" t="s">
        <v>56</v>
      </c>
      <c r="K18" s="2"/>
      <c r="L18" s="2"/>
      <c r="M18" s="2"/>
      <c r="N18" s="2"/>
    </row>
    <row r="19" spans="1:14" hidden="1" x14ac:dyDescent="0.25">
      <c r="A19" s="3" t="s">
        <v>82</v>
      </c>
      <c r="B19" s="19" t="s">
        <v>82</v>
      </c>
      <c r="C19" s="5" t="s">
        <v>83</v>
      </c>
      <c r="D19" s="5" t="s">
        <v>84</v>
      </c>
      <c r="E19" s="14" t="s">
        <v>43</v>
      </c>
      <c r="F19" s="6" t="s">
        <v>17</v>
      </c>
      <c r="G19" s="7" t="s">
        <v>23</v>
      </c>
      <c r="H19" s="2" t="s">
        <v>73</v>
      </c>
      <c r="I19" s="2" t="s">
        <v>74</v>
      </c>
      <c r="J19" s="2" t="s">
        <v>75</v>
      </c>
      <c r="K19" s="2"/>
      <c r="L19" s="2"/>
      <c r="M19" s="2"/>
      <c r="N19" s="2"/>
    </row>
    <row r="20" spans="1:14" hidden="1" x14ac:dyDescent="0.25">
      <c r="A20" s="3" t="s">
        <v>82</v>
      </c>
      <c r="B20" s="19" t="s">
        <v>82</v>
      </c>
      <c r="C20" s="5" t="s">
        <v>83</v>
      </c>
      <c r="D20" s="5" t="s">
        <v>84</v>
      </c>
      <c r="E20" s="14" t="s">
        <v>43</v>
      </c>
      <c r="F20" s="6" t="s">
        <v>18</v>
      </c>
      <c r="G20" s="7" t="s">
        <v>38</v>
      </c>
      <c r="H20" s="2" t="s">
        <v>76</v>
      </c>
      <c r="I20" s="2" t="s">
        <v>77</v>
      </c>
      <c r="J20" s="2" t="s">
        <v>56</v>
      </c>
      <c r="K20" s="2"/>
      <c r="L20" s="2"/>
      <c r="M20" s="2"/>
      <c r="N20" s="2"/>
    </row>
    <row r="21" spans="1:14" hidden="1" x14ac:dyDescent="0.25">
      <c r="A21" s="3" t="s">
        <v>82</v>
      </c>
      <c r="B21" s="19" t="s">
        <v>82</v>
      </c>
      <c r="C21" s="5" t="s">
        <v>83</v>
      </c>
      <c r="D21" s="5" t="s">
        <v>84</v>
      </c>
      <c r="E21" s="14" t="s">
        <v>43</v>
      </c>
      <c r="F21" s="6" t="s">
        <v>51</v>
      </c>
      <c r="G21" s="7" t="s">
        <v>44</v>
      </c>
      <c r="H21" s="2" t="s">
        <v>78</v>
      </c>
      <c r="I21" s="2" t="s">
        <v>79</v>
      </c>
      <c r="J21" s="2" t="s">
        <v>56</v>
      </c>
      <c r="K21" s="2"/>
      <c r="L21" s="2"/>
      <c r="M21" s="2"/>
      <c r="N21" s="2"/>
    </row>
    <row r="22" spans="1:14" hidden="1" x14ac:dyDescent="0.25">
      <c r="A22" s="3" t="s">
        <v>82</v>
      </c>
      <c r="B22" s="19" t="s">
        <v>82</v>
      </c>
      <c r="C22" s="5" t="s">
        <v>83</v>
      </c>
      <c r="D22" s="5" t="s">
        <v>84</v>
      </c>
      <c r="E22" s="14" t="s">
        <v>43</v>
      </c>
      <c r="F22" s="6" t="s">
        <v>46</v>
      </c>
      <c r="G22" s="7" t="s">
        <v>11</v>
      </c>
      <c r="H22" s="2" t="s">
        <v>80</v>
      </c>
      <c r="I22" s="2" t="s">
        <v>81</v>
      </c>
      <c r="J22" s="2" t="s">
        <v>56</v>
      </c>
      <c r="K22" s="2"/>
      <c r="L22" s="2"/>
      <c r="M22" s="2"/>
      <c r="N22" s="2"/>
    </row>
    <row r="23" spans="1:14" hidden="1" x14ac:dyDescent="0.25">
      <c r="A23" s="3" t="s">
        <v>82</v>
      </c>
      <c r="B23" s="19" t="s">
        <v>82</v>
      </c>
      <c r="C23" s="5" t="s">
        <v>83</v>
      </c>
      <c r="D23" s="5" t="s">
        <v>84</v>
      </c>
      <c r="E23" s="14" t="s">
        <v>43</v>
      </c>
      <c r="F23" s="12" t="s">
        <v>28</v>
      </c>
      <c r="G23" s="9" t="s">
        <v>25</v>
      </c>
      <c r="H23" s="2"/>
      <c r="I23" s="2"/>
      <c r="J23" s="2"/>
      <c r="K23" s="2"/>
      <c r="L23" s="2"/>
      <c r="M23" s="2"/>
      <c r="N23" s="2"/>
    </row>
    <row r="24" spans="1:14" hidden="1" x14ac:dyDescent="0.25">
      <c r="A24" s="3" t="s">
        <v>82</v>
      </c>
      <c r="B24" s="19" t="s">
        <v>82</v>
      </c>
      <c r="C24" s="5" t="s">
        <v>83</v>
      </c>
      <c r="D24" s="5" t="s">
        <v>84</v>
      </c>
      <c r="E24" s="14" t="s">
        <v>43</v>
      </c>
      <c r="F24" s="6" t="s">
        <v>34</v>
      </c>
      <c r="G24" s="11" t="s">
        <v>12</v>
      </c>
      <c r="H24" s="2" t="s">
        <v>54</v>
      </c>
      <c r="I24" s="2" t="s">
        <v>55</v>
      </c>
      <c r="J24" s="2" t="s">
        <v>56</v>
      </c>
      <c r="K24" s="2"/>
      <c r="L24" s="2"/>
      <c r="M24" s="2"/>
      <c r="N24" s="2"/>
    </row>
    <row r="25" spans="1:14" hidden="1" x14ac:dyDescent="0.25">
      <c r="A25" s="3" t="s">
        <v>82</v>
      </c>
      <c r="B25" s="19" t="s">
        <v>82</v>
      </c>
      <c r="C25" s="5" t="s">
        <v>83</v>
      </c>
      <c r="D25" s="5" t="s">
        <v>84</v>
      </c>
      <c r="E25" s="14" t="s">
        <v>43</v>
      </c>
      <c r="F25" s="6" t="s">
        <v>35</v>
      </c>
      <c r="G25" s="7" t="s">
        <v>13</v>
      </c>
      <c r="H25" s="2" t="s">
        <v>57</v>
      </c>
      <c r="I25" s="2" t="s">
        <v>58</v>
      </c>
      <c r="J25" s="2" t="s">
        <v>56</v>
      </c>
      <c r="K25" s="2"/>
      <c r="L25" s="2"/>
      <c r="M25" s="2"/>
      <c r="N25" s="2"/>
    </row>
    <row r="26" spans="1:14" hidden="1" x14ac:dyDescent="0.25">
      <c r="A26" s="3" t="s">
        <v>82</v>
      </c>
      <c r="B26" s="19" t="s">
        <v>82</v>
      </c>
      <c r="C26" s="5" t="s">
        <v>83</v>
      </c>
      <c r="D26" s="5" t="s">
        <v>84</v>
      </c>
      <c r="E26" s="14" t="s">
        <v>43</v>
      </c>
      <c r="F26" s="10" t="s">
        <v>36</v>
      </c>
      <c r="G26" s="7" t="s">
        <v>15</v>
      </c>
      <c r="H26" s="2" t="s">
        <v>59</v>
      </c>
      <c r="I26" s="2" t="s">
        <v>60</v>
      </c>
      <c r="J26" s="2" t="s">
        <v>56</v>
      </c>
      <c r="K26" s="2"/>
      <c r="L26" s="2"/>
      <c r="M26" s="2"/>
      <c r="N26" s="2"/>
    </row>
    <row r="27" spans="1:14" hidden="1" x14ac:dyDescent="0.25">
      <c r="A27" s="3" t="s">
        <v>82</v>
      </c>
      <c r="B27" s="19" t="s">
        <v>82</v>
      </c>
      <c r="C27" s="5" t="s">
        <v>83</v>
      </c>
      <c r="D27" s="5" t="s">
        <v>84</v>
      </c>
      <c r="E27" s="14" t="s">
        <v>43</v>
      </c>
      <c r="F27" s="10" t="s">
        <v>37</v>
      </c>
      <c r="G27" s="7" t="s">
        <v>16</v>
      </c>
      <c r="H27" s="2" t="s">
        <v>61</v>
      </c>
      <c r="I27" s="2" t="s">
        <v>62</v>
      </c>
      <c r="J27" s="2"/>
      <c r="K27" s="2"/>
      <c r="L27" s="2"/>
      <c r="M27" s="2"/>
      <c r="N27" s="2"/>
    </row>
    <row r="28" spans="1:14" hidden="1" x14ac:dyDescent="0.25">
      <c r="A28" s="3" t="s">
        <v>82</v>
      </c>
      <c r="B28" s="19" t="s">
        <v>82</v>
      </c>
      <c r="C28" s="5" t="s">
        <v>83</v>
      </c>
      <c r="D28" s="5" t="s">
        <v>84</v>
      </c>
      <c r="E28" s="14" t="s">
        <v>43</v>
      </c>
      <c r="F28" s="6" t="s">
        <v>29</v>
      </c>
      <c r="G28" s="7" t="s">
        <v>41</v>
      </c>
      <c r="H28" s="2" t="s">
        <v>63</v>
      </c>
      <c r="I28" s="2" t="s">
        <v>64</v>
      </c>
      <c r="J28" s="2" t="s">
        <v>65</v>
      </c>
      <c r="K28" s="2"/>
      <c r="L28" s="2"/>
      <c r="M28" s="2"/>
      <c r="N28" s="2"/>
    </row>
    <row r="29" spans="1:14" hidden="1" x14ac:dyDescent="0.25">
      <c r="A29" s="3" t="s">
        <v>82</v>
      </c>
      <c r="B29" s="19" t="s">
        <v>82</v>
      </c>
      <c r="C29" s="5" t="s">
        <v>83</v>
      </c>
      <c r="D29" s="5" t="s">
        <v>84</v>
      </c>
      <c r="E29" s="14" t="s">
        <v>43</v>
      </c>
      <c r="F29" s="6" t="s">
        <v>52</v>
      </c>
      <c r="G29" s="7" t="s">
        <v>19</v>
      </c>
      <c r="H29" s="2" t="s">
        <v>66</v>
      </c>
      <c r="I29" s="2" t="s">
        <v>67</v>
      </c>
      <c r="J29" s="2" t="s">
        <v>68</v>
      </c>
      <c r="K29" s="2"/>
      <c r="L29" s="2"/>
      <c r="M29" s="2"/>
      <c r="N29" s="2"/>
    </row>
    <row r="30" spans="1:14" hidden="1" x14ac:dyDescent="0.25">
      <c r="A30" s="3" t="s">
        <v>82</v>
      </c>
      <c r="B30" s="19" t="s">
        <v>82</v>
      </c>
      <c r="C30" s="5" t="s">
        <v>83</v>
      </c>
      <c r="D30" s="5" t="s">
        <v>84</v>
      </c>
      <c r="E30" s="14" t="s">
        <v>43</v>
      </c>
      <c r="F30" s="12" t="s">
        <v>31</v>
      </c>
      <c r="G30" s="9" t="s">
        <v>24</v>
      </c>
      <c r="H30" s="2"/>
      <c r="I30" s="2"/>
      <c r="J30" s="2"/>
      <c r="K30" s="2"/>
      <c r="L30" s="2"/>
      <c r="M30" s="2"/>
      <c r="N30" s="2"/>
    </row>
    <row r="31" spans="1:14" hidden="1" x14ac:dyDescent="0.25">
      <c r="A31" s="3" t="s">
        <v>82</v>
      </c>
      <c r="B31" s="19" t="s">
        <v>82</v>
      </c>
      <c r="C31" s="5" t="s">
        <v>83</v>
      </c>
      <c r="D31" s="5" t="s">
        <v>84</v>
      </c>
      <c r="E31" s="13" t="s">
        <v>45</v>
      </c>
      <c r="F31" s="6" t="s">
        <v>48</v>
      </c>
      <c r="G31" s="11" t="s">
        <v>21</v>
      </c>
      <c r="H31" s="2" t="s">
        <v>69</v>
      </c>
      <c r="I31" s="2" t="s">
        <v>70</v>
      </c>
      <c r="J31" s="2" t="s">
        <v>56</v>
      </c>
      <c r="K31" s="2"/>
      <c r="L31" s="2"/>
      <c r="M31" s="2"/>
      <c r="N31" s="2"/>
    </row>
    <row r="32" spans="1:14" hidden="1" x14ac:dyDescent="0.25">
      <c r="A32" s="3" t="s">
        <v>82</v>
      </c>
      <c r="B32" s="19" t="s">
        <v>82</v>
      </c>
      <c r="C32" s="5" t="s">
        <v>83</v>
      </c>
      <c r="D32" s="5" t="s">
        <v>84</v>
      </c>
      <c r="E32" s="13" t="s">
        <v>45</v>
      </c>
      <c r="F32" s="6" t="s">
        <v>39</v>
      </c>
      <c r="G32" s="7" t="s">
        <v>22</v>
      </c>
      <c r="H32" s="2" t="s">
        <v>71</v>
      </c>
      <c r="I32" s="2" t="s">
        <v>72</v>
      </c>
      <c r="J32" s="2" t="s">
        <v>56</v>
      </c>
      <c r="K32" s="2"/>
      <c r="L32" s="2"/>
      <c r="M32" s="2"/>
      <c r="N32" s="2"/>
    </row>
    <row r="33" spans="1:14" hidden="1" x14ac:dyDescent="0.25">
      <c r="A33" s="3" t="s">
        <v>82</v>
      </c>
      <c r="B33" s="19" t="s">
        <v>82</v>
      </c>
      <c r="C33" s="5" t="s">
        <v>83</v>
      </c>
      <c r="D33" s="5" t="s">
        <v>84</v>
      </c>
      <c r="E33" s="13" t="s">
        <v>45</v>
      </c>
      <c r="F33" s="6" t="s">
        <v>34</v>
      </c>
      <c r="G33" s="7" t="s">
        <v>23</v>
      </c>
      <c r="H33" s="2" t="s">
        <v>73</v>
      </c>
      <c r="I33" s="2" t="s">
        <v>74</v>
      </c>
      <c r="J33" s="2" t="s">
        <v>75</v>
      </c>
      <c r="K33" s="2"/>
      <c r="L33" s="2"/>
      <c r="M33" s="2"/>
      <c r="N33" s="2"/>
    </row>
    <row r="34" spans="1:14" hidden="1" x14ac:dyDescent="0.25">
      <c r="A34" s="3" t="s">
        <v>82</v>
      </c>
      <c r="B34" s="19" t="s">
        <v>82</v>
      </c>
      <c r="C34" s="5" t="s">
        <v>83</v>
      </c>
      <c r="D34" s="5" t="s">
        <v>84</v>
      </c>
      <c r="E34" s="13" t="s">
        <v>45</v>
      </c>
      <c r="F34" s="6" t="s">
        <v>35</v>
      </c>
      <c r="G34" s="7" t="s">
        <v>38</v>
      </c>
      <c r="H34" s="2" t="s">
        <v>76</v>
      </c>
      <c r="I34" s="2" t="s">
        <v>77</v>
      </c>
      <c r="J34" s="2" t="s">
        <v>56</v>
      </c>
      <c r="K34" s="2"/>
      <c r="L34" s="2"/>
      <c r="M34" s="2"/>
      <c r="N34" s="2"/>
    </row>
    <row r="35" spans="1:14" hidden="1" x14ac:dyDescent="0.25">
      <c r="A35" s="3" t="s">
        <v>82</v>
      </c>
      <c r="B35" s="19" t="s">
        <v>82</v>
      </c>
      <c r="C35" s="5" t="s">
        <v>83</v>
      </c>
      <c r="D35" s="5" t="s">
        <v>84</v>
      </c>
      <c r="E35" s="13" t="s">
        <v>45</v>
      </c>
      <c r="F35" s="10" t="s">
        <v>36</v>
      </c>
      <c r="G35" s="7" t="s">
        <v>44</v>
      </c>
      <c r="H35" s="2" t="s">
        <v>78</v>
      </c>
      <c r="I35" s="2" t="s">
        <v>79</v>
      </c>
      <c r="J35" s="2" t="s">
        <v>56</v>
      </c>
      <c r="K35" s="2"/>
      <c r="L35" s="2"/>
      <c r="M35" s="2"/>
      <c r="N35" s="2"/>
    </row>
    <row r="36" spans="1:14" hidden="1" x14ac:dyDescent="0.25">
      <c r="A36" s="3" t="s">
        <v>82</v>
      </c>
      <c r="B36" s="19" t="s">
        <v>82</v>
      </c>
      <c r="C36" s="5" t="s">
        <v>83</v>
      </c>
      <c r="D36" s="5" t="s">
        <v>84</v>
      </c>
      <c r="E36" s="13" t="s">
        <v>45</v>
      </c>
      <c r="F36" s="10" t="s">
        <v>37</v>
      </c>
      <c r="G36" s="7" t="s">
        <v>11</v>
      </c>
      <c r="H36" s="2" t="s">
        <v>80</v>
      </c>
      <c r="I36" s="2" t="s">
        <v>81</v>
      </c>
      <c r="J36" s="2" t="s">
        <v>56</v>
      </c>
      <c r="K36" s="2"/>
      <c r="L36" s="2"/>
      <c r="M36" s="2"/>
      <c r="N36" s="2"/>
    </row>
    <row r="37" spans="1:14" hidden="1" x14ac:dyDescent="0.25">
      <c r="A37" s="3" t="s">
        <v>82</v>
      </c>
      <c r="B37" s="19" t="s">
        <v>82</v>
      </c>
      <c r="C37" s="5" t="s">
        <v>83</v>
      </c>
      <c r="D37" s="5" t="s">
        <v>84</v>
      </c>
      <c r="E37" s="13" t="s">
        <v>45</v>
      </c>
      <c r="F37" s="8" t="s">
        <v>29</v>
      </c>
      <c r="G37" s="9" t="s">
        <v>25</v>
      </c>
      <c r="H37" s="2"/>
      <c r="I37" s="2"/>
      <c r="J37" s="2"/>
      <c r="K37" s="2"/>
      <c r="L37" s="2"/>
      <c r="M37" s="2"/>
      <c r="N37" s="2"/>
    </row>
    <row r="38" spans="1:14" hidden="1" x14ac:dyDescent="0.25">
      <c r="A38" s="3" t="s">
        <v>82</v>
      </c>
      <c r="B38" s="19" t="s">
        <v>82</v>
      </c>
      <c r="C38" s="5" t="s">
        <v>83</v>
      </c>
      <c r="D38" s="5" t="s">
        <v>84</v>
      </c>
      <c r="E38" s="13" t="s">
        <v>45</v>
      </c>
      <c r="F38" s="6" t="s">
        <v>30</v>
      </c>
      <c r="G38" s="11" t="s">
        <v>12</v>
      </c>
      <c r="H38" s="2" t="s">
        <v>54</v>
      </c>
      <c r="I38" s="2" t="s">
        <v>55</v>
      </c>
      <c r="J38" s="2" t="s">
        <v>56</v>
      </c>
      <c r="K38" s="2"/>
      <c r="L38" s="2"/>
      <c r="M38" s="2"/>
      <c r="N38" s="2"/>
    </row>
    <row r="39" spans="1:14" hidden="1" x14ac:dyDescent="0.25">
      <c r="A39" s="3" t="s">
        <v>82</v>
      </c>
      <c r="B39" s="19" t="s">
        <v>82</v>
      </c>
      <c r="C39" s="5" t="s">
        <v>83</v>
      </c>
      <c r="D39" s="5" t="s">
        <v>84</v>
      </c>
      <c r="E39" s="13" t="s">
        <v>45</v>
      </c>
      <c r="F39" s="6" t="s">
        <v>31</v>
      </c>
      <c r="G39" s="7" t="s">
        <v>13</v>
      </c>
      <c r="H39" s="2" t="s">
        <v>57</v>
      </c>
      <c r="I39" s="2" t="s">
        <v>58</v>
      </c>
      <c r="J39" s="2" t="s">
        <v>56</v>
      </c>
      <c r="K39" s="2"/>
      <c r="L39" s="2"/>
      <c r="M39" s="2"/>
      <c r="N39" s="2"/>
    </row>
    <row r="40" spans="1:14" hidden="1" x14ac:dyDescent="0.25">
      <c r="A40" s="3" t="s">
        <v>82</v>
      </c>
      <c r="B40" s="19" t="s">
        <v>82</v>
      </c>
      <c r="C40" s="5" t="s">
        <v>83</v>
      </c>
      <c r="D40" s="5" t="s">
        <v>84</v>
      </c>
      <c r="E40" s="13" t="s">
        <v>45</v>
      </c>
      <c r="F40" s="6" t="s">
        <v>53</v>
      </c>
      <c r="G40" s="7" t="s">
        <v>15</v>
      </c>
      <c r="H40" s="2" t="s">
        <v>59</v>
      </c>
      <c r="I40" s="2" t="s">
        <v>60</v>
      </c>
      <c r="J40" s="2" t="s">
        <v>56</v>
      </c>
      <c r="K40" s="2"/>
      <c r="L40" s="2"/>
      <c r="M40" s="2"/>
      <c r="N40" s="2"/>
    </row>
    <row r="41" spans="1:14" hidden="1" x14ac:dyDescent="0.25">
      <c r="A41" s="3" t="s">
        <v>82</v>
      </c>
      <c r="B41" s="19" t="s">
        <v>82</v>
      </c>
      <c r="C41" s="5" t="s">
        <v>83</v>
      </c>
      <c r="D41" s="5" t="s">
        <v>84</v>
      </c>
      <c r="E41" s="13" t="s">
        <v>45</v>
      </c>
      <c r="F41" s="6" t="s">
        <v>49</v>
      </c>
      <c r="G41" s="7" t="s">
        <v>16</v>
      </c>
      <c r="H41" s="2" t="s">
        <v>61</v>
      </c>
      <c r="I41" s="2" t="s">
        <v>62</v>
      </c>
      <c r="J41" s="2"/>
      <c r="K41" s="2"/>
      <c r="L41" s="2"/>
      <c r="M41" s="2"/>
      <c r="N41" s="2"/>
    </row>
    <row r="42" spans="1:14" hidden="1" x14ac:dyDescent="0.25">
      <c r="A42" s="3" t="s">
        <v>82</v>
      </c>
      <c r="B42" s="19" t="s">
        <v>82</v>
      </c>
      <c r="C42" s="5" t="s">
        <v>83</v>
      </c>
      <c r="D42" s="5" t="s">
        <v>84</v>
      </c>
      <c r="E42" s="13" t="s">
        <v>45</v>
      </c>
      <c r="F42" s="10" t="s">
        <v>33</v>
      </c>
      <c r="G42" s="7" t="s">
        <v>41</v>
      </c>
      <c r="H42" s="2" t="s">
        <v>63</v>
      </c>
      <c r="I42" s="2" t="s">
        <v>64</v>
      </c>
      <c r="J42" s="2" t="s">
        <v>65</v>
      </c>
      <c r="K42" s="2"/>
      <c r="L42" s="2"/>
      <c r="M42" s="2"/>
      <c r="N42" s="2"/>
    </row>
    <row r="43" spans="1:14" hidden="1" x14ac:dyDescent="0.25">
      <c r="A43" s="3" t="s">
        <v>82</v>
      </c>
      <c r="B43" s="19" t="s">
        <v>82</v>
      </c>
      <c r="C43" s="5" t="s">
        <v>83</v>
      </c>
      <c r="D43" s="5" t="s">
        <v>84</v>
      </c>
      <c r="E43" s="13" t="s">
        <v>45</v>
      </c>
      <c r="F43" s="6" t="s">
        <v>18</v>
      </c>
      <c r="G43" s="7" t="s">
        <v>19</v>
      </c>
      <c r="H43" s="2" t="s">
        <v>66</v>
      </c>
      <c r="I43" s="2" t="s">
        <v>67</v>
      </c>
      <c r="J43" s="2" t="s">
        <v>68</v>
      </c>
      <c r="K43" s="2"/>
      <c r="L43" s="2"/>
      <c r="M43" s="2"/>
      <c r="N43" s="2"/>
    </row>
    <row r="44" spans="1:14" hidden="1" x14ac:dyDescent="0.25">
      <c r="A44" s="3" t="s">
        <v>82</v>
      </c>
      <c r="B44" s="19" t="s">
        <v>82</v>
      </c>
      <c r="C44" s="5" t="s">
        <v>83</v>
      </c>
      <c r="D44" s="5" t="s">
        <v>84</v>
      </c>
      <c r="E44" s="13" t="s">
        <v>45</v>
      </c>
      <c r="F44" s="12" t="s">
        <v>51</v>
      </c>
      <c r="G44" s="9" t="s">
        <v>27</v>
      </c>
      <c r="H44" s="2"/>
      <c r="I44" s="2"/>
      <c r="J44" s="2"/>
      <c r="K44" s="2"/>
      <c r="L44" s="2"/>
      <c r="M44" s="2"/>
      <c r="N44" s="2"/>
    </row>
    <row r="45" spans="1:14" x14ac:dyDescent="0.25">
      <c r="A45" s="3" t="s">
        <v>82</v>
      </c>
      <c r="B45" s="19" t="s">
        <v>82</v>
      </c>
      <c r="C45" s="5" t="s">
        <v>83</v>
      </c>
      <c r="D45" s="5" t="s">
        <v>85</v>
      </c>
      <c r="E45" s="1" t="s">
        <v>42</v>
      </c>
      <c r="F45" s="10" t="s">
        <v>18</v>
      </c>
      <c r="G45" s="11" t="s">
        <v>21</v>
      </c>
      <c r="H45" s="2" t="s">
        <v>100</v>
      </c>
      <c r="I45" s="2" t="s">
        <v>101</v>
      </c>
      <c r="J45" s="2"/>
      <c r="K45" s="2">
        <f>VLOOKUP(H45,'[1]Jul-Sep 2019'!$H$3:$K$46,4,0)</f>
        <v>50</v>
      </c>
      <c r="L45" s="2"/>
      <c r="M45" s="2"/>
      <c r="N45" s="2"/>
    </row>
    <row r="46" spans="1:14" x14ac:dyDescent="0.25">
      <c r="A46" s="3" t="s">
        <v>82</v>
      </c>
      <c r="B46" s="19" t="s">
        <v>82</v>
      </c>
      <c r="C46" s="5" t="s">
        <v>83</v>
      </c>
      <c r="D46" s="5" t="s">
        <v>85</v>
      </c>
      <c r="E46" s="1" t="s">
        <v>42</v>
      </c>
      <c r="F46" s="6" t="s">
        <v>47</v>
      </c>
      <c r="G46" s="7" t="s">
        <v>9</v>
      </c>
      <c r="H46" s="2" t="s">
        <v>102</v>
      </c>
      <c r="I46" s="2" t="s">
        <v>103</v>
      </c>
      <c r="J46" s="2" t="s">
        <v>104</v>
      </c>
      <c r="K46" s="2">
        <f>VLOOKUP(H46,'[1]Jul-Sep 2019'!$H$3:$K$46,4,0)</f>
        <v>50</v>
      </c>
      <c r="L46" s="2">
        <f>VLOOKUP(H46,'[1]Jul-Sep 2019'!$H$3:$L$46,5,0)</f>
        <v>26</v>
      </c>
      <c r="M46" s="2">
        <f>VLOOKUP(H46,'[1]Jul-Sep 2019'!$H$3:$M$46,6,0)</f>
        <v>26</v>
      </c>
      <c r="N46" s="2">
        <f>VLOOKUP(H46,'[1]Jul-Sep 2019'!$H$3:$N$46,7,0)</f>
        <v>60</v>
      </c>
    </row>
    <row r="47" spans="1:14" x14ac:dyDescent="0.25">
      <c r="A47" s="3" t="s">
        <v>82</v>
      </c>
      <c r="B47" s="19" t="s">
        <v>82</v>
      </c>
      <c r="C47" s="5" t="s">
        <v>83</v>
      </c>
      <c r="D47" s="5" t="s">
        <v>85</v>
      </c>
      <c r="E47" s="1" t="s">
        <v>42</v>
      </c>
      <c r="F47" s="6" t="s">
        <v>48</v>
      </c>
      <c r="G47" s="7" t="s">
        <v>20</v>
      </c>
      <c r="H47" s="2" t="s">
        <v>105</v>
      </c>
      <c r="I47" s="2" t="s">
        <v>106</v>
      </c>
      <c r="J47" s="2" t="s">
        <v>107</v>
      </c>
      <c r="K47" s="2">
        <f>VLOOKUP(H47,'[1]Jul-Sep 2019'!$H$3:$K$46,4,0)</f>
        <v>50</v>
      </c>
      <c r="L47" s="2">
        <f>VLOOKUP(H47,'[1]Jul-Sep 2019'!$H$3:$L$46,5,0)</f>
        <v>50</v>
      </c>
      <c r="M47" s="2"/>
      <c r="N47" s="2"/>
    </row>
    <row r="48" spans="1:14" x14ac:dyDescent="0.25">
      <c r="A48" s="3" t="s">
        <v>82</v>
      </c>
      <c r="B48" s="19" t="s">
        <v>82</v>
      </c>
      <c r="C48" s="5" t="s">
        <v>83</v>
      </c>
      <c r="D48" s="5" t="s">
        <v>85</v>
      </c>
      <c r="E48" s="1" t="s">
        <v>42</v>
      </c>
      <c r="F48" s="6" t="s">
        <v>39</v>
      </c>
      <c r="G48" s="7" t="s">
        <v>10</v>
      </c>
      <c r="H48" s="2" t="s">
        <v>108</v>
      </c>
      <c r="I48" s="2" t="s">
        <v>109</v>
      </c>
      <c r="J48" s="2" t="s">
        <v>56</v>
      </c>
      <c r="K48" s="2">
        <f>VLOOKUP(H48,'[1]Jul-Sep 2019'!$H$3:$K$46,4,0)</f>
        <v>50</v>
      </c>
      <c r="L48" s="2"/>
      <c r="M48" s="2"/>
      <c r="N48" s="2"/>
    </row>
    <row r="49" spans="1:14" x14ac:dyDescent="0.25">
      <c r="A49" s="3" t="s">
        <v>82</v>
      </c>
      <c r="B49" s="19" t="s">
        <v>82</v>
      </c>
      <c r="C49" s="5" t="s">
        <v>83</v>
      </c>
      <c r="D49" s="5" t="s">
        <v>85</v>
      </c>
      <c r="E49" s="1" t="s">
        <v>42</v>
      </c>
      <c r="F49" s="6" t="s">
        <v>34</v>
      </c>
      <c r="G49" s="7" t="s">
        <v>40</v>
      </c>
      <c r="H49" s="2" t="s">
        <v>110</v>
      </c>
      <c r="I49" s="2" t="s">
        <v>111</v>
      </c>
      <c r="J49" s="2" t="s">
        <v>56</v>
      </c>
      <c r="K49" s="2">
        <f>VLOOKUP(H49,'[1]Jul-Sep 2019'!$H$3:$K$46,4,0)</f>
        <v>50</v>
      </c>
      <c r="L49" s="2"/>
      <c r="M49" s="2">
        <f>VLOOKUP(H49,'[1]Jul-Sep 2019'!$H$3:$M$46,6,0)</f>
        <v>10</v>
      </c>
      <c r="N49" s="2"/>
    </row>
    <row r="50" spans="1:14" x14ac:dyDescent="0.25">
      <c r="A50" s="3" t="s">
        <v>82</v>
      </c>
      <c r="B50" s="19" t="s">
        <v>82</v>
      </c>
      <c r="C50" s="5" t="s">
        <v>83</v>
      </c>
      <c r="D50" s="5" t="s">
        <v>85</v>
      </c>
      <c r="E50" s="1" t="s">
        <v>42</v>
      </c>
      <c r="F50" s="6" t="s">
        <v>35</v>
      </c>
      <c r="G50" s="7" t="s">
        <v>11</v>
      </c>
      <c r="H50" s="2" t="s">
        <v>112</v>
      </c>
      <c r="I50" s="2" t="s">
        <v>113</v>
      </c>
      <c r="J50" s="2" t="s">
        <v>114</v>
      </c>
      <c r="K50" s="2">
        <f>VLOOKUP(H50,'[1]Jul-Sep 2019'!$H$3:$K$46,4,0)</f>
        <v>50</v>
      </c>
      <c r="L50" s="2">
        <f>VLOOKUP(H50,'[1]Jul-Sep 2019'!$H$3:$L$46,5,0)</f>
        <v>20</v>
      </c>
      <c r="M50" s="2">
        <f>VLOOKUP(H50,'[1]Jul-Sep 2019'!$H$3:$M$46,6,0)</f>
        <v>26</v>
      </c>
      <c r="N50" s="2"/>
    </row>
    <row r="51" spans="1:14" x14ac:dyDescent="0.25">
      <c r="A51" s="3" t="s">
        <v>82</v>
      </c>
      <c r="B51" s="19" t="s">
        <v>82</v>
      </c>
      <c r="C51" s="5" t="s">
        <v>83</v>
      </c>
      <c r="D51" s="5" t="s">
        <v>85</v>
      </c>
      <c r="E51" s="1" t="s">
        <v>42</v>
      </c>
      <c r="F51" s="8" t="s">
        <v>36</v>
      </c>
      <c r="G51" s="9" t="s">
        <v>25</v>
      </c>
      <c r="H51" s="2"/>
      <c r="I51" s="2"/>
      <c r="J51" s="2"/>
      <c r="K51" s="2"/>
      <c r="L51" s="2"/>
      <c r="M51" s="2"/>
      <c r="N51" s="2"/>
    </row>
    <row r="52" spans="1:14" x14ac:dyDescent="0.25">
      <c r="A52" s="3" t="s">
        <v>82</v>
      </c>
      <c r="B52" s="19" t="s">
        <v>82</v>
      </c>
      <c r="C52" s="5" t="s">
        <v>83</v>
      </c>
      <c r="D52" s="5" t="s">
        <v>85</v>
      </c>
      <c r="E52" s="1" t="s">
        <v>42</v>
      </c>
      <c r="F52" s="10" t="s">
        <v>37</v>
      </c>
      <c r="G52" s="11" t="s">
        <v>12</v>
      </c>
      <c r="H52" s="2" t="s">
        <v>86</v>
      </c>
      <c r="I52" s="2" t="s">
        <v>87</v>
      </c>
      <c r="J52" s="2" t="s">
        <v>56</v>
      </c>
      <c r="K52" s="2">
        <f>VLOOKUP(H52,'[1]Jul-Sep 2019'!$H$3:$K$46,4,0)</f>
        <v>50</v>
      </c>
      <c r="L52" s="2">
        <f>VLOOKUP(H52,'[1]Jul-Sep 2019'!$H$3:$L$46,5,0)</f>
        <v>38</v>
      </c>
      <c r="M52" s="2">
        <f>VLOOKUP(H52,'[1]Jul-Sep 2019'!$H$3:$M$46,6,0)</f>
        <v>88</v>
      </c>
      <c r="N52" s="2"/>
    </row>
    <row r="53" spans="1:14" x14ac:dyDescent="0.25">
      <c r="A53" s="3" t="s">
        <v>82</v>
      </c>
      <c r="B53" s="19" t="s">
        <v>82</v>
      </c>
      <c r="C53" s="5" t="s">
        <v>83</v>
      </c>
      <c r="D53" s="5" t="s">
        <v>85</v>
      </c>
      <c r="E53" s="1" t="s">
        <v>42</v>
      </c>
      <c r="F53" s="6" t="s">
        <v>29</v>
      </c>
      <c r="G53" s="7" t="s">
        <v>13</v>
      </c>
      <c r="H53" s="2" t="s">
        <v>88</v>
      </c>
      <c r="I53" s="2" t="s">
        <v>88</v>
      </c>
      <c r="J53" s="2" t="s">
        <v>89</v>
      </c>
      <c r="K53" s="2">
        <f>VLOOKUP(H53,'[1]Jul-Sep 2019'!$H$3:$K$46,4,0)</f>
        <v>50</v>
      </c>
      <c r="L53" s="2"/>
      <c r="M53" s="2">
        <f>VLOOKUP(H53,'[1]Jul-Sep 2019'!$H$3:$M$46,6,0)</f>
        <v>90</v>
      </c>
      <c r="N53" s="2"/>
    </row>
    <row r="54" spans="1:14" x14ac:dyDescent="0.25">
      <c r="A54" s="3" t="s">
        <v>82</v>
      </c>
      <c r="B54" s="19" t="s">
        <v>82</v>
      </c>
      <c r="C54" s="5" t="s">
        <v>83</v>
      </c>
      <c r="D54" s="5" t="s">
        <v>85</v>
      </c>
      <c r="E54" s="1" t="s">
        <v>42</v>
      </c>
      <c r="F54" s="6" t="s">
        <v>30</v>
      </c>
      <c r="G54" s="7" t="s">
        <v>15</v>
      </c>
      <c r="H54" s="2" t="s">
        <v>90</v>
      </c>
      <c r="I54" s="2" t="s">
        <v>91</v>
      </c>
      <c r="J54" s="2" t="s">
        <v>92</v>
      </c>
      <c r="K54" s="2">
        <f>VLOOKUP(H54,'[1]Jul-Sep 2019'!$H$3:$K$46,4,0)</f>
        <v>50</v>
      </c>
      <c r="L54" s="2"/>
      <c r="M54" s="2"/>
      <c r="N54" s="2">
        <f>VLOOKUP(H54,'[1]Jul-Sep 2019'!$H$3:$N$46,7,0)</f>
        <v>30</v>
      </c>
    </row>
    <row r="55" spans="1:14" x14ac:dyDescent="0.25">
      <c r="A55" s="3" t="s">
        <v>82</v>
      </c>
      <c r="B55" s="19" t="s">
        <v>82</v>
      </c>
      <c r="C55" s="5" t="s">
        <v>83</v>
      </c>
      <c r="D55" s="5" t="s">
        <v>85</v>
      </c>
      <c r="E55" s="1" t="s">
        <v>42</v>
      </c>
      <c r="F55" s="6" t="s">
        <v>31</v>
      </c>
      <c r="G55" s="7" t="s">
        <v>16</v>
      </c>
      <c r="H55" s="2" t="s">
        <v>93</v>
      </c>
      <c r="I55" s="2" t="s">
        <v>94</v>
      </c>
      <c r="J55" s="2" t="s">
        <v>56</v>
      </c>
      <c r="K55" s="2">
        <f>VLOOKUP(H55,'[1]Jul-Sep 2019'!$H$3:$K$46,4,0)</f>
        <v>50</v>
      </c>
      <c r="L55" s="2"/>
      <c r="M55" s="2"/>
      <c r="N55" s="2">
        <f>VLOOKUP(H55,'[1]Jul-Sep 2019'!$H$3:$N$46,7,0)</f>
        <v>150</v>
      </c>
    </row>
    <row r="56" spans="1:14" x14ac:dyDescent="0.25">
      <c r="A56" s="3" t="s">
        <v>82</v>
      </c>
      <c r="B56" s="19" t="s">
        <v>82</v>
      </c>
      <c r="C56" s="5" t="s">
        <v>83</v>
      </c>
      <c r="D56" s="5" t="s">
        <v>85</v>
      </c>
      <c r="E56" s="1" t="s">
        <v>42</v>
      </c>
      <c r="F56" s="6" t="s">
        <v>32</v>
      </c>
      <c r="G56" s="7" t="s">
        <v>41</v>
      </c>
      <c r="H56" s="2" t="s">
        <v>95</v>
      </c>
      <c r="I56" s="2" t="s">
        <v>96</v>
      </c>
      <c r="J56" s="2" t="s">
        <v>56</v>
      </c>
      <c r="K56" s="2">
        <f>VLOOKUP(H56,'[1]Jul-Sep 2019'!$H$3:$K$46,4,0)</f>
        <v>50</v>
      </c>
      <c r="L56" s="2"/>
      <c r="M56" s="2">
        <f>VLOOKUP(H56,'[1]Jul-Sep 2019'!$H$3:$M$46,6,0)</f>
        <v>86</v>
      </c>
      <c r="N56" s="2">
        <f>VLOOKUP(H56,'[1]Jul-Sep 2019'!$H$3:$N$46,7,0)</f>
        <v>40</v>
      </c>
    </row>
    <row r="57" spans="1:14" x14ac:dyDescent="0.25">
      <c r="A57" s="3" t="s">
        <v>82</v>
      </c>
      <c r="B57" s="19" t="s">
        <v>82</v>
      </c>
      <c r="C57" s="5" t="s">
        <v>83</v>
      </c>
      <c r="D57" s="5" t="s">
        <v>85</v>
      </c>
      <c r="E57" s="1" t="s">
        <v>42</v>
      </c>
      <c r="F57" s="6" t="s">
        <v>49</v>
      </c>
      <c r="G57" s="7" t="s">
        <v>19</v>
      </c>
      <c r="H57" s="2" t="s">
        <v>97</v>
      </c>
      <c r="I57" s="2" t="s">
        <v>98</v>
      </c>
      <c r="J57" s="2" t="s">
        <v>99</v>
      </c>
      <c r="K57" s="2">
        <f>VLOOKUP(H57,'[1]Jul-Sep 2019'!$H$3:$K$46,4,0)</f>
        <v>50</v>
      </c>
      <c r="L57" s="2">
        <f>VLOOKUP(H57,'[1]Jul-Sep 2019'!$H$3:$L$46,5,0)</f>
        <v>30</v>
      </c>
      <c r="M57" s="2">
        <f>VLOOKUP(H57,'[1]Jul-Sep 2019'!$H$3:$M$46,6,0)</f>
        <v>3054</v>
      </c>
      <c r="N57" s="2"/>
    </row>
    <row r="58" spans="1:14" x14ac:dyDescent="0.25">
      <c r="A58" s="3" t="s">
        <v>82</v>
      </c>
      <c r="B58" s="19" t="s">
        <v>82</v>
      </c>
      <c r="C58" s="5" t="s">
        <v>83</v>
      </c>
      <c r="D58" s="5" t="s">
        <v>85</v>
      </c>
      <c r="E58" s="1" t="s">
        <v>42</v>
      </c>
      <c r="F58" s="12" t="s">
        <v>33</v>
      </c>
      <c r="G58" s="9" t="s">
        <v>24</v>
      </c>
      <c r="H58" s="2"/>
      <c r="I58" s="2"/>
      <c r="J58" s="2"/>
      <c r="K58" s="2"/>
      <c r="L58" s="2"/>
      <c r="M58" s="2"/>
      <c r="N58" s="2"/>
    </row>
    <row r="59" spans="1:14" hidden="1" x14ac:dyDescent="0.25">
      <c r="A59" s="3" t="s">
        <v>82</v>
      </c>
      <c r="B59" s="19" t="s">
        <v>82</v>
      </c>
      <c r="C59" s="5" t="s">
        <v>83</v>
      </c>
      <c r="D59" s="5" t="s">
        <v>85</v>
      </c>
      <c r="E59" s="14" t="s">
        <v>43</v>
      </c>
      <c r="F59" s="10" t="s">
        <v>14</v>
      </c>
      <c r="G59" s="11" t="s">
        <v>21</v>
      </c>
      <c r="H59" s="2" t="s">
        <v>100</v>
      </c>
      <c r="I59" s="2" t="s">
        <v>101</v>
      </c>
      <c r="J59" s="2"/>
      <c r="K59" s="2"/>
      <c r="L59" s="2"/>
      <c r="M59" s="2"/>
      <c r="N59" s="2"/>
    </row>
    <row r="60" spans="1:14" hidden="1" x14ac:dyDescent="0.25">
      <c r="A60" s="3" t="s">
        <v>82</v>
      </c>
      <c r="B60" s="19" t="s">
        <v>82</v>
      </c>
      <c r="C60" s="5" t="s">
        <v>83</v>
      </c>
      <c r="D60" s="5" t="s">
        <v>85</v>
      </c>
      <c r="E60" s="14" t="s">
        <v>43</v>
      </c>
      <c r="F60" s="6" t="s">
        <v>50</v>
      </c>
      <c r="G60" s="7" t="s">
        <v>22</v>
      </c>
      <c r="H60" s="2" t="s">
        <v>102</v>
      </c>
      <c r="I60" s="2" t="s">
        <v>103</v>
      </c>
      <c r="J60" s="2" t="s">
        <v>104</v>
      </c>
      <c r="K60" s="2"/>
      <c r="L60" s="2"/>
      <c r="M60" s="2"/>
      <c r="N60" s="2"/>
    </row>
    <row r="61" spans="1:14" hidden="1" x14ac:dyDescent="0.25">
      <c r="A61" s="3" t="s">
        <v>82</v>
      </c>
      <c r="B61" s="19" t="s">
        <v>82</v>
      </c>
      <c r="C61" s="5" t="s">
        <v>83</v>
      </c>
      <c r="D61" s="5" t="s">
        <v>85</v>
      </c>
      <c r="E61" s="14" t="s">
        <v>43</v>
      </c>
      <c r="F61" s="6" t="s">
        <v>17</v>
      </c>
      <c r="G61" s="7" t="s">
        <v>23</v>
      </c>
      <c r="H61" s="2" t="s">
        <v>105</v>
      </c>
      <c r="I61" s="2" t="s">
        <v>106</v>
      </c>
      <c r="J61" s="2" t="s">
        <v>107</v>
      </c>
      <c r="K61" s="2"/>
      <c r="L61" s="2"/>
      <c r="M61" s="2"/>
      <c r="N61" s="2"/>
    </row>
    <row r="62" spans="1:14" hidden="1" x14ac:dyDescent="0.25">
      <c r="A62" s="3" t="s">
        <v>82</v>
      </c>
      <c r="B62" s="19" t="s">
        <v>82</v>
      </c>
      <c r="C62" s="5" t="s">
        <v>83</v>
      </c>
      <c r="D62" s="5" t="s">
        <v>85</v>
      </c>
      <c r="E62" s="14" t="s">
        <v>43</v>
      </c>
      <c r="F62" s="6" t="s">
        <v>18</v>
      </c>
      <c r="G62" s="7" t="s">
        <v>38</v>
      </c>
      <c r="H62" s="2" t="s">
        <v>108</v>
      </c>
      <c r="I62" s="2" t="s">
        <v>109</v>
      </c>
      <c r="J62" s="2" t="s">
        <v>56</v>
      </c>
      <c r="K62" s="2"/>
      <c r="L62" s="2"/>
      <c r="M62" s="2"/>
      <c r="N62" s="2"/>
    </row>
    <row r="63" spans="1:14" hidden="1" x14ac:dyDescent="0.25">
      <c r="A63" s="3" t="s">
        <v>82</v>
      </c>
      <c r="B63" s="19" t="s">
        <v>82</v>
      </c>
      <c r="C63" s="5" t="s">
        <v>83</v>
      </c>
      <c r="D63" s="5" t="s">
        <v>85</v>
      </c>
      <c r="E63" s="14" t="s">
        <v>43</v>
      </c>
      <c r="F63" s="6" t="s">
        <v>51</v>
      </c>
      <c r="G63" s="7" t="s">
        <v>44</v>
      </c>
      <c r="H63" s="2" t="s">
        <v>110</v>
      </c>
      <c r="I63" s="2" t="s">
        <v>111</v>
      </c>
      <c r="J63" s="2" t="s">
        <v>56</v>
      </c>
      <c r="K63" s="2"/>
      <c r="L63" s="2"/>
      <c r="M63" s="2"/>
      <c r="N63" s="2"/>
    </row>
    <row r="64" spans="1:14" hidden="1" x14ac:dyDescent="0.25">
      <c r="A64" s="3" t="s">
        <v>82</v>
      </c>
      <c r="B64" s="19" t="s">
        <v>82</v>
      </c>
      <c r="C64" s="5" t="s">
        <v>83</v>
      </c>
      <c r="D64" s="5" t="s">
        <v>85</v>
      </c>
      <c r="E64" s="14" t="s">
        <v>43</v>
      </c>
      <c r="F64" s="6" t="s">
        <v>46</v>
      </c>
      <c r="G64" s="7" t="s">
        <v>11</v>
      </c>
      <c r="H64" s="2" t="s">
        <v>112</v>
      </c>
      <c r="I64" s="2" t="s">
        <v>113</v>
      </c>
      <c r="J64" s="2" t="s">
        <v>114</v>
      </c>
      <c r="K64" s="2"/>
      <c r="L64" s="2"/>
      <c r="M64" s="2"/>
      <c r="N64" s="2"/>
    </row>
    <row r="65" spans="1:14" hidden="1" x14ac:dyDescent="0.25">
      <c r="A65" s="3" t="s">
        <v>82</v>
      </c>
      <c r="B65" s="19" t="s">
        <v>82</v>
      </c>
      <c r="C65" s="5" t="s">
        <v>83</v>
      </c>
      <c r="D65" s="5" t="s">
        <v>85</v>
      </c>
      <c r="E65" s="14" t="s">
        <v>43</v>
      </c>
      <c r="F65" s="12" t="s">
        <v>28</v>
      </c>
      <c r="G65" s="9" t="s">
        <v>25</v>
      </c>
      <c r="H65" s="2"/>
      <c r="I65" s="2"/>
      <c r="J65" s="2"/>
      <c r="K65" s="2"/>
      <c r="L65" s="2"/>
      <c r="M65" s="2"/>
      <c r="N65" s="2"/>
    </row>
    <row r="66" spans="1:14" hidden="1" x14ac:dyDescent="0.25">
      <c r="A66" s="3" t="s">
        <v>82</v>
      </c>
      <c r="B66" s="19" t="s">
        <v>82</v>
      </c>
      <c r="C66" s="5" t="s">
        <v>83</v>
      </c>
      <c r="D66" s="5" t="s">
        <v>85</v>
      </c>
      <c r="E66" s="14" t="s">
        <v>43</v>
      </c>
      <c r="F66" s="6" t="s">
        <v>34</v>
      </c>
      <c r="G66" s="11" t="s">
        <v>12</v>
      </c>
      <c r="H66" s="2" t="s">
        <v>86</v>
      </c>
      <c r="I66" s="2" t="s">
        <v>87</v>
      </c>
      <c r="J66" s="2" t="s">
        <v>56</v>
      </c>
      <c r="K66" s="2"/>
      <c r="L66" s="2"/>
      <c r="M66" s="2"/>
      <c r="N66" s="2"/>
    </row>
    <row r="67" spans="1:14" hidden="1" x14ac:dyDescent="0.25">
      <c r="A67" s="3" t="s">
        <v>82</v>
      </c>
      <c r="B67" s="19" t="s">
        <v>82</v>
      </c>
      <c r="C67" s="5" t="s">
        <v>83</v>
      </c>
      <c r="D67" s="5" t="s">
        <v>85</v>
      </c>
      <c r="E67" s="14" t="s">
        <v>43</v>
      </c>
      <c r="F67" s="6" t="s">
        <v>35</v>
      </c>
      <c r="G67" s="7" t="s">
        <v>13</v>
      </c>
      <c r="H67" s="2" t="s">
        <v>88</v>
      </c>
      <c r="I67" s="2" t="s">
        <v>88</v>
      </c>
      <c r="J67" s="2" t="s">
        <v>89</v>
      </c>
      <c r="K67" s="2"/>
      <c r="L67" s="2"/>
      <c r="M67" s="2"/>
      <c r="N67" s="2"/>
    </row>
    <row r="68" spans="1:14" hidden="1" x14ac:dyDescent="0.25">
      <c r="A68" s="3" t="s">
        <v>82</v>
      </c>
      <c r="B68" s="19" t="s">
        <v>82</v>
      </c>
      <c r="C68" s="5" t="s">
        <v>83</v>
      </c>
      <c r="D68" s="5" t="s">
        <v>85</v>
      </c>
      <c r="E68" s="14" t="s">
        <v>43</v>
      </c>
      <c r="F68" s="10" t="s">
        <v>36</v>
      </c>
      <c r="G68" s="7" t="s">
        <v>15</v>
      </c>
      <c r="H68" s="2" t="s">
        <v>90</v>
      </c>
      <c r="I68" s="2" t="s">
        <v>91</v>
      </c>
      <c r="J68" s="2" t="s">
        <v>92</v>
      </c>
      <c r="K68" s="2"/>
      <c r="L68" s="2"/>
      <c r="M68" s="2"/>
      <c r="N68" s="2"/>
    </row>
    <row r="69" spans="1:14" hidden="1" x14ac:dyDescent="0.25">
      <c r="A69" s="3" t="s">
        <v>82</v>
      </c>
      <c r="B69" s="19" t="s">
        <v>82</v>
      </c>
      <c r="C69" s="5" t="s">
        <v>83</v>
      </c>
      <c r="D69" s="5" t="s">
        <v>85</v>
      </c>
      <c r="E69" s="14" t="s">
        <v>43</v>
      </c>
      <c r="F69" s="10" t="s">
        <v>37</v>
      </c>
      <c r="G69" s="7" t="s">
        <v>16</v>
      </c>
      <c r="H69" s="2" t="s">
        <v>93</v>
      </c>
      <c r="I69" s="2" t="s">
        <v>94</v>
      </c>
      <c r="J69" s="2" t="s">
        <v>56</v>
      </c>
      <c r="K69" s="2"/>
      <c r="L69" s="2"/>
      <c r="M69" s="2"/>
      <c r="N69" s="2"/>
    </row>
    <row r="70" spans="1:14" hidden="1" x14ac:dyDescent="0.25">
      <c r="A70" s="3" t="s">
        <v>82</v>
      </c>
      <c r="B70" s="19" t="s">
        <v>82</v>
      </c>
      <c r="C70" s="5" t="s">
        <v>83</v>
      </c>
      <c r="D70" s="5" t="s">
        <v>85</v>
      </c>
      <c r="E70" s="14" t="s">
        <v>43</v>
      </c>
      <c r="F70" s="6" t="s">
        <v>29</v>
      </c>
      <c r="G70" s="7" t="s">
        <v>41</v>
      </c>
      <c r="H70" s="2" t="s">
        <v>95</v>
      </c>
      <c r="I70" s="2" t="s">
        <v>96</v>
      </c>
      <c r="J70" s="2" t="s">
        <v>56</v>
      </c>
      <c r="K70" s="2"/>
      <c r="L70" s="2"/>
      <c r="M70" s="2"/>
      <c r="N70" s="2"/>
    </row>
    <row r="71" spans="1:14" hidden="1" x14ac:dyDescent="0.25">
      <c r="A71" s="3" t="s">
        <v>82</v>
      </c>
      <c r="B71" s="19" t="s">
        <v>82</v>
      </c>
      <c r="C71" s="5" t="s">
        <v>83</v>
      </c>
      <c r="D71" s="5" t="s">
        <v>85</v>
      </c>
      <c r="E71" s="14" t="s">
        <v>43</v>
      </c>
      <c r="F71" s="6" t="s">
        <v>52</v>
      </c>
      <c r="G71" s="7" t="s">
        <v>19</v>
      </c>
      <c r="H71" s="2" t="s">
        <v>97</v>
      </c>
      <c r="I71" s="2" t="s">
        <v>98</v>
      </c>
      <c r="J71" s="2" t="s">
        <v>99</v>
      </c>
      <c r="K71" s="2"/>
      <c r="L71" s="2"/>
      <c r="M71" s="2"/>
      <c r="N71" s="2"/>
    </row>
    <row r="72" spans="1:14" hidden="1" x14ac:dyDescent="0.25">
      <c r="A72" s="3" t="s">
        <v>82</v>
      </c>
      <c r="B72" s="19" t="s">
        <v>82</v>
      </c>
      <c r="C72" s="5" t="s">
        <v>83</v>
      </c>
      <c r="D72" s="5" t="s">
        <v>85</v>
      </c>
      <c r="E72" s="14" t="s">
        <v>43</v>
      </c>
      <c r="F72" s="12" t="s">
        <v>31</v>
      </c>
      <c r="G72" s="9" t="s">
        <v>24</v>
      </c>
      <c r="H72" s="2"/>
      <c r="I72" s="2"/>
      <c r="J72" s="2"/>
      <c r="K72" s="2"/>
      <c r="L72" s="2"/>
      <c r="M72" s="2"/>
      <c r="N72" s="2"/>
    </row>
    <row r="73" spans="1:14" hidden="1" x14ac:dyDescent="0.25">
      <c r="A73" s="3" t="s">
        <v>82</v>
      </c>
      <c r="B73" s="19" t="s">
        <v>82</v>
      </c>
      <c r="C73" s="5" t="s">
        <v>83</v>
      </c>
      <c r="D73" s="5" t="s">
        <v>85</v>
      </c>
      <c r="E73" s="13" t="s">
        <v>45</v>
      </c>
      <c r="F73" s="6" t="s">
        <v>48</v>
      </c>
      <c r="G73" s="11" t="s">
        <v>21</v>
      </c>
      <c r="H73" s="2" t="s">
        <v>100</v>
      </c>
      <c r="I73" s="2" t="s">
        <v>101</v>
      </c>
      <c r="J73" s="2"/>
      <c r="K73" s="2"/>
      <c r="L73" s="2"/>
      <c r="M73" s="2"/>
      <c r="N73" s="2"/>
    </row>
    <row r="74" spans="1:14" hidden="1" x14ac:dyDescent="0.25">
      <c r="A74" s="3" t="s">
        <v>82</v>
      </c>
      <c r="B74" s="19" t="s">
        <v>82</v>
      </c>
      <c r="C74" s="5" t="s">
        <v>83</v>
      </c>
      <c r="D74" s="5" t="s">
        <v>85</v>
      </c>
      <c r="E74" s="13" t="s">
        <v>45</v>
      </c>
      <c r="F74" s="6" t="s">
        <v>39</v>
      </c>
      <c r="G74" s="7" t="s">
        <v>22</v>
      </c>
      <c r="H74" s="2" t="s">
        <v>102</v>
      </c>
      <c r="I74" s="2" t="s">
        <v>103</v>
      </c>
      <c r="J74" s="2" t="s">
        <v>104</v>
      </c>
      <c r="K74" s="2"/>
      <c r="L74" s="2"/>
      <c r="M74" s="2"/>
      <c r="N74" s="2"/>
    </row>
    <row r="75" spans="1:14" hidden="1" x14ac:dyDescent="0.25">
      <c r="A75" s="3" t="s">
        <v>82</v>
      </c>
      <c r="B75" s="19" t="s">
        <v>82</v>
      </c>
      <c r="C75" s="5" t="s">
        <v>83</v>
      </c>
      <c r="D75" s="5" t="s">
        <v>85</v>
      </c>
      <c r="E75" s="13" t="s">
        <v>45</v>
      </c>
      <c r="F75" s="6" t="s">
        <v>34</v>
      </c>
      <c r="G75" s="7" t="s">
        <v>23</v>
      </c>
      <c r="H75" s="2" t="s">
        <v>105</v>
      </c>
      <c r="I75" s="2" t="s">
        <v>106</v>
      </c>
      <c r="J75" s="2" t="s">
        <v>107</v>
      </c>
      <c r="K75" s="2"/>
      <c r="L75" s="2"/>
      <c r="M75" s="2"/>
      <c r="N75" s="2"/>
    </row>
    <row r="76" spans="1:14" hidden="1" x14ac:dyDescent="0.25">
      <c r="A76" s="3" t="s">
        <v>82</v>
      </c>
      <c r="B76" s="19" t="s">
        <v>82</v>
      </c>
      <c r="C76" s="5" t="s">
        <v>83</v>
      </c>
      <c r="D76" s="5" t="s">
        <v>85</v>
      </c>
      <c r="E76" s="13" t="s">
        <v>45</v>
      </c>
      <c r="F76" s="6" t="s">
        <v>35</v>
      </c>
      <c r="G76" s="7" t="s">
        <v>38</v>
      </c>
      <c r="H76" s="2" t="s">
        <v>108</v>
      </c>
      <c r="I76" s="2" t="s">
        <v>109</v>
      </c>
      <c r="J76" s="2" t="s">
        <v>56</v>
      </c>
      <c r="K76" s="2"/>
      <c r="L76" s="2"/>
      <c r="M76" s="2"/>
      <c r="N76" s="2"/>
    </row>
    <row r="77" spans="1:14" hidden="1" x14ac:dyDescent="0.25">
      <c r="A77" s="3" t="s">
        <v>82</v>
      </c>
      <c r="B77" s="19" t="s">
        <v>82</v>
      </c>
      <c r="C77" s="5" t="s">
        <v>83</v>
      </c>
      <c r="D77" s="5" t="s">
        <v>85</v>
      </c>
      <c r="E77" s="13" t="s">
        <v>45</v>
      </c>
      <c r="F77" s="10" t="s">
        <v>36</v>
      </c>
      <c r="G77" s="7" t="s">
        <v>44</v>
      </c>
      <c r="H77" s="2" t="s">
        <v>110</v>
      </c>
      <c r="I77" s="2" t="s">
        <v>111</v>
      </c>
      <c r="J77" s="2" t="s">
        <v>56</v>
      </c>
      <c r="K77" s="2"/>
      <c r="L77" s="2"/>
      <c r="M77" s="2"/>
      <c r="N77" s="2"/>
    </row>
    <row r="78" spans="1:14" hidden="1" x14ac:dyDescent="0.25">
      <c r="A78" s="3" t="s">
        <v>82</v>
      </c>
      <c r="B78" s="19" t="s">
        <v>82</v>
      </c>
      <c r="C78" s="5" t="s">
        <v>83</v>
      </c>
      <c r="D78" s="5" t="s">
        <v>85</v>
      </c>
      <c r="E78" s="13" t="s">
        <v>45</v>
      </c>
      <c r="F78" s="10" t="s">
        <v>37</v>
      </c>
      <c r="G78" s="7" t="s">
        <v>11</v>
      </c>
      <c r="H78" s="2" t="s">
        <v>112</v>
      </c>
      <c r="I78" s="2" t="s">
        <v>113</v>
      </c>
      <c r="J78" s="2" t="s">
        <v>114</v>
      </c>
      <c r="K78" s="2"/>
      <c r="L78" s="2"/>
      <c r="M78" s="2"/>
      <c r="N78" s="2"/>
    </row>
    <row r="79" spans="1:14" hidden="1" x14ac:dyDescent="0.25">
      <c r="A79" s="3" t="s">
        <v>82</v>
      </c>
      <c r="B79" s="19" t="s">
        <v>82</v>
      </c>
      <c r="C79" s="5" t="s">
        <v>83</v>
      </c>
      <c r="D79" s="5" t="s">
        <v>85</v>
      </c>
      <c r="E79" s="13" t="s">
        <v>45</v>
      </c>
      <c r="F79" s="8" t="s">
        <v>29</v>
      </c>
      <c r="G79" s="9" t="s">
        <v>25</v>
      </c>
      <c r="H79" s="2"/>
      <c r="I79" s="2"/>
      <c r="J79" s="2"/>
      <c r="K79" s="2"/>
      <c r="L79" s="2"/>
      <c r="M79" s="2"/>
      <c r="N79" s="2"/>
    </row>
    <row r="80" spans="1:14" hidden="1" x14ac:dyDescent="0.25">
      <c r="A80" s="3" t="s">
        <v>82</v>
      </c>
      <c r="B80" s="19" t="s">
        <v>82</v>
      </c>
      <c r="C80" s="5" t="s">
        <v>83</v>
      </c>
      <c r="D80" s="5" t="s">
        <v>85</v>
      </c>
      <c r="E80" s="13" t="s">
        <v>45</v>
      </c>
      <c r="F80" s="6" t="s">
        <v>30</v>
      </c>
      <c r="G80" s="11" t="s">
        <v>12</v>
      </c>
      <c r="H80" s="2" t="s">
        <v>86</v>
      </c>
      <c r="I80" s="2" t="s">
        <v>87</v>
      </c>
      <c r="J80" s="2" t="s">
        <v>56</v>
      </c>
      <c r="K80" s="2"/>
      <c r="L80" s="2"/>
      <c r="M80" s="2"/>
      <c r="N80" s="2"/>
    </row>
    <row r="81" spans="1:14" hidden="1" x14ac:dyDescent="0.25">
      <c r="A81" s="3" t="s">
        <v>82</v>
      </c>
      <c r="B81" s="19" t="s">
        <v>82</v>
      </c>
      <c r="C81" s="5" t="s">
        <v>83</v>
      </c>
      <c r="D81" s="5" t="s">
        <v>85</v>
      </c>
      <c r="E81" s="13" t="s">
        <v>45</v>
      </c>
      <c r="F81" s="6" t="s">
        <v>31</v>
      </c>
      <c r="G81" s="7" t="s">
        <v>13</v>
      </c>
      <c r="H81" s="2" t="s">
        <v>88</v>
      </c>
      <c r="I81" s="2" t="s">
        <v>88</v>
      </c>
      <c r="J81" s="2" t="s">
        <v>89</v>
      </c>
      <c r="K81" s="2"/>
      <c r="L81" s="2"/>
      <c r="M81" s="2"/>
      <c r="N81" s="2"/>
    </row>
    <row r="82" spans="1:14" hidden="1" x14ac:dyDescent="0.25">
      <c r="A82" s="3" t="s">
        <v>82</v>
      </c>
      <c r="B82" s="19" t="s">
        <v>82</v>
      </c>
      <c r="C82" s="5" t="s">
        <v>83</v>
      </c>
      <c r="D82" s="5" t="s">
        <v>85</v>
      </c>
      <c r="E82" s="13" t="s">
        <v>45</v>
      </c>
      <c r="F82" s="6" t="s">
        <v>53</v>
      </c>
      <c r="G82" s="7" t="s">
        <v>15</v>
      </c>
      <c r="H82" s="2" t="s">
        <v>90</v>
      </c>
      <c r="I82" s="2" t="s">
        <v>91</v>
      </c>
      <c r="J82" s="2" t="s">
        <v>92</v>
      </c>
      <c r="K82" s="2"/>
      <c r="L82" s="2"/>
      <c r="M82" s="2"/>
      <c r="N82" s="2"/>
    </row>
    <row r="83" spans="1:14" hidden="1" x14ac:dyDescent="0.25">
      <c r="A83" s="3" t="s">
        <v>82</v>
      </c>
      <c r="B83" s="19" t="s">
        <v>82</v>
      </c>
      <c r="C83" s="5" t="s">
        <v>83</v>
      </c>
      <c r="D83" s="5" t="s">
        <v>85</v>
      </c>
      <c r="E83" s="13" t="s">
        <v>45</v>
      </c>
      <c r="F83" s="6" t="s">
        <v>49</v>
      </c>
      <c r="G83" s="7" t="s">
        <v>16</v>
      </c>
      <c r="H83" s="2" t="s">
        <v>93</v>
      </c>
      <c r="I83" s="2" t="s">
        <v>94</v>
      </c>
      <c r="J83" s="2" t="s">
        <v>56</v>
      </c>
      <c r="K83" s="2"/>
      <c r="L83" s="2"/>
      <c r="M83" s="2"/>
      <c r="N83" s="2"/>
    </row>
    <row r="84" spans="1:14" hidden="1" x14ac:dyDescent="0.25">
      <c r="A84" s="3" t="s">
        <v>82</v>
      </c>
      <c r="B84" s="19" t="s">
        <v>82</v>
      </c>
      <c r="C84" s="5" t="s">
        <v>83</v>
      </c>
      <c r="D84" s="5" t="s">
        <v>85</v>
      </c>
      <c r="E84" s="13" t="s">
        <v>45</v>
      </c>
      <c r="F84" s="10" t="s">
        <v>33</v>
      </c>
      <c r="G84" s="7" t="s">
        <v>41</v>
      </c>
      <c r="H84" s="2" t="s">
        <v>95</v>
      </c>
      <c r="I84" s="2" t="s">
        <v>96</v>
      </c>
      <c r="J84" s="2" t="s">
        <v>56</v>
      </c>
      <c r="K84" s="2"/>
      <c r="L84" s="2"/>
      <c r="M84" s="2"/>
      <c r="N84" s="2"/>
    </row>
    <row r="85" spans="1:14" hidden="1" x14ac:dyDescent="0.25">
      <c r="A85" s="3" t="s">
        <v>82</v>
      </c>
      <c r="B85" s="19" t="s">
        <v>82</v>
      </c>
      <c r="C85" s="5" t="s">
        <v>83</v>
      </c>
      <c r="D85" s="5" t="s">
        <v>85</v>
      </c>
      <c r="E85" s="13" t="s">
        <v>45</v>
      </c>
      <c r="F85" s="6" t="s">
        <v>18</v>
      </c>
      <c r="G85" s="7" t="s">
        <v>19</v>
      </c>
      <c r="H85" s="2" t="s">
        <v>97</v>
      </c>
      <c r="I85" s="2" t="s">
        <v>98</v>
      </c>
      <c r="J85" s="2" t="s">
        <v>99</v>
      </c>
      <c r="K85" s="2"/>
      <c r="L85" s="2"/>
      <c r="M85" s="2"/>
      <c r="N85" s="2"/>
    </row>
    <row r="86" spans="1:14" hidden="1" x14ac:dyDescent="0.25">
      <c r="A86" s="3" t="s">
        <v>82</v>
      </c>
      <c r="B86" s="19" t="s">
        <v>82</v>
      </c>
      <c r="C86" s="5" t="s">
        <v>83</v>
      </c>
      <c r="D86" s="5" t="s">
        <v>85</v>
      </c>
      <c r="E86" s="13" t="s">
        <v>45</v>
      </c>
      <c r="F86" s="12" t="s">
        <v>51</v>
      </c>
      <c r="G86" s="9" t="s">
        <v>27</v>
      </c>
      <c r="H86" s="2"/>
      <c r="I86" s="2"/>
      <c r="J86" s="2"/>
      <c r="K86" s="2"/>
      <c r="L86" s="2"/>
      <c r="M86" s="2"/>
      <c r="N86" s="2"/>
    </row>
    <row r="87" spans="1:14" x14ac:dyDescent="0.25">
      <c r="A87" s="3" t="s">
        <v>82</v>
      </c>
      <c r="B87" s="19" t="s">
        <v>82</v>
      </c>
      <c r="C87" s="5" t="s">
        <v>83</v>
      </c>
      <c r="D87" s="5" t="s">
        <v>83</v>
      </c>
      <c r="E87" s="1" t="s">
        <v>42</v>
      </c>
      <c r="F87" s="2">
        <v>16</v>
      </c>
      <c r="G87" s="2"/>
      <c r="H87" s="18" t="s">
        <v>120</v>
      </c>
      <c r="I87" s="2"/>
      <c r="J87" s="2"/>
      <c r="K87" s="2">
        <f>VLOOKUP(H87,'[1]Jul-Sep 2019'!$H$3:$K$46,4,0)</f>
        <v>50</v>
      </c>
      <c r="L87" s="2">
        <f>VLOOKUP(H87,'[1]Jul-Sep 2019'!$H$3:$L$46,5,0)</f>
        <v>21</v>
      </c>
      <c r="M87" s="2"/>
      <c r="N87" s="2">
        <f>VLOOKUP(H87,'[1]Jul-Sep 2019'!$H$3:$N$46,7,0)</f>
        <v>25</v>
      </c>
    </row>
    <row r="88" spans="1:14" x14ac:dyDescent="0.25">
      <c r="A88" s="3" t="s">
        <v>82</v>
      </c>
      <c r="B88" s="19" t="s">
        <v>82</v>
      </c>
      <c r="C88" s="5" t="s">
        <v>83</v>
      </c>
      <c r="D88" s="5" t="s">
        <v>83</v>
      </c>
      <c r="E88" s="1" t="s">
        <v>42</v>
      </c>
      <c r="F88" s="2">
        <v>16</v>
      </c>
      <c r="G88" s="2"/>
      <c r="H88" s="18" t="s">
        <v>121</v>
      </c>
      <c r="I88" s="2"/>
      <c r="J88" s="2"/>
      <c r="K88" s="2">
        <f>VLOOKUP(H88,'[1]Jul-Sep 2019'!$H$3:$K$46,4,0)</f>
        <v>50</v>
      </c>
      <c r="L88" s="2">
        <f>VLOOKUP(H88,'[1]Jul-Sep 2019'!$H$3:$L$46,5,0)</f>
        <v>25</v>
      </c>
      <c r="M88" s="2"/>
      <c r="N88" s="2"/>
    </row>
    <row r="89" spans="1:14" x14ac:dyDescent="0.25">
      <c r="A89" s="3" t="s">
        <v>82</v>
      </c>
      <c r="B89" s="19" t="s">
        <v>82</v>
      </c>
      <c r="C89" s="5" t="s">
        <v>83</v>
      </c>
      <c r="D89" s="5" t="s">
        <v>83</v>
      </c>
      <c r="E89" s="1" t="s">
        <v>42</v>
      </c>
      <c r="F89" s="2">
        <v>17</v>
      </c>
      <c r="G89" s="2"/>
      <c r="H89" s="18" t="s">
        <v>122</v>
      </c>
      <c r="I89" s="2"/>
      <c r="J89" s="2"/>
      <c r="K89" s="2">
        <f>VLOOKUP(H89,'[1]Jul-Sep 2019'!$H$3:$K$46,4,0)</f>
        <v>50</v>
      </c>
      <c r="L89" s="2">
        <f>VLOOKUP(H89,'[1]Jul-Sep 2019'!$H$3:$L$46,5,0)</f>
        <v>55</v>
      </c>
      <c r="M89" s="2"/>
      <c r="N89" s="2">
        <f>VLOOKUP(H89,'[1]Jul-Sep 2019'!$H$3:$N$46,7,0)</f>
        <v>70</v>
      </c>
    </row>
    <row r="90" spans="1:14" x14ac:dyDescent="0.25">
      <c r="A90" s="3" t="s">
        <v>82</v>
      </c>
      <c r="B90" s="19" t="s">
        <v>82</v>
      </c>
      <c r="C90" s="5" t="s">
        <v>83</v>
      </c>
      <c r="D90" s="5" t="s">
        <v>83</v>
      </c>
      <c r="E90" s="1" t="s">
        <v>42</v>
      </c>
      <c r="F90" s="2">
        <v>17</v>
      </c>
      <c r="G90" s="2"/>
      <c r="H90" s="18" t="s">
        <v>123</v>
      </c>
      <c r="I90" s="2"/>
      <c r="J90" s="2"/>
      <c r="K90" s="2">
        <f>VLOOKUP(H90,'[1]Jul-Sep 2019'!$H$3:$K$46,4,0)</f>
        <v>50</v>
      </c>
      <c r="L90" s="2">
        <f>VLOOKUP(H90,'[1]Jul-Sep 2019'!$H$3:$L$46,5,0)</f>
        <v>30</v>
      </c>
      <c r="M90" s="2"/>
      <c r="N90" s="2"/>
    </row>
    <row r="91" spans="1:14" x14ac:dyDescent="0.25">
      <c r="A91" s="3" t="s">
        <v>82</v>
      </c>
      <c r="B91" s="19" t="s">
        <v>82</v>
      </c>
      <c r="C91" s="5" t="s">
        <v>83</v>
      </c>
      <c r="D91" s="5" t="s">
        <v>83</v>
      </c>
      <c r="E91" s="1" t="s">
        <v>42</v>
      </c>
      <c r="F91" s="2">
        <v>18</v>
      </c>
      <c r="G91" s="2"/>
      <c r="H91" s="18" t="s">
        <v>124</v>
      </c>
      <c r="I91" s="2"/>
      <c r="J91" s="2"/>
      <c r="K91" s="2">
        <f>VLOOKUP(H91,'[1]Jul-Sep 2019'!$H$3:$K$46,4,0)</f>
        <v>50</v>
      </c>
      <c r="L91" s="2">
        <f>VLOOKUP(H91,'[1]Jul-Sep 2019'!$H$3:$L$46,5,0)</f>
        <v>15</v>
      </c>
      <c r="M91" s="2"/>
      <c r="N91" s="2"/>
    </row>
    <row r="92" spans="1:14" x14ac:dyDescent="0.25">
      <c r="A92" s="3" t="s">
        <v>82</v>
      </c>
      <c r="B92" s="19" t="s">
        <v>82</v>
      </c>
      <c r="C92" s="5" t="s">
        <v>83</v>
      </c>
      <c r="D92" s="5" t="s">
        <v>83</v>
      </c>
      <c r="E92" s="1" t="s">
        <v>42</v>
      </c>
      <c r="F92" s="2">
        <v>10</v>
      </c>
      <c r="G92" s="2"/>
      <c r="H92" s="18" t="s">
        <v>125</v>
      </c>
      <c r="I92" s="2"/>
      <c r="J92" s="2"/>
      <c r="K92" s="2">
        <f>VLOOKUP(H92,'[1]Jul-Sep 2019'!$H$3:$K$46,4,0)</f>
        <v>50</v>
      </c>
      <c r="L92" s="2">
        <f>VLOOKUP(H92,'[1]Jul-Sep 2019'!$H$3:$L$46,5,0)</f>
        <v>51</v>
      </c>
      <c r="M92" s="2"/>
      <c r="N92" s="2"/>
    </row>
    <row r="93" spans="1:14" x14ac:dyDescent="0.25">
      <c r="A93" s="3" t="s">
        <v>82</v>
      </c>
      <c r="B93" s="19" t="s">
        <v>82</v>
      </c>
      <c r="C93" s="5" t="s">
        <v>83</v>
      </c>
      <c r="D93" s="5" t="s">
        <v>83</v>
      </c>
      <c r="E93" s="1" t="s">
        <v>42</v>
      </c>
      <c r="F93" s="2">
        <v>25</v>
      </c>
      <c r="G93" s="2"/>
      <c r="H93" s="18" t="s">
        <v>126</v>
      </c>
      <c r="I93" s="2"/>
      <c r="J93" s="2"/>
      <c r="K93" s="2">
        <f>VLOOKUP(H93,'[1]Jul-Sep 2019'!$H$3:$K$46,4,0)</f>
        <v>50</v>
      </c>
      <c r="L93" s="2">
        <f>VLOOKUP(H93,'[1]Jul-Sep 2019'!$H$3:$L$46,5,0)</f>
        <v>25</v>
      </c>
      <c r="M93" s="2"/>
      <c r="N93" s="2"/>
    </row>
    <row r="94" spans="1:14" x14ac:dyDescent="0.25">
      <c r="A94" s="3" t="s">
        <v>82</v>
      </c>
      <c r="B94" s="19" t="s">
        <v>82</v>
      </c>
      <c r="C94" s="5" t="s">
        <v>83</v>
      </c>
      <c r="D94" s="5" t="s">
        <v>83</v>
      </c>
      <c r="E94" s="1" t="s">
        <v>42</v>
      </c>
      <c r="F94" s="2">
        <v>25</v>
      </c>
      <c r="G94" s="2"/>
      <c r="H94" s="18" t="s">
        <v>127</v>
      </c>
      <c r="I94" s="2"/>
      <c r="J94" s="2"/>
      <c r="K94" s="2">
        <f>VLOOKUP(H94,'[1]Jul-Sep 2019'!$H$3:$K$46,4,0)</f>
        <v>50</v>
      </c>
      <c r="L94" s="2">
        <f>VLOOKUP(H94,'[1]Jul-Sep 2019'!$H$3:$L$46,5,0)</f>
        <v>37</v>
      </c>
      <c r="M94" s="2"/>
      <c r="N94" s="2"/>
    </row>
    <row r="95" spans="1:14" x14ac:dyDescent="0.25">
      <c r="A95" s="3" t="s">
        <v>82</v>
      </c>
      <c r="B95" s="19" t="s">
        <v>82</v>
      </c>
      <c r="C95" s="5" t="s">
        <v>83</v>
      </c>
      <c r="D95" s="5" t="s">
        <v>83</v>
      </c>
      <c r="E95" s="1" t="s">
        <v>42</v>
      </c>
      <c r="F95" s="2">
        <v>8</v>
      </c>
      <c r="G95" s="2"/>
      <c r="H95" s="2" t="s">
        <v>128</v>
      </c>
      <c r="I95" s="2"/>
      <c r="J95" s="2"/>
      <c r="K95" s="2">
        <f>VLOOKUP(H95,'[1]Jul-Sep 2019'!$H$3:$K$46,4,0)</f>
        <v>50</v>
      </c>
      <c r="L95" s="2"/>
      <c r="M95" s="2">
        <f>VLOOKUP(H95,'[1]Jul-Sep 2019'!$H$3:$M$46,6,0)</f>
        <v>32</v>
      </c>
      <c r="N95" s="2"/>
    </row>
    <row r="96" spans="1:14" x14ac:dyDescent="0.25">
      <c r="A96" s="3" t="s">
        <v>82</v>
      </c>
      <c r="B96" s="19" t="s">
        <v>82</v>
      </c>
      <c r="C96" s="5" t="s">
        <v>83</v>
      </c>
      <c r="D96" s="5" t="s">
        <v>83</v>
      </c>
      <c r="E96" s="1" t="s">
        <v>42</v>
      </c>
      <c r="F96" s="2">
        <v>12</v>
      </c>
      <c r="G96" s="2"/>
      <c r="H96" s="2" t="s">
        <v>129</v>
      </c>
      <c r="I96" s="2"/>
      <c r="J96" s="2"/>
      <c r="K96" s="2">
        <f>VLOOKUP(H96,'[1]Jul-Sep 2019'!$H$3:$K$46,4,0)</f>
        <v>50</v>
      </c>
      <c r="L96" s="2">
        <f>VLOOKUP(H96,'[1]Jul-Sep 2019'!$H$3:$L$46,5,0)</f>
        <v>12</v>
      </c>
      <c r="M96" s="2"/>
      <c r="N96" s="2"/>
    </row>
    <row r="97" spans="1:14" x14ac:dyDescent="0.25">
      <c r="A97" s="3" t="s">
        <v>82</v>
      </c>
      <c r="B97" s="19" t="s">
        <v>82</v>
      </c>
      <c r="C97" s="5" t="s">
        <v>83</v>
      </c>
      <c r="D97" s="5" t="s">
        <v>83</v>
      </c>
      <c r="E97" s="1" t="s">
        <v>42</v>
      </c>
      <c r="F97" s="2">
        <v>26</v>
      </c>
      <c r="G97" s="2"/>
      <c r="H97" s="2" t="s">
        <v>130</v>
      </c>
      <c r="I97" s="2"/>
      <c r="J97" s="2"/>
      <c r="K97" s="2">
        <f>VLOOKUP(H97,'[1]Jul-Sep 2019'!$H$3:$K$46,4,0)</f>
        <v>50</v>
      </c>
      <c r="L97" s="2">
        <f>VLOOKUP(H97,'[1]Jul-Sep 2019'!$H$3:$L$46,5,0)</f>
        <v>12</v>
      </c>
      <c r="M97" s="2"/>
      <c r="N97" s="2"/>
    </row>
    <row r="98" spans="1:14" x14ac:dyDescent="0.25">
      <c r="A98" s="3" t="s">
        <v>82</v>
      </c>
      <c r="B98" s="19" t="s">
        <v>82</v>
      </c>
      <c r="C98" s="5" t="s">
        <v>83</v>
      </c>
      <c r="D98" s="5" t="s">
        <v>83</v>
      </c>
      <c r="E98" s="1" t="s">
        <v>42</v>
      </c>
      <c r="F98" s="2">
        <v>26</v>
      </c>
      <c r="G98" s="2"/>
      <c r="H98" s="2" t="s">
        <v>131</v>
      </c>
      <c r="I98" s="2"/>
      <c r="J98" s="2"/>
      <c r="K98" s="2">
        <f>VLOOKUP(H98,'[1]Jul-Sep 2019'!$H$3:$K$46,4,0)</f>
        <v>50</v>
      </c>
      <c r="L98" s="2">
        <f>VLOOKUP(H98,'[1]Jul-Sep 2019'!$H$3:$L$46,5,0)</f>
        <v>14</v>
      </c>
      <c r="M98" s="2"/>
      <c r="N98" s="2"/>
    </row>
    <row r="99" spans="1:14" x14ac:dyDescent="0.25">
      <c r="A99" s="3" t="s">
        <v>82</v>
      </c>
      <c r="B99" s="19" t="s">
        <v>82</v>
      </c>
      <c r="C99" s="5" t="s">
        <v>83</v>
      </c>
      <c r="D99" s="5" t="s">
        <v>83</v>
      </c>
      <c r="E99" s="1" t="s">
        <v>42</v>
      </c>
      <c r="F99" s="2">
        <v>2</v>
      </c>
      <c r="G99" s="2"/>
      <c r="H99" s="2" t="s">
        <v>132</v>
      </c>
      <c r="I99" s="2"/>
      <c r="J99" s="2"/>
      <c r="K99" s="2">
        <f>VLOOKUP(H99,'[1]Jul-Sep 2019'!$H$3:$K$46,4,0)</f>
        <v>50</v>
      </c>
      <c r="L99" s="2">
        <f>VLOOKUP(H99,'[1]Jul-Sep 2019'!$H$3:$L$46,5,0)</f>
        <v>16</v>
      </c>
      <c r="M99" s="2"/>
      <c r="N99" s="2"/>
    </row>
    <row r="100" spans="1:14" x14ac:dyDescent="0.25">
      <c r="A100" s="3" t="s">
        <v>82</v>
      </c>
      <c r="B100" s="19" t="s">
        <v>82</v>
      </c>
      <c r="C100" s="5" t="s">
        <v>83</v>
      </c>
      <c r="D100" s="5" t="s">
        <v>83</v>
      </c>
      <c r="E100" s="1" t="s">
        <v>42</v>
      </c>
      <c r="F100" s="2">
        <v>14</v>
      </c>
      <c r="G100" s="2"/>
      <c r="H100" s="2" t="s">
        <v>133</v>
      </c>
      <c r="I100" s="2"/>
      <c r="J100" s="2"/>
      <c r="K100" s="2">
        <f>VLOOKUP(H100,'[1]Jul-Sep 2019'!$H$3:$K$46,4,0)</f>
        <v>50</v>
      </c>
      <c r="L100" s="2"/>
      <c r="M100" s="2">
        <f>VLOOKUP(H100,'[1]Jul-Sep 2019'!$H$3:$M$46,6,0)</f>
        <v>15</v>
      </c>
      <c r="N100" s="2"/>
    </row>
    <row r="101" spans="1:14" x14ac:dyDescent="0.25">
      <c r="A101" s="3" t="s">
        <v>82</v>
      </c>
      <c r="B101" s="19" t="s">
        <v>82</v>
      </c>
      <c r="C101" s="5" t="s">
        <v>83</v>
      </c>
      <c r="D101" s="5" t="s">
        <v>83</v>
      </c>
      <c r="E101" s="1" t="s">
        <v>42</v>
      </c>
      <c r="F101" s="2">
        <v>16</v>
      </c>
      <c r="G101" s="2"/>
      <c r="H101" s="2" t="s">
        <v>134</v>
      </c>
      <c r="I101" s="2"/>
      <c r="J101" s="2"/>
      <c r="K101" s="2">
        <f>VLOOKUP(H101,'[1]Jul-Sep 2019'!$H$3:$K$46,4,0)</f>
        <v>50</v>
      </c>
      <c r="L101" s="2">
        <f>VLOOKUP(H101,'[1]Jul-Sep 2019'!$H$3:$L$46,5,0)</f>
        <v>25</v>
      </c>
      <c r="M101" s="2"/>
      <c r="N101" s="2"/>
    </row>
    <row r="102" spans="1:14" x14ac:dyDescent="0.25">
      <c r="K102">
        <f>SUBTOTAL(9,K3:K101)</f>
        <v>1950</v>
      </c>
      <c r="L102">
        <f t="shared" ref="L102:N102" si="0">SUBTOTAL(9,L3:L101)</f>
        <v>604</v>
      </c>
      <c r="M102">
        <f t="shared" si="0"/>
        <v>4265</v>
      </c>
      <c r="N102">
        <f t="shared" si="0"/>
        <v>818</v>
      </c>
    </row>
  </sheetData>
  <autoFilter ref="A2:N101">
    <filterColumn colId="4">
      <filters>
        <filter val="10OKT"/>
      </filters>
    </filterColumn>
  </autoFilter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OKT-DES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Windows User</cp:lastModifiedBy>
  <cp:lastPrinted>2017-12-22T00:55:55Z</cp:lastPrinted>
  <dcterms:created xsi:type="dcterms:W3CDTF">2017-01-30T01:24:01Z</dcterms:created>
  <dcterms:modified xsi:type="dcterms:W3CDTF">2019-09-26T08:14:12Z</dcterms:modified>
</cp:coreProperties>
</file>