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Promo Mailer November'19" sheetId="5" r:id="rId1"/>
    <sheet name="Lampiran" sheetId="6" r:id="rId2"/>
  </sheets>
  <definedNames>
    <definedName name="_xlnm.Print_Area" localSheetId="1">Lampiran!#REF!</definedName>
    <definedName name="_xlnm.Print_Area" localSheetId="0">'Promo Mailer November''19'!$A$2:$E$10</definedName>
  </definedNames>
  <calcPr calcId="124519"/>
</workbook>
</file>

<file path=xl/calcChain.xml><?xml version="1.0" encoding="utf-8"?>
<calcChain xmlns="http://schemas.openxmlformats.org/spreadsheetml/2006/main">
  <c r="I13" i="6"/>
  <c r="I5"/>
  <c r="I6"/>
  <c r="H13"/>
  <c r="H5"/>
  <c r="G5"/>
  <c r="E11" i="5"/>
  <c r="E13" i="6"/>
  <c r="H9" l="1"/>
  <c r="G9"/>
  <c r="H11"/>
  <c r="I11" s="1"/>
  <c r="H10"/>
  <c r="I10" s="1"/>
  <c r="G8" l="1"/>
  <c r="H8" s="1"/>
  <c r="G7"/>
  <c r="H7" s="1"/>
  <c r="G6"/>
  <c r="H6" s="1"/>
</calcChain>
</file>

<file path=xl/sharedStrings.xml><?xml version="1.0" encoding="utf-8"?>
<sst xmlns="http://schemas.openxmlformats.org/spreadsheetml/2006/main" count="53" uniqueCount="46">
  <si>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</si>
  <si>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</si>
  <si>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</si>
  <si>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</si>
  <si>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</si>
  <si>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</si>
  <si>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</si>
  <si>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</si>
  <si>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</si>
  <si>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</si>
  <si>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</si>
  <si>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</si>
  <si>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</si>
  <si>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</si>
  <si>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</si>
  <si>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</si>
  <si>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</si>
  <si>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>Estimasi klaim Promo</t>
  </si>
  <si>
    <t xml:space="preserve">Total Biaya Mailer </t>
  </si>
  <si>
    <t>PROMO MAILER KARA SANTAN</t>
  </si>
  <si>
    <t>IDM</t>
  </si>
  <si>
    <t>Sun Kara TCA 65 ml</t>
  </si>
  <si>
    <t>Potongan Rp. 1,000 /pcs Kara Santan 200 ml (10,200==&gt;9,200)</t>
  </si>
  <si>
    <t>PROMO MAILER KARA SANTAN di IDM</t>
  </si>
  <si>
    <t xml:space="preserve"> </t>
  </si>
  <si>
    <t>Potongan Rp. 800 /pcs Sun Kara 200 ml (9,500 ==&gt;8,500 /pcs)</t>
  </si>
  <si>
    <t>Potongan Rp. 600 /pcs Sun Kara TCA 65 ml (3,600 ==&gt;2,900 /pcs)</t>
  </si>
  <si>
    <t>Potongan Rp. 500 /pcs Sun Kara Powder 20 gr (2,400 ==&gt;1,900 /pcs)</t>
  </si>
  <si>
    <t>Sun Kara Santan 200 ml</t>
  </si>
  <si>
    <t>Potongan Rp. 1,000 /pcs Sun Kara 200 ml (9,300 ==&gt;8,300 /pcs)</t>
  </si>
  <si>
    <t>Potongan Rp. 800 /pcs Sun Kara TCA 65 ml (3,400 ==&gt;2,500 /pcs)</t>
  </si>
  <si>
    <t xml:space="preserve">Kara Santan 200 ml, Sun Kara 200 ml, Sun Kara TCA, Sun Kara Powder </t>
  </si>
  <si>
    <t>INSTORE PROMO</t>
  </si>
  <si>
    <t>01 - 15 November 2019</t>
  </si>
  <si>
    <t>06 - 12 November 2019</t>
  </si>
  <si>
    <t>20 - 26 November 2019</t>
  </si>
  <si>
    <t>Promo Instore Sun Kara Santan di ALFAMART</t>
  </si>
  <si>
    <t>Promo Mailer Sun Kara Santan di ALFAMART</t>
  </si>
  <si>
    <t xml:space="preserve">Estimasi Claim Promo Rp. 9,434,700 </t>
  </si>
  <si>
    <t>16 - 30 November 2019</t>
  </si>
  <si>
    <t>Sun Kara Powder 20gr</t>
  </si>
  <si>
    <t>Biaya Mailer Rp. 150,000,000 + Estimasi Claim Promo Rp. 182,241,620 = Rp. 332,241,620</t>
  </si>
  <si>
    <t>Biaya Mailer Rp. 110,000,000 + Estimasi Claim Promo Rp. 65,990,000 = Rp. 175,990,000</t>
  </si>
  <si>
    <t>Biaya Mailer Rp. 110,000,000 + Estimasi Claim Promo Rp. 275,957,600 = Rp. 385,957,600</t>
  </si>
  <si>
    <t>Total Biaya Promo November 2019</t>
  </si>
  <si>
    <t>REKAP PROMO MAILER November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</si>
</sst>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164" fontId="3" fillId="0" borderId="9" xfId="0" applyNumberFormat="1" applyFont="1" applyBorder="1"/>
    <xf numFmtId="164" fontId="3" fillId="0" borderId="14" xfId="1" applyNumberFormat="1" applyFont="1" applyBorder="1" applyAlignment="1">
      <alignment vertical="center"/>
    </xf>
    <xf numFmtId="0" fontId="3" fillId="0" borderId="9" xfId="0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0" fontId="3" fillId="0" borderId="14" xfId="0" applyFont="1" applyBorder="1"/>
    <xf numFmtId="164" fontId="3" fillId="0" borderId="3" xfId="1" applyNumberFormat="1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164" fontId="3" fillId="0" borderId="3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vertical="center"/>
    </xf>
    <xf numFmtId="164" fontId="0" fillId="0" borderId="0" xfId="0" applyNumberFormat="1"/>
    <xf numFmtId="17" fontId="3" fillId="0" borderId="16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17" fontId="3" fillId="0" borderId="1" xfId="0" applyNumberFormat="1" applyFont="1" applyBorder="1"/>
    <xf numFmtId="164" fontId="3" fillId="0" borderId="5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17" xfId="0" applyFont="1" applyBorder="1"/>
    <xf numFmtId="164" fontId="3" fillId="0" borderId="17" xfId="1" applyNumberFormat="1" applyFont="1" applyBorder="1" applyAlignment="1">
      <alignment horizontal="center" vertical="center"/>
    </xf>
    <xf numFmtId="164" fontId="3" fillId="0" borderId="17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164" fontId="3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6"/>
  <sheetViews>
    <sheetView tabSelected="1" workbookViewId="0">
      <selection activeCell="D17" sqref="D17"/>
    </sheetView>
  </sheetViews>
  <sheetFormatPr defaultRowHeight="14.25"/>
  <cols>
    <col min="1" max="1" width="4.42578125" style="14" bestFit="1" customWidth="1"/>
    <col min="2" max="2" width="23.85546875" style="14" bestFit="1" customWidth="1"/>
    <col min="3" max="3" width="45.85546875" style="14" bestFit="1" customWidth="1"/>
    <col min="4" max="4" width="71.85546875" style="14" bestFit="1" customWidth="1"/>
    <col min="5" max="5" width="93.5703125" style="14" bestFit="1" customWidth="1"/>
    <col min="6" max="16384" width="9.140625" style="14"/>
  </cols>
  <sheetData>
    <row r="2" spans="1:5">
      <c r="A2" s="37" t="s">
        <v>45</v>
      </c>
      <c r="B2" s="37"/>
      <c r="C2" s="37"/>
    </row>
    <row r="4" spans="1:5">
      <c r="A4" s="15" t="s">
        <v>0</v>
      </c>
      <c r="B4" s="16" t="s">
        <v>4</v>
      </c>
      <c r="C4" s="15" t="s">
        <v>1</v>
      </c>
      <c r="D4" s="17" t="s">
        <v>3</v>
      </c>
      <c r="E4" s="15" t="s">
        <v>2</v>
      </c>
    </row>
    <row r="5" spans="1:5">
      <c r="A5" s="18">
        <v>1</v>
      </c>
      <c r="B5" s="28" t="s">
        <v>33</v>
      </c>
      <c r="C5" s="19" t="s">
        <v>36</v>
      </c>
      <c r="D5" s="19" t="s">
        <v>40</v>
      </c>
      <c r="E5" s="19" t="s">
        <v>38</v>
      </c>
    </row>
    <row r="6" spans="1:5">
      <c r="A6" s="18">
        <v>2</v>
      </c>
      <c r="B6" s="28" t="s">
        <v>39</v>
      </c>
      <c r="C6" s="19" t="s">
        <v>37</v>
      </c>
      <c r="D6" s="19" t="s">
        <v>31</v>
      </c>
      <c r="E6" s="19" t="s">
        <v>41</v>
      </c>
    </row>
    <row r="7" spans="1:5">
      <c r="A7" s="18">
        <v>2</v>
      </c>
      <c r="B7" s="34" t="s">
        <v>34</v>
      </c>
      <c r="C7" s="23" t="s">
        <v>23</v>
      </c>
      <c r="D7" s="19" t="s">
        <v>28</v>
      </c>
      <c r="E7" s="19" t="s">
        <v>42</v>
      </c>
    </row>
    <row r="8" spans="1:5">
      <c r="A8" s="18">
        <v>3</v>
      </c>
      <c r="B8" s="34" t="s">
        <v>35</v>
      </c>
      <c r="C8" s="23" t="s">
        <v>23</v>
      </c>
      <c r="D8" s="19" t="s">
        <v>21</v>
      </c>
      <c r="E8" s="19" t="s">
        <v>43</v>
      </c>
    </row>
    <row r="9" spans="1:5">
      <c r="D9" s="20" t="s">
        <v>18</v>
      </c>
      <c r="E9" s="21">
        <v>370000000</v>
      </c>
    </row>
    <row r="10" spans="1:5">
      <c r="D10" s="20" t="s">
        <v>17</v>
      </c>
      <c r="E10" s="22">
        <v>533623920</v>
      </c>
    </row>
    <row r="11" spans="1:5">
      <c r="D11" s="20" t="s">
        <v>44</v>
      </c>
      <c r="E11" s="22">
        <f>SUM(E9:E10)</f>
        <v>903623920</v>
      </c>
    </row>
    <row r="16" spans="1:5">
      <c r="E16" s="14" t="s">
        <v>24</v>
      </c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RowHeight="15"/>
  <cols>
    <col min="1" max="1" width="14.5703125" bestFit="1" customWidth="1"/>
    <col min="2" max="2" width="45.85546875" bestFit="1" customWidth="1"/>
    <col min="3" max="3" width="26" bestFit="1" customWidth="1"/>
    <col min="4" max="4" width="79.140625" bestFit="1" customWidth="1"/>
    <col min="5" max="5" width="15.140625" bestFit="1" customWidth="1"/>
    <col min="6" max="6" width="13.5703125" bestFit="1" customWidth="1"/>
    <col min="7" max="7" width="22.42578125" bestFit="1" customWidth="1"/>
    <col min="8" max="8" width="20" bestFit="1" customWidth="1"/>
    <col min="9" max="9" width="17.5703125" bestFit="1" customWidth="1"/>
  </cols>
  <sheetData>
    <row r="2" spans="1:9" ht="15.75" thickBot="1"/>
    <row r="3" spans="1:9" ht="16.5" thickBot="1">
      <c r="A3" s="38" t="s">
        <v>5</v>
      </c>
      <c r="B3" s="39"/>
      <c r="C3" s="39"/>
      <c r="D3" s="40"/>
      <c r="E3" s="41" t="s">
        <v>6</v>
      </c>
      <c r="F3" s="41"/>
      <c r="G3" s="41"/>
      <c r="H3" s="41"/>
      <c r="I3" s="41"/>
    </row>
    <row r="4" spans="1:9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16</v>
      </c>
      <c r="G4" s="4" t="s">
        <v>12</v>
      </c>
      <c r="H4" s="6" t="s">
        <v>13</v>
      </c>
      <c r="I4" s="5" t="s">
        <v>14</v>
      </c>
    </row>
    <row r="5" spans="1:9" ht="15.75" thickBot="1">
      <c r="A5" s="42" t="s">
        <v>15</v>
      </c>
      <c r="B5" s="53" t="s">
        <v>32</v>
      </c>
      <c r="C5" s="53" t="s">
        <v>33</v>
      </c>
      <c r="D5" s="54" t="s">
        <v>27</v>
      </c>
      <c r="E5" s="2"/>
      <c r="F5" s="24">
        <v>17154</v>
      </c>
      <c r="G5" s="24">
        <f t="shared" ref="G5" si="0">F5*1.1</f>
        <v>18869.400000000001</v>
      </c>
      <c r="H5" s="55">
        <f>G5*500</f>
        <v>9434700</v>
      </c>
      <c r="I5" s="35">
        <f>H5</f>
        <v>9434700</v>
      </c>
    </row>
    <row r="6" spans="1:9">
      <c r="A6" s="43"/>
      <c r="B6" s="43" t="s">
        <v>19</v>
      </c>
      <c r="C6" s="43" t="s">
        <v>39</v>
      </c>
      <c r="D6" s="50" t="s">
        <v>22</v>
      </c>
      <c r="E6" s="45">
        <v>150000000</v>
      </c>
      <c r="F6" s="36">
        <v>19379</v>
      </c>
      <c r="G6" s="51">
        <f>F6*1.3</f>
        <v>25192.7</v>
      </c>
      <c r="H6" s="52">
        <f>G6*1000</f>
        <v>25192700</v>
      </c>
      <c r="I6" s="49">
        <f>E6+H6+H7+H8+H9</f>
        <v>332241620</v>
      </c>
    </row>
    <row r="7" spans="1:9" ht="13.5" customHeight="1">
      <c r="A7" s="43"/>
      <c r="B7" s="43"/>
      <c r="C7" s="43"/>
      <c r="D7" s="12" t="s">
        <v>25</v>
      </c>
      <c r="E7" s="45"/>
      <c r="F7" s="8">
        <v>27543</v>
      </c>
      <c r="G7" s="10">
        <f>F7*1.3</f>
        <v>35805.9</v>
      </c>
      <c r="H7" s="11">
        <f>G7*800</f>
        <v>28644720</v>
      </c>
      <c r="I7" s="47"/>
    </row>
    <row r="8" spans="1:9" ht="13.5" customHeight="1" thickBot="1">
      <c r="A8" s="43"/>
      <c r="B8" s="43"/>
      <c r="C8" s="43"/>
      <c r="D8" s="12" t="s">
        <v>26</v>
      </c>
      <c r="E8" s="45"/>
      <c r="F8" s="30">
        <v>152525</v>
      </c>
      <c r="G8" s="31">
        <f>F8*1.3</f>
        <v>198282.5</v>
      </c>
      <c r="H8" s="32">
        <f>G8*600</f>
        <v>118969500</v>
      </c>
      <c r="I8" s="47"/>
    </row>
    <row r="9" spans="1:9" ht="13.5" customHeight="1" thickBot="1">
      <c r="A9" s="44"/>
      <c r="B9" s="44"/>
      <c r="C9" s="43"/>
      <c r="D9" s="9" t="s">
        <v>27</v>
      </c>
      <c r="E9" s="46"/>
      <c r="F9" s="24">
        <v>17154</v>
      </c>
      <c r="G9" s="33">
        <f t="shared" ref="G9" si="1">F9*1.1</f>
        <v>18869.400000000001</v>
      </c>
      <c r="H9" s="7">
        <f>G9*500</f>
        <v>9434700</v>
      </c>
      <c r="I9" s="48"/>
    </row>
    <row r="10" spans="1:9" ht="13.5" customHeight="1" thickBot="1">
      <c r="A10" s="42" t="s">
        <v>20</v>
      </c>
      <c r="B10" s="42" t="s">
        <v>19</v>
      </c>
      <c r="C10" s="29" t="s">
        <v>34</v>
      </c>
      <c r="D10" s="12" t="s">
        <v>29</v>
      </c>
      <c r="E10" s="25">
        <v>110000000</v>
      </c>
      <c r="F10" s="13">
        <v>32843</v>
      </c>
      <c r="G10" s="24">
        <v>65990</v>
      </c>
      <c r="H10" s="26">
        <f>G10*1000</f>
        <v>65990000</v>
      </c>
      <c r="I10" s="13">
        <f>E10+H10</f>
        <v>175990000</v>
      </c>
    </row>
    <row r="11" spans="1:9" ht="13.5" customHeight="1" thickBot="1">
      <c r="A11" s="44"/>
      <c r="B11" s="44"/>
      <c r="C11" s="53" t="s">
        <v>35</v>
      </c>
      <c r="D11" s="54" t="s">
        <v>30</v>
      </c>
      <c r="E11" s="25">
        <v>110000000</v>
      </c>
      <c r="F11" s="13">
        <v>138704</v>
      </c>
      <c r="G11" s="24">
        <v>344947</v>
      </c>
      <c r="H11" s="26">
        <f>G11*800</f>
        <v>275957600</v>
      </c>
      <c r="I11" s="13">
        <f>E11+H11</f>
        <v>385957600</v>
      </c>
    </row>
    <row r="13" spans="1:9">
      <c r="E13" s="27">
        <f>SUM(E6:E11)</f>
        <v>370000000</v>
      </c>
      <c r="H13" s="27">
        <f>SUM(H5:H11)</f>
        <v>533623920</v>
      </c>
      <c r="I13" s="27">
        <f>SUM(I5:I11)</f>
        <v>903623920</v>
      </c>
    </row>
  </sheetData>
  <mergeCells count="9">
    <mergeCell ref="I6:I9"/>
    <mergeCell ref="A10:A11"/>
    <mergeCell ref="B10:B11"/>
    <mergeCell ref="E6:E9"/>
    <mergeCell ref="C6:C9"/>
    <mergeCell ref="A5:A9"/>
    <mergeCell ref="A3:D3"/>
    <mergeCell ref="E3:I3"/>
    <mergeCell ref="B6:B9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November'19</vt:lpstr>
      <vt:lpstr>Lampiran</vt:lpstr>
      <vt:lpstr>'Promo Mailer November''19'!Print_Area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2019-10-29T01:56:37Z</dcterms:modified>
</cp:coreProperties>
</file>