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15" windowWidth="10710" windowHeight="7935" activeTab="5"/>
  </bookViews>
  <sheets>
    <sheet name="Bambang" sheetId="1" r:id="rId1"/>
    <sheet name="Egi" sheetId="2" r:id="rId2"/>
    <sheet name="JULI'19" sheetId="3" r:id="rId3"/>
    <sheet name="SEPT '19" sheetId="4" r:id="rId4"/>
    <sheet name="NOV'19" sheetId="5" r:id="rId5"/>
    <sheet name="Des'19" sheetId="6" r:id="rId6"/>
  </sheets>
  <calcPr calcId="124519"/>
</workbook>
</file>

<file path=xl/calcChain.xml><?xml version="1.0" encoding="utf-8"?>
<calcChain xmlns="http://schemas.openxmlformats.org/spreadsheetml/2006/main">
  <c r="L49" i="6"/>
  <c r="L48"/>
  <c r="K47"/>
  <c r="K46"/>
  <c r="K45"/>
  <c r="K44"/>
  <c r="K43"/>
  <c r="K42"/>
  <c r="L41" l="1"/>
  <c r="L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K4"/>
  <c r="I4"/>
  <c r="E3" i="5"/>
  <c r="J3"/>
  <c r="O3"/>
  <c r="E4"/>
  <c r="J4"/>
  <c r="O4"/>
  <c r="E5"/>
  <c r="J5"/>
  <c r="O5"/>
  <c r="E6"/>
  <c r="J6"/>
  <c r="O6"/>
  <c r="E7"/>
  <c r="J7"/>
  <c r="O7"/>
  <c r="E8"/>
  <c r="J8"/>
  <c r="O8"/>
  <c r="E9"/>
  <c r="J9"/>
  <c r="O9"/>
  <c r="E10"/>
  <c r="J10"/>
  <c r="O10"/>
  <c r="E11"/>
  <c r="J11"/>
  <c r="O11"/>
  <c r="E12"/>
  <c r="J12"/>
  <c r="O12"/>
  <c r="E13"/>
  <c r="J13"/>
  <c r="O13"/>
  <c r="E14"/>
  <c r="J14"/>
  <c r="O14"/>
  <c r="E15"/>
  <c r="J15"/>
  <c r="O15"/>
  <c r="E16"/>
  <c r="J16"/>
  <c r="O16"/>
  <c r="E17"/>
  <c r="J17"/>
  <c r="O17"/>
  <c r="E18"/>
  <c r="J18"/>
  <c r="O18"/>
  <c r="E19"/>
  <c r="J19"/>
  <c r="O19"/>
  <c r="E20"/>
  <c r="J20"/>
  <c r="O20"/>
  <c r="E21"/>
  <c r="J21"/>
  <c r="O21"/>
  <c r="E22"/>
  <c r="J22"/>
  <c r="O22"/>
  <c r="E23"/>
  <c r="J23"/>
  <c r="O23"/>
  <c r="E24"/>
  <c r="J24"/>
  <c r="O24"/>
  <c r="E25"/>
  <c r="J25"/>
  <c r="O25"/>
  <c r="E26"/>
  <c r="J26"/>
  <c r="O26"/>
  <c r="E27"/>
  <c r="J27"/>
  <c r="O27"/>
  <c r="E28"/>
  <c r="J28"/>
  <c r="O28"/>
  <c r="E29"/>
  <c r="J29"/>
  <c r="O29"/>
  <c r="E30"/>
  <c r="J30"/>
  <c r="O30"/>
  <c r="E31"/>
  <c r="J31"/>
  <c r="O31"/>
  <c r="E32"/>
  <c r="J32"/>
  <c r="O32"/>
  <c r="E33"/>
  <c r="J33"/>
  <c r="O33"/>
  <c r="E34"/>
  <c r="J34"/>
  <c r="O34"/>
  <c r="E35"/>
  <c r="J35"/>
  <c r="O35"/>
  <c r="E36"/>
  <c r="J36"/>
  <c r="O36"/>
  <c r="E37"/>
  <c r="J37"/>
  <c r="O37"/>
  <c r="E38"/>
  <c r="J38"/>
  <c r="O38"/>
  <c r="E39"/>
  <c r="J39"/>
  <c r="O39"/>
  <c r="E40"/>
  <c r="J40"/>
  <c r="O40"/>
  <c r="E41"/>
  <c r="J41"/>
  <c r="O41"/>
  <c r="E42"/>
  <c r="O42"/>
  <c r="E43"/>
  <c r="O43"/>
  <c r="E44"/>
  <c r="O44"/>
  <c r="O45"/>
  <c r="O46"/>
  <c r="O47"/>
  <c r="O48"/>
  <c r="O49"/>
  <c r="O50"/>
  <c r="O51"/>
  <c r="O52"/>
  <c r="O53"/>
  <c r="O54"/>
  <c r="O55"/>
  <c r="O56"/>
  <c r="E57"/>
  <c r="E3" i="4"/>
  <c r="J3"/>
  <c r="N3"/>
  <c r="E4"/>
  <c r="J4"/>
  <c r="N4"/>
  <c r="E5"/>
  <c r="J5"/>
  <c r="N5"/>
  <c r="E6"/>
  <c r="J6"/>
  <c r="N6"/>
  <c r="E7"/>
  <c r="J7"/>
  <c r="N7"/>
  <c r="E8"/>
  <c r="J8"/>
  <c r="N8"/>
  <c r="E9"/>
  <c r="J9"/>
  <c r="N9"/>
  <c r="E10"/>
  <c r="J10"/>
  <c r="N10"/>
  <c r="E11"/>
  <c r="J11"/>
  <c r="N11"/>
  <c r="E12"/>
  <c r="J12"/>
  <c r="N12"/>
  <c r="E13"/>
  <c r="J13"/>
  <c r="N13"/>
  <c r="E14"/>
  <c r="J14"/>
  <c r="N14"/>
  <c r="E15"/>
  <c r="J15"/>
  <c r="N15"/>
  <c r="E16"/>
  <c r="J16"/>
  <c r="N16"/>
  <c r="E17"/>
  <c r="J17"/>
  <c r="N17"/>
  <c r="E18"/>
  <c r="J18"/>
  <c r="N18"/>
  <c r="E19"/>
  <c r="J19"/>
  <c r="N19"/>
  <c r="E20"/>
  <c r="J20"/>
  <c r="N20"/>
  <c r="E21"/>
  <c r="J21"/>
  <c r="N21"/>
  <c r="E22"/>
  <c r="J22"/>
  <c r="N22"/>
  <c r="E23"/>
  <c r="J23"/>
  <c r="N23"/>
  <c r="E24"/>
  <c r="J24"/>
  <c r="N24"/>
  <c r="E25"/>
  <c r="J25"/>
  <c r="N25"/>
  <c r="E26"/>
  <c r="J26"/>
  <c r="N26"/>
  <c r="E27"/>
  <c r="J27"/>
  <c r="N27"/>
  <c r="J28"/>
  <c r="N28"/>
  <c r="J29"/>
  <c r="N29"/>
  <c r="J30"/>
  <c r="N30"/>
  <c r="J31"/>
  <c r="N31"/>
  <c r="J32"/>
  <c r="N32"/>
  <c r="J33"/>
  <c r="N33"/>
  <c r="J34"/>
  <c r="N34"/>
  <c r="J35"/>
  <c r="N35"/>
  <c r="J36"/>
  <c r="N36"/>
  <c r="J37"/>
  <c r="J38"/>
  <c r="J39"/>
  <c r="J40"/>
  <c r="J41"/>
  <c r="J42"/>
  <c r="J43"/>
  <c r="J44"/>
  <c r="J45"/>
  <c r="B46"/>
  <c r="A25" i="2"/>
</calcChain>
</file>

<file path=xl/sharedStrings.xml><?xml version="1.0" encoding="utf-8"?>
<sst xmlns="http://schemas.openxmlformats.org/spreadsheetml/2006/main" count="952" uniqueCount="529">
  <si>
    <t>PASAR</t>
  </si>
  <si>
    <t>MEMBALONG</t>
  </si>
  <si>
    <t>PADLI</t>
  </si>
  <si>
    <t>TANJUNG PANDAN</t>
  </si>
  <si>
    <t>RUSDI</t>
  </si>
  <si>
    <t>AYEN</t>
  </si>
  <si>
    <t xml:space="preserve">SITI </t>
  </si>
  <si>
    <t>MAWAN</t>
  </si>
  <si>
    <t>HJ. ROMLA</t>
  </si>
  <si>
    <t>IIN</t>
  </si>
  <si>
    <t>BAKRI</t>
  </si>
  <si>
    <t>ATAK</t>
  </si>
  <si>
    <t>HATTA</t>
  </si>
  <si>
    <t>SRI</t>
  </si>
  <si>
    <t>JUHANA</t>
  </si>
  <si>
    <t>TIAR</t>
  </si>
  <si>
    <t>BARO</t>
  </si>
  <si>
    <t>SELY</t>
  </si>
  <si>
    <t>IBU SUR</t>
  </si>
  <si>
    <t>GANTONG</t>
  </si>
  <si>
    <t>SITI</t>
  </si>
  <si>
    <t>ANGGA</t>
  </si>
  <si>
    <t>ACUNG</t>
  </si>
  <si>
    <t>SINTA</t>
  </si>
  <si>
    <t>TEMIN</t>
  </si>
  <si>
    <t>LUKE</t>
  </si>
  <si>
    <t>ANTON</t>
  </si>
  <si>
    <t>IBU BAGAS</t>
  </si>
  <si>
    <t>IBU WATI</t>
  </si>
  <si>
    <t>ECA</t>
  </si>
  <si>
    <t>IBU AIDI</t>
  </si>
  <si>
    <t>ASIM</t>
  </si>
  <si>
    <t>DONI</t>
  </si>
  <si>
    <t>HJ. FATIMAH</t>
  </si>
  <si>
    <t>HABIBA BAHAR</t>
  </si>
  <si>
    <t>MEKAR JAYA</t>
  </si>
  <si>
    <t>KI RACHIM</t>
  </si>
  <si>
    <t>REY</t>
  </si>
  <si>
    <t>IBU EMI</t>
  </si>
  <si>
    <t>IBU RIRIN</t>
  </si>
  <si>
    <t>YULI</t>
  </si>
  <si>
    <t>ITA</t>
  </si>
  <si>
    <t>DIAN</t>
  </si>
  <si>
    <t>AYU</t>
  </si>
  <si>
    <t>MERI</t>
  </si>
  <si>
    <t>LIPAT KAJANG</t>
  </si>
  <si>
    <t>YOSEP</t>
  </si>
  <si>
    <t>HJ. HAMIDA</t>
  </si>
  <si>
    <t>ADNAN</t>
  </si>
  <si>
    <t>DEVI</t>
  </si>
  <si>
    <t>WIJI</t>
  </si>
  <si>
    <t>UMAM</t>
  </si>
  <si>
    <t>JUMIATI</t>
  </si>
  <si>
    <t>YANTO</t>
  </si>
  <si>
    <t>KEMBIRI</t>
  </si>
  <si>
    <t>ASANG</t>
  </si>
  <si>
    <t>BASIRUN</t>
  </si>
  <si>
    <t>ZAHIRA</t>
  </si>
  <si>
    <t>JUNAIDI</t>
  </si>
  <si>
    <t>MUSLIHIN</t>
  </si>
  <si>
    <t>SUKA MANDI</t>
  </si>
  <si>
    <t>SARINA</t>
  </si>
  <si>
    <t>UMI</t>
  </si>
  <si>
    <t>KELAPA KAMPIT</t>
  </si>
  <si>
    <t>MUHAIMIN</t>
  </si>
  <si>
    <t>IBU NIAR</t>
  </si>
  <si>
    <t>NANI</t>
  </si>
  <si>
    <t>MAK ASTINA</t>
  </si>
  <si>
    <t>WELLY</t>
  </si>
  <si>
    <t>JURAI</t>
  </si>
  <si>
    <t>MARIO</t>
  </si>
  <si>
    <t>JUMALI</t>
  </si>
  <si>
    <t>FAJAR</t>
  </si>
  <si>
    <t>CHARIN</t>
  </si>
  <si>
    <t>KAMPUNG PARIT</t>
  </si>
  <si>
    <t>MALA</t>
  </si>
  <si>
    <t>SUMIARTI</t>
  </si>
  <si>
    <t>MAK SRI</t>
  </si>
  <si>
    <t>AHUN</t>
  </si>
  <si>
    <t>ASONG</t>
  </si>
  <si>
    <t>DIRGA</t>
  </si>
  <si>
    <t>NOVA</t>
  </si>
  <si>
    <t>AJIS</t>
  </si>
  <si>
    <t>SUSI</t>
  </si>
  <si>
    <t>KORIDOR</t>
  </si>
  <si>
    <t>AMINAH</t>
  </si>
  <si>
    <t>ICUL</t>
  </si>
  <si>
    <t>KOBA</t>
  </si>
  <si>
    <t>NIBUNG</t>
  </si>
  <si>
    <t>RISKY</t>
  </si>
  <si>
    <t>HABIBA</t>
  </si>
  <si>
    <t>AKIM</t>
  </si>
  <si>
    <t>DAENG</t>
  </si>
  <si>
    <t>AFU</t>
  </si>
  <si>
    <t>WILIAM</t>
  </si>
  <si>
    <t>SIDIN</t>
  </si>
  <si>
    <t>IBU TIN</t>
  </si>
  <si>
    <t>SIONG LIP</t>
  </si>
  <si>
    <t>ASMIATI</t>
  </si>
  <si>
    <t>MILA</t>
  </si>
  <si>
    <t>PAK AGUS</t>
  </si>
  <si>
    <t>AHA</t>
  </si>
  <si>
    <t>MINA</t>
  </si>
  <si>
    <t>SEMAN</t>
  </si>
  <si>
    <t>NON JAYA</t>
  </si>
  <si>
    <t>TAMI</t>
  </si>
  <si>
    <t>MERIAM</t>
  </si>
  <si>
    <t>INDRA</t>
  </si>
  <si>
    <t>HENDRI</t>
  </si>
  <si>
    <t>HENDRO</t>
  </si>
  <si>
    <t>AKIONG</t>
  </si>
  <si>
    <t>HENNY</t>
  </si>
  <si>
    <t>AFA</t>
  </si>
  <si>
    <t>AINI</t>
  </si>
  <si>
    <t>AKET</t>
  </si>
  <si>
    <t xml:space="preserve">ANDI </t>
  </si>
  <si>
    <t>ASAT</t>
  </si>
  <si>
    <t>BARIAH</t>
  </si>
  <si>
    <t>ESTER AGUS</t>
  </si>
  <si>
    <t>FARIDAH</t>
  </si>
  <si>
    <t>HAZIZAH</t>
  </si>
  <si>
    <t>MEGA</t>
  </si>
  <si>
    <t>MISRIANTI</t>
  </si>
  <si>
    <t>SAMUNA</t>
  </si>
  <si>
    <t>TITIN</t>
  </si>
  <si>
    <t>YAYAN</t>
  </si>
  <si>
    <t>ACEN</t>
  </si>
  <si>
    <t>AHIN</t>
  </si>
  <si>
    <t>AMEW</t>
  </si>
  <si>
    <t>AMIN</t>
  </si>
  <si>
    <t>H EFENDI</t>
  </si>
  <si>
    <t>JONI</t>
  </si>
  <si>
    <t>NUR TAM</t>
  </si>
  <si>
    <t>RIKI</t>
  </si>
  <si>
    <t>RINI</t>
  </si>
  <si>
    <t xml:space="preserve">RUDI </t>
  </si>
  <si>
    <t>SAFIRA</t>
  </si>
  <si>
    <t>SURYANTO</t>
  </si>
  <si>
    <t>SUSILAWATI</t>
  </si>
  <si>
    <t>WANI NETI</t>
  </si>
  <si>
    <t>WAWAN</t>
  </si>
  <si>
    <t>FITRI</t>
  </si>
  <si>
    <t>HENI</t>
  </si>
  <si>
    <t>ILHAM</t>
  </si>
  <si>
    <t>WAR</t>
  </si>
  <si>
    <t>WENDI</t>
  </si>
  <si>
    <t>PETALING</t>
  </si>
  <si>
    <t>NAMANG</t>
  </si>
  <si>
    <t>JOHARI</t>
  </si>
  <si>
    <t>RAKYAT TOBOALI</t>
  </si>
  <si>
    <t>SUKA DAMAI</t>
  </si>
  <si>
    <t>TERMINAL TOBOALI</t>
  </si>
  <si>
    <t>ATIK</t>
  </si>
  <si>
    <t>EDI</t>
  </si>
  <si>
    <t>LENI</t>
  </si>
  <si>
    <t>NAM SUNG</t>
  </si>
  <si>
    <t>RIZAL</t>
  </si>
  <si>
    <t>SANTI</t>
  </si>
  <si>
    <t>TAM</t>
  </si>
  <si>
    <t>VANNY</t>
  </si>
  <si>
    <t>BAROSAH</t>
  </si>
  <si>
    <t>NUR</t>
  </si>
  <si>
    <t>SURIATI</t>
  </si>
  <si>
    <t>WILL</t>
  </si>
  <si>
    <t>YANTI</t>
  </si>
  <si>
    <t>YUDA SAYUR</t>
  </si>
  <si>
    <t>TK ABDULAH</t>
  </si>
  <si>
    <t>MARDIAH</t>
  </si>
  <si>
    <t>DITA</t>
  </si>
  <si>
    <t>NANDA</t>
  </si>
  <si>
    <t>GEPENG</t>
  </si>
  <si>
    <t>IIS</t>
  </si>
  <si>
    <t>RIZKI</t>
  </si>
  <si>
    <t>ABDULAH</t>
  </si>
  <si>
    <t>SLAMET</t>
  </si>
  <si>
    <t>H. SULAIMAN</t>
  </si>
  <si>
    <t>IWAN</t>
  </si>
  <si>
    <t>MINUT</t>
  </si>
  <si>
    <t>RISKI</t>
  </si>
  <si>
    <t>TK AINA</t>
  </si>
  <si>
    <t>ASINAH</t>
  </si>
  <si>
    <t xml:space="preserve">HENDRA </t>
  </si>
  <si>
    <t>RITA</t>
  </si>
  <si>
    <t>WIWIK</t>
  </si>
  <si>
    <t>KELAPA</t>
  </si>
  <si>
    <t>NANGKA</t>
  </si>
  <si>
    <t>FERY</t>
  </si>
  <si>
    <t>DESI</t>
  </si>
  <si>
    <t>ARMAN</t>
  </si>
  <si>
    <t>ARTINI</t>
  </si>
  <si>
    <t>AS'AD</t>
  </si>
  <si>
    <t>HUSRI</t>
  </si>
  <si>
    <t>MARDIANA</t>
  </si>
  <si>
    <t>NINO</t>
  </si>
  <si>
    <t>SUPRI</t>
  </si>
  <si>
    <t>TOMY</t>
  </si>
  <si>
    <t>TONI</t>
  </si>
  <si>
    <t>MI'UN</t>
  </si>
  <si>
    <t>HABIB</t>
  </si>
  <si>
    <t>IRMA</t>
  </si>
  <si>
    <t>ERWIN</t>
  </si>
  <si>
    <t>WAJIDI</t>
  </si>
  <si>
    <t>DODI</t>
  </si>
  <si>
    <t>ABOT</t>
  </si>
  <si>
    <t>MANDAR</t>
  </si>
  <si>
    <t>IYAH</t>
  </si>
  <si>
    <t>MARIATI</t>
  </si>
  <si>
    <t>SAYANI</t>
  </si>
  <si>
    <t>ANGGI</t>
  </si>
  <si>
    <t>DEDY</t>
  </si>
  <si>
    <t>VINOLIA</t>
  </si>
  <si>
    <t>SUGINEM</t>
  </si>
  <si>
    <t>BELINYU</t>
  </si>
  <si>
    <t>ASEN</t>
  </si>
  <si>
    <t>JHON</t>
  </si>
  <si>
    <t>HELDA</t>
  </si>
  <si>
    <t>ALIUNG</t>
  </si>
  <si>
    <t>SPANDUK NAMA TOKO</t>
  </si>
  <si>
    <t>UKURAN</t>
  </si>
  <si>
    <t>AFI</t>
  </si>
  <si>
    <t>2x1</t>
  </si>
  <si>
    <t>FEN SIUNG</t>
  </si>
  <si>
    <t>RENDI</t>
  </si>
  <si>
    <t>TUTI</t>
  </si>
  <si>
    <t>AYAU</t>
  </si>
  <si>
    <t>APO TELUR</t>
  </si>
  <si>
    <t>AYIN</t>
  </si>
  <si>
    <t>AKHIAN</t>
  </si>
  <si>
    <t>ACHON</t>
  </si>
  <si>
    <t>SAM ITA</t>
  </si>
  <si>
    <t>MUNA</t>
  </si>
  <si>
    <t>NUR DAYA</t>
  </si>
  <si>
    <t>HENDRA</t>
  </si>
  <si>
    <t>DEWI</t>
  </si>
  <si>
    <t>MARYANTI</t>
  </si>
  <si>
    <t>JAJA</t>
  </si>
  <si>
    <t>1x0,5</t>
  </si>
  <si>
    <t>2x0,5</t>
  </si>
  <si>
    <t>ADE</t>
  </si>
  <si>
    <t>EKO</t>
  </si>
  <si>
    <t>APHIN</t>
  </si>
  <si>
    <t>MAMA DEDI</t>
  </si>
  <si>
    <t>SITI AISYAH</t>
  </si>
  <si>
    <t>TOKO HAMID</t>
  </si>
  <si>
    <t>TOKO MADI</t>
  </si>
  <si>
    <t>4x0,5</t>
  </si>
  <si>
    <t>PASAR PKP</t>
  </si>
  <si>
    <t>PASAR PAGI</t>
  </si>
  <si>
    <t>ASIAN TELUR</t>
  </si>
  <si>
    <t>SUDARJO</t>
  </si>
  <si>
    <t>APO</t>
  </si>
  <si>
    <t>ALYA</t>
  </si>
  <si>
    <t>3x1</t>
  </si>
  <si>
    <t>PASAR KITE</t>
  </si>
  <si>
    <t>PASAR PAGARAWAN</t>
  </si>
  <si>
    <t>5x0,6</t>
  </si>
  <si>
    <t>AHUNG</t>
  </si>
  <si>
    <t>AJON</t>
  </si>
  <si>
    <t>JITOE</t>
  </si>
  <si>
    <t>CHIN FAN HOI</t>
  </si>
  <si>
    <t>BONG JUNG LEW</t>
  </si>
  <si>
    <t>ATET</t>
  </si>
  <si>
    <t>2,5x1</t>
  </si>
  <si>
    <t>TOKO EDI</t>
  </si>
  <si>
    <t>8x1</t>
  </si>
  <si>
    <t>TOKO CAI NAM LIE</t>
  </si>
  <si>
    <t>TOTAL</t>
  </si>
  <si>
    <t>26m</t>
  </si>
  <si>
    <t>59m</t>
  </si>
  <si>
    <t>85m</t>
  </si>
  <si>
    <t>ps irian</t>
  </si>
  <si>
    <t>WS 88</t>
  </si>
  <si>
    <t>MUNIR</t>
  </si>
  <si>
    <t>MEMEI</t>
  </si>
  <si>
    <t>NURUL</t>
  </si>
  <si>
    <t>BUJANG</t>
  </si>
  <si>
    <t>ACA</t>
  </si>
  <si>
    <t>BAYIK</t>
  </si>
  <si>
    <t>JUR YONO</t>
  </si>
  <si>
    <t>air mesu</t>
  </si>
  <si>
    <t>ADIT</t>
  </si>
  <si>
    <t>RODI</t>
  </si>
  <si>
    <t>IDA</t>
  </si>
  <si>
    <t>AMEN</t>
  </si>
  <si>
    <t>ANWAR</t>
  </si>
  <si>
    <t>PASAR AIR MESU</t>
  </si>
  <si>
    <t>sulaiman</t>
  </si>
  <si>
    <t>WARUNG BERKAH JAYA</t>
  </si>
  <si>
    <t>DIRA DITA</t>
  </si>
  <si>
    <t>pagi</t>
  </si>
  <si>
    <t>YANI</t>
  </si>
  <si>
    <t>TANJUNG</t>
  </si>
  <si>
    <t>KAMPIT</t>
  </si>
  <si>
    <t>ASMANTO</t>
  </si>
  <si>
    <t>KOCONG</t>
  </si>
  <si>
    <t>KACUNG</t>
  </si>
  <si>
    <t>RINA</t>
  </si>
  <si>
    <t>HALIMAH</t>
  </si>
  <si>
    <t>YUMNA</t>
  </si>
  <si>
    <t>RIAN</t>
  </si>
  <si>
    <t>SUSTIA</t>
  </si>
  <si>
    <t>MUJAHIDIN</t>
  </si>
  <si>
    <t>UTE</t>
  </si>
  <si>
    <t>RAHMAT</t>
  </si>
  <si>
    <t>AGUS</t>
  </si>
  <si>
    <t>FAYFAY</t>
  </si>
  <si>
    <t>DEDE</t>
  </si>
  <si>
    <t>EVAN</t>
  </si>
  <si>
    <t>MAWARDI</t>
  </si>
  <si>
    <t>MURNI</t>
  </si>
  <si>
    <t>SAMSIAH</t>
  </si>
  <si>
    <t>MARINI</t>
  </si>
  <si>
    <t>ANI</t>
  </si>
  <si>
    <t>HABIBAH</t>
  </si>
  <si>
    <t>AMBAR</t>
  </si>
  <si>
    <t>UDIN</t>
  </si>
  <si>
    <t>ROTIMAH</t>
  </si>
  <si>
    <t>YANA</t>
  </si>
  <si>
    <t>VINA</t>
  </si>
  <si>
    <t>ASEW</t>
  </si>
  <si>
    <t>MARIA</t>
  </si>
  <si>
    <t>AKONG</t>
  </si>
  <si>
    <t>NAMA PASAR</t>
  </si>
  <si>
    <t>NAMA TOKO</t>
  </si>
  <si>
    <t>P</t>
  </si>
  <si>
    <t>L</t>
  </si>
  <si>
    <t>EGI</t>
  </si>
  <si>
    <t>BAMBANG</t>
  </si>
  <si>
    <t>FERRY</t>
  </si>
  <si>
    <t>ACHAN</t>
  </si>
  <si>
    <t>AJAM</t>
  </si>
  <si>
    <t>ASIUNG</t>
  </si>
  <si>
    <t>AKIUN</t>
  </si>
  <si>
    <t>CUNG CUN SEN</t>
  </si>
  <si>
    <t>AMIR</t>
  </si>
  <si>
    <t>THO LIM</t>
  </si>
  <si>
    <t>DINO</t>
  </si>
  <si>
    <t>TOKO MATAHARI</t>
  </si>
  <si>
    <t>HENDRIANTO</t>
  </si>
  <si>
    <t>AFUI</t>
  </si>
  <si>
    <t>AKOK</t>
  </si>
  <si>
    <t>SAK KWAN LIUNG</t>
  </si>
  <si>
    <t>RUDY</t>
  </si>
  <si>
    <t>YUNG SU</t>
  </si>
  <si>
    <t>AFAT</t>
  </si>
  <si>
    <t>AYUNG</t>
  </si>
  <si>
    <t>AHEN</t>
  </si>
  <si>
    <t>BAYU</t>
  </si>
  <si>
    <t>SADA</t>
  </si>
  <si>
    <t>SABINA</t>
  </si>
  <si>
    <t>YUYUN</t>
  </si>
  <si>
    <t>NILA</t>
  </si>
  <si>
    <t>SIHO</t>
  </si>
  <si>
    <t>TARI</t>
  </si>
  <si>
    <t>YUK ELL</t>
  </si>
  <si>
    <t>YUK IIS</t>
  </si>
  <si>
    <t>DESY</t>
  </si>
  <si>
    <t>TOKO HENDRIANTO</t>
  </si>
  <si>
    <t>HIGIENIS</t>
  </si>
  <si>
    <t>TOKO H. JOHN</t>
  </si>
  <si>
    <t>TOKO NUR</t>
  </si>
  <si>
    <t>SAFE'I</t>
  </si>
  <si>
    <t>SULE</t>
  </si>
  <si>
    <t>PANJUL</t>
  </si>
  <si>
    <t>ASMU'I</t>
  </si>
  <si>
    <t>CAHYADI</t>
  </si>
  <si>
    <t>TRIONO</t>
  </si>
  <si>
    <t>TAMA</t>
  </si>
  <si>
    <t>SAIPUL</t>
  </si>
  <si>
    <t>NAMA TOKO/PKK</t>
  </si>
  <si>
    <t>GANG DUREN</t>
  </si>
  <si>
    <t>TOKO ZIKRI</t>
  </si>
  <si>
    <t>TOKO MEIHING</t>
  </si>
  <si>
    <t>AIR HITAM</t>
  </si>
  <si>
    <t>TOKO SANTI</t>
  </si>
  <si>
    <t>BATU RUSA</t>
  </si>
  <si>
    <t>TOKO AKIAT</t>
  </si>
  <si>
    <t>TOKO BOLI</t>
  </si>
  <si>
    <t>TOKO ASEN</t>
  </si>
  <si>
    <t>TOKO HARAPAN BARU</t>
  </si>
  <si>
    <t>MAR LONDRI</t>
  </si>
  <si>
    <t>SULAIMAN</t>
  </si>
  <si>
    <t>TOKO RISKI</t>
  </si>
  <si>
    <t>PAGI</t>
  </si>
  <si>
    <t>TOKO CEBENG</t>
  </si>
  <si>
    <t>LAPAK MAK WO</t>
  </si>
  <si>
    <t>PAGARAWAN</t>
  </si>
  <si>
    <t>LAPAK RICKY</t>
  </si>
  <si>
    <t>IKAN SEGAR DORI</t>
  </si>
  <si>
    <t>LAPAK BIK YOT</t>
  </si>
  <si>
    <t>LAPAK ASBUL</t>
  </si>
  <si>
    <t>LAPAK AYAM PANJI</t>
  </si>
  <si>
    <t>IKAN SEGAR UCOK</t>
  </si>
  <si>
    <t>LAPAK MAK PENG</t>
  </si>
  <si>
    <t>LAPAK TEKONG</t>
  </si>
  <si>
    <t>BEWOK CAKE</t>
  </si>
  <si>
    <t>RUMPUT</t>
  </si>
  <si>
    <t>LAPAK JHON</t>
  </si>
  <si>
    <t>LAPAK SINAGA</t>
  </si>
  <si>
    <t>LAPAK ITA</t>
  </si>
  <si>
    <t>AIR MESU</t>
  </si>
  <si>
    <t>LAPAK ARISNI</t>
  </si>
  <si>
    <t>LAPAK ASTUTI</t>
  </si>
  <si>
    <t>TOKO MUSLIM</t>
  </si>
  <si>
    <t>TOKO AON</t>
  </si>
  <si>
    <t>TOKO SYIS</t>
  </si>
  <si>
    <t>TOKO AYIN</t>
  </si>
  <si>
    <t>IKAN SEGAR RAIS</t>
  </si>
  <si>
    <t>LAPAK AMAT</t>
  </si>
  <si>
    <t xml:space="preserve">LAPAK ALYAN </t>
  </si>
  <si>
    <t>LAPAK YANI</t>
  </si>
  <si>
    <t>LAPAK FERY</t>
  </si>
  <si>
    <t>LAPAK SUDARTI</t>
  </si>
  <si>
    <t>LAPAK DAYING</t>
  </si>
  <si>
    <t>LAPAK ILUT</t>
  </si>
  <si>
    <t>LAPAK MATALI</t>
  </si>
  <si>
    <t>LAPAK DIMA</t>
  </si>
  <si>
    <t>LAPAK RIFIN</t>
  </si>
  <si>
    <t>LAPAK NOVRI</t>
  </si>
  <si>
    <t>LAPAK AJI SOP</t>
  </si>
  <si>
    <t>LAPAK LITOT</t>
  </si>
  <si>
    <t>LAPAK H DAM</t>
  </si>
  <si>
    <t>LAPAK DADOT</t>
  </si>
  <si>
    <t>LAPAK P AJI</t>
  </si>
  <si>
    <t>LAPAK MINARTI</t>
  </si>
  <si>
    <t>LAPAK SITI</t>
  </si>
  <si>
    <t>LAPAK MARNA</t>
  </si>
  <si>
    <t>LAPAK MARIA</t>
  </si>
  <si>
    <t>LAPAK RITA</t>
  </si>
  <si>
    <t>LAPAK IDA</t>
  </si>
  <si>
    <t>KIOS NURHAN</t>
  </si>
  <si>
    <t>NAWAWI</t>
  </si>
  <si>
    <t>MULYATI</t>
  </si>
  <si>
    <t>JHONI</t>
  </si>
  <si>
    <t>KARYONO</t>
  </si>
  <si>
    <t>TRENGGONO</t>
  </si>
  <si>
    <t>H. SANI</t>
  </si>
  <si>
    <t>IID</t>
  </si>
  <si>
    <t>MUTIASARI</t>
  </si>
  <si>
    <t>BUDAYA</t>
  </si>
  <si>
    <t>SUWONO</t>
  </si>
  <si>
    <t>EKA</t>
  </si>
  <si>
    <t>WARNI</t>
  </si>
  <si>
    <t>SURATNO</t>
  </si>
  <si>
    <t>PASAR DESA NANGKA</t>
  </si>
  <si>
    <t>PASAR RAKYAT TOBOALI</t>
  </si>
  <si>
    <t>TOKO NS GONDRONG</t>
  </si>
  <si>
    <t>TOKO BOY SUMI</t>
  </si>
  <si>
    <t>TOKO DIAN SB</t>
  </si>
  <si>
    <t>TOKO DIAN LG</t>
  </si>
  <si>
    <t>TOKO SUROSO</t>
  </si>
  <si>
    <t>TOKO YO BUKIT</t>
  </si>
  <si>
    <t>TOKO EGYNA</t>
  </si>
  <si>
    <t>TOKO BINGGO ARUN</t>
  </si>
  <si>
    <t>TOKO ITEM</t>
  </si>
  <si>
    <t>TOKO CIK TRIE</t>
  </si>
  <si>
    <t>TOKO MUR P 9</t>
  </si>
  <si>
    <t>TOKO HD</t>
  </si>
  <si>
    <t>TOKO KANDAR</t>
  </si>
  <si>
    <t>TOKO FIRMAN</t>
  </si>
  <si>
    <t>TOKO HJ. NANA</t>
  </si>
  <si>
    <t>PASAR BARU MUNTOK</t>
  </si>
  <si>
    <t>TOKO IBU LIS</t>
  </si>
  <si>
    <t>TOKO IBU DESI</t>
  </si>
  <si>
    <t>TOKO IBU ELI</t>
  </si>
  <si>
    <t>TOKO IBU IDA</t>
  </si>
  <si>
    <t>TOKO IBU ANA</t>
  </si>
  <si>
    <t>TOKO SISKA</t>
  </si>
  <si>
    <t>PASAR PARIT 3</t>
  </si>
  <si>
    <t>TOKO PAK SARING</t>
  </si>
  <si>
    <t>PASAR DUSUN PAGARAWAN</t>
  </si>
  <si>
    <t>TOKO RENDI</t>
  </si>
  <si>
    <t>TOKO ACHON</t>
  </si>
  <si>
    <t>TOKO BUN FUK LOI</t>
  </si>
  <si>
    <t>PASAR PANGKALPINANG</t>
  </si>
  <si>
    <t>AYAM POTONG SEGAR</t>
  </si>
  <si>
    <t>PENGGILINGAN DAGING &amp; BUMBU</t>
  </si>
  <si>
    <t>TOKO MAK NYAK</t>
  </si>
  <si>
    <t>TOKO LINA PLASTIK</t>
  </si>
  <si>
    <t>TOKO DAYAT</t>
  </si>
  <si>
    <t>TOKO ANEN</t>
  </si>
  <si>
    <t>TOKO NAWAWI</t>
  </si>
  <si>
    <t>TOKO SAI NONI</t>
  </si>
  <si>
    <t>UMBUL UMBUL</t>
  </si>
  <si>
    <t>JUMLAH</t>
  </si>
  <si>
    <t>TOKO ATE</t>
  </si>
  <si>
    <t>TOKO TITIN</t>
  </si>
  <si>
    <t>PASAR KOBA</t>
  </si>
  <si>
    <t>TOKO JONI</t>
  </si>
  <si>
    <t>PASAR TANJUNG PANDAN</t>
  </si>
  <si>
    <t>AREA PARKIR</t>
  </si>
  <si>
    <t>TOKO ATAK</t>
  </si>
  <si>
    <t>TOKO ANTON</t>
  </si>
  <si>
    <t>TOKO AYEN</t>
  </si>
  <si>
    <t>PASAR KAMPUNG PARIT</t>
  </si>
  <si>
    <t>TOKO HENNY</t>
  </si>
  <si>
    <t>TOKO NOVA</t>
  </si>
  <si>
    <t>TOKO ENDANG</t>
  </si>
  <si>
    <t>KOSONG</t>
  </si>
  <si>
    <t>LPAP NOPEMBER 2019</t>
  </si>
  <si>
    <t>NO</t>
  </si>
  <si>
    <t>AKTIVITAS PROMOSI</t>
  </si>
  <si>
    <t>MMT NAMA TOKO</t>
  </si>
  <si>
    <t>TANGGAL</t>
  </si>
  <si>
    <t>NAMA TOKO/ TEMPAT</t>
  </si>
  <si>
    <t>ALAMAT</t>
  </si>
  <si>
    <t>MD EGI</t>
  </si>
  <si>
    <t>MD BAMBANG</t>
  </si>
  <si>
    <t xml:space="preserve">SPR FERRY </t>
  </si>
  <si>
    <t>P (m)</t>
  </si>
  <si>
    <t>L (m)</t>
  </si>
  <si>
    <t>HARGA/ (m)</t>
  </si>
  <si>
    <t>KETERANGAN</t>
  </si>
  <si>
    <t>TOTAL BIAYA</t>
  </si>
  <si>
    <t>TOTAL (m2)</t>
  </si>
  <si>
    <t xml:space="preserve">RINCIAN AKTIVITAS DAN BIAYA PROMOSI (BRANDING) </t>
  </si>
  <si>
    <t>SUBTOTAL</t>
  </si>
  <si>
    <t>TANGGA TELESKOPIK</t>
  </si>
  <si>
    <t>PANGKALPINANG</t>
  </si>
  <si>
    <t>KITE</t>
  </si>
  <si>
    <t>MANGGAR &amp; GANTONG</t>
  </si>
  <si>
    <t>TANJUNG PANDAN &amp; KP Parit</t>
  </si>
  <si>
    <t>ONGKOS PASANG PNT</t>
  </si>
  <si>
    <t>PASAR RUMPUT</t>
  </si>
  <si>
    <t>PASAR MANGGAR &amp; GANTONG</t>
  </si>
  <si>
    <t>PASAR TANJUNG PANDAN &amp; KP Parit</t>
  </si>
  <si>
    <t>TERMASUK PERLENGKAPAN, 1 HR KERJA</t>
  </si>
  <si>
    <t>PULAU BELITUNG</t>
  </si>
  <si>
    <t>GRAND 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</si>
</sst>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9"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sz val="11"/>
      <color indexed="64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Fill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0" fillId="0" borderId="14" xfId="0" applyBorder="1"/>
    <xf numFmtId="0" fontId="0" fillId="0" borderId="14" xfId="0" applyFill="1" applyBorder="1"/>
    <xf numFmtId="0" fontId="3" fillId="0" borderId="15" xfId="0" applyFont="1" applyBorder="1"/>
    <xf numFmtId="0" fontId="3" fillId="0" borderId="0" xfId="0" applyFont="1" applyBorder="1" applyAlignment="1"/>
    <xf numFmtId="0" fontId="3" fillId="0" borderId="16" xfId="0" applyFont="1" applyBorder="1"/>
    <xf numFmtId="0" fontId="0" fillId="0" borderId="1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/>
    <xf numFmtId="0" fontId="4" fillId="0" borderId="0" xfId="0" applyNumberFormat="1" applyFont="1" applyBorder="1" applyAlignment="1"/>
    <xf numFmtId="0" fontId="1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0" xfId="0" applyBorder="1"/>
    <xf numFmtId="0" fontId="0" fillId="0" borderId="20" xfId="0" applyBorder="1"/>
    <xf numFmtId="0" fontId="3" fillId="0" borderId="19" xfId="0" applyFont="1" applyBorder="1"/>
    <xf numFmtId="0" fontId="2" fillId="0" borderId="17" xfId="0" applyNumberFormat="1" applyFont="1" applyFill="1" applyBorder="1" applyAlignment="1">
      <alignment vertical="center"/>
    </xf>
    <xf numFmtId="0" fontId="5" fillId="0" borderId="7" xfId="0" applyFont="1" applyBorder="1" applyAlignment="1"/>
    <xf numFmtId="0" fontId="5" fillId="0" borderId="7" xfId="0" applyFont="1" applyBorder="1" applyAlignment="1">
      <alignment horizontal="center" vertical="center"/>
    </xf>
    <xf numFmtId="0" fontId="3" fillId="0" borderId="7" xfId="0" applyFont="1" applyBorder="1"/>
    <xf numFmtId="0" fontId="1" fillId="2" borderId="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0" xfId="0" applyFill="1"/>
    <xf numFmtId="0" fontId="0" fillId="0" borderId="1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right"/>
    </xf>
    <xf numFmtId="0" fontId="5" fillId="2" borderId="7" xfId="0" applyFont="1" applyFill="1" applyBorder="1" applyAlignment="1"/>
    <xf numFmtId="0" fontId="3" fillId="2" borderId="22" xfId="0" applyFont="1" applyFill="1" applyBorder="1"/>
    <xf numFmtId="0" fontId="0" fillId="2" borderId="0" xfId="0" applyFill="1" applyAlignment="1">
      <alignment vertical="center"/>
    </xf>
    <xf numFmtId="0" fontId="6" fillId="2" borderId="22" xfId="0" applyFont="1" applyFill="1" applyBorder="1"/>
    <xf numFmtId="0" fontId="6" fillId="2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1" fontId="0" fillId="0" borderId="0" xfId="1" applyFont="1" applyAlignment="1">
      <alignment vertical="center"/>
    </xf>
    <xf numFmtId="41" fontId="5" fillId="0" borderId="7" xfId="1" applyFont="1" applyBorder="1" applyAlignment="1">
      <alignment horizontal="center" vertical="center"/>
    </xf>
    <xf numFmtId="41" fontId="3" fillId="0" borderId="7" xfId="1" applyFont="1" applyBorder="1" applyAlignment="1">
      <alignment vertical="center"/>
    </xf>
    <xf numFmtId="0" fontId="0" fillId="0" borderId="7" xfId="0" applyBorder="1" applyAlignment="1">
      <alignment vertical="center"/>
    </xf>
    <xf numFmtId="41" fontId="0" fillId="0" borderId="7" xfId="1" applyFont="1" applyBorder="1" applyAlignment="1">
      <alignment vertical="center"/>
    </xf>
    <xf numFmtId="14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2" borderId="7" xfId="1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1" fontId="3" fillId="3" borderId="7" xfId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3:L27"/>
  <sheetViews>
    <sheetView topLeftCell="A3" workbookViewId="0">
      <selection activeCell="C22" sqref="C22"/>
    </sheetView>
  </sheetViews>
  <sheetFormatPr defaultRowHeight="15"/>
  <cols>
    <col min="1" max="1" width="6.85546875" bestFit="1" customWidth="1"/>
    <col min="2" max="2" width="12.85546875" bestFit="1" customWidth="1"/>
    <col min="3" max="3" width="18" bestFit="1" customWidth="1"/>
    <col min="4" max="4" width="12.140625" bestFit="1" customWidth="1"/>
    <col min="5" max="5" width="11.7109375" bestFit="1" customWidth="1"/>
    <col min="6" max="6" width="10.140625" bestFit="1" customWidth="1"/>
    <col min="7" max="7" width="12" bestFit="1" customWidth="1"/>
    <col min="8" max="8" width="13.5703125" bestFit="1" customWidth="1"/>
    <col min="9" max="9" width="9.7109375" bestFit="1" customWidth="1"/>
    <col min="10" max="10" width="12.42578125" bestFit="1" customWidth="1"/>
    <col min="11" max="11" width="15.140625" bestFit="1" customWidth="1"/>
    <col min="12" max="12" width="16" bestFit="1" customWidth="1"/>
  </cols>
  <sheetData>
    <row r="3" spans="1:12" s="9" customFormat="1">
      <c r="A3" s="9" t="s">
        <v>0</v>
      </c>
      <c r="B3" s="10" t="s">
        <v>1</v>
      </c>
      <c r="C3" s="11" t="s">
        <v>3</v>
      </c>
      <c r="D3" s="11" t="s">
        <v>12</v>
      </c>
      <c r="E3" s="11" t="s">
        <v>16</v>
      </c>
      <c r="F3" s="11" t="s">
        <v>19</v>
      </c>
      <c r="G3" s="11" t="s">
        <v>35</v>
      </c>
      <c r="H3" s="11" t="s">
        <v>45</v>
      </c>
      <c r="I3" s="11" t="s">
        <v>54</v>
      </c>
      <c r="J3" s="11" t="s">
        <v>60</v>
      </c>
      <c r="K3" s="11" t="s">
        <v>63</v>
      </c>
      <c r="L3" s="12" t="s">
        <v>74</v>
      </c>
    </row>
    <row r="4" spans="1:12">
      <c r="B4" s="1" t="s">
        <v>2</v>
      </c>
      <c r="C4" s="2" t="s">
        <v>4</v>
      </c>
      <c r="D4" s="2" t="s">
        <v>13</v>
      </c>
      <c r="E4" s="2" t="s">
        <v>17</v>
      </c>
      <c r="F4" s="2" t="s">
        <v>20</v>
      </c>
      <c r="G4" s="2" t="s">
        <v>36</v>
      </c>
      <c r="H4" s="2" t="s">
        <v>46</v>
      </c>
      <c r="I4" s="2" t="s">
        <v>56</v>
      </c>
      <c r="J4" s="2" t="s">
        <v>61</v>
      </c>
      <c r="K4" s="2" t="s">
        <v>64</v>
      </c>
      <c r="L4" s="3" t="s">
        <v>76</v>
      </c>
    </row>
    <row r="5" spans="1:12">
      <c r="B5" s="1" t="s">
        <v>48</v>
      </c>
      <c r="C5" s="2" t="s">
        <v>5</v>
      </c>
      <c r="D5" s="2" t="s">
        <v>14</v>
      </c>
      <c r="E5" s="2" t="s">
        <v>18</v>
      </c>
      <c r="F5" s="2" t="s">
        <v>95</v>
      </c>
      <c r="G5" s="2" t="s">
        <v>37</v>
      </c>
      <c r="H5" s="2" t="s">
        <v>47</v>
      </c>
      <c r="I5" s="2" t="s">
        <v>57</v>
      </c>
      <c r="J5" s="2" t="s">
        <v>44</v>
      </c>
      <c r="K5" s="2" t="s">
        <v>107</v>
      </c>
      <c r="L5" s="3" t="s">
        <v>52</v>
      </c>
    </row>
    <row r="6" spans="1:12">
      <c r="B6" s="1" t="s">
        <v>49</v>
      </c>
      <c r="C6" s="2" t="s">
        <v>6</v>
      </c>
      <c r="D6" s="2" t="s">
        <v>15</v>
      </c>
      <c r="E6" s="2" t="s">
        <v>91</v>
      </c>
      <c r="F6" s="2" t="s">
        <v>96</v>
      </c>
      <c r="G6" s="2" t="s">
        <v>38</v>
      </c>
      <c r="H6" s="2" t="s">
        <v>55</v>
      </c>
      <c r="I6" s="2" t="s">
        <v>58</v>
      </c>
      <c r="J6" s="2" t="s">
        <v>62</v>
      </c>
      <c r="K6" s="2" t="s">
        <v>108</v>
      </c>
      <c r="L6" s="3" t="s">
        <v>75</v>
      </c>
    </row>
    <row r="7" spans="1:12">
      <c r="B7" s="1" t="s">
        <v>50</v>
      </c>
      <c r="C7" s="2" t="s">
        <v>34</v>
      </c>
      <c r="D7" s="2" t="s">
        <v>65</v>
      </c>
      <c r="E7" s="2" t="s">
        <v>92</v>
      </c>
      <c r="F7" s="2" t="s">
        <v>97</v>
      </c>
      <c r="G7" s="2" t="s">
        <v>39</v>
      </c>
      <c r="H7" s="2" t="s">
        <v>99</v>
      </c>
      <c r="I7" s="2" t="s">
        <v>102</v>
      </c>
      <c r="J7" s="2" t="s">
        <v>104</v>
      </c>
      <c r="K7" s="2" t="s">
        <v>109</v>
      </c>
      <c r="L7" s="3" t="s">
        <v>77</v>
      </c>
    </row>
    <row r="8" spans="1:12">
      <c r="B8" s="1" t="s">
        <v>51</v>
      </c>
      <c r="C8" s="2" t="s">
        <v>7</v>
      </c>
      <c r="D8" s="2" t="s">
        <v>66</v>
      </c>
      <c r="E8" s="2" t="s">
        <v>93</v>
      </c>
      <c r="F8" s="2" t="s">
        <v>98</v>
      </c>
      <c r="G8" s="2" t="s">
        <v>40</v>
      </c>
      <c r="H8" s="2" t="s">
        <v>100</v>
      </c>
      <c r="I8" s="2" t="s">
        <v>59</v>
      </c>
      <c r="J8" s="2" t="s">
        <v>105</v>
      </c>
      <c r="K8" s="2" t="s">
        <v>110</v>
      </c>
      <c r="L8" s="3" t="s">
        <v>78</v>
      </c>
    </row>
    <row r="9" spans="1:12">
      <c r="B9" s="1" t="s">
        <v>52</v>
      </c>
      <c r="C9" s="2" t="s">
        <v>8</v>
      </c>
      <c r="D9" s="2" t="s">
        <v>67</v>
      </c>
      <c r="E9" s="2" t="s">
        <v>94</v>
      </c>
      <c r="F9" s="2"/>
      <c r="G9" s="2" t="s">
        <v>41</v>
      </c>
      <c r="H9" s="2" t="s">
        <v>101</v>
      </c>
      <c r="I9" s="2" t="s">
        <v>84</v>
      </c>
      <c r="J9" s="2" t="s">
        <v>106</v>
      </c>
      <c r="K9" s="2"/>
      <c r="L9" s="3" t="s">
        <v>79</v>
      </c>
    </row>
    <row r="10" spans="1:12">
      <c r="B10" s="1" t="s">
        <v>53</v>
      </c>
      <c r="C10" s="2" t="s">
        <v>9</v>
      </c>
      <c r="D10" s="2" t="s">
        <v>68</v>
      </c>
      <c r="E10" s="2"/>
      <c r="F10" s="2"/>
      <c r="G10" s="2" t="s">
        <v>42</v>
      </c>
      <c r="H10" s="2"/>
      <c r="I10" s="2" t="s">
        <v>103</v>
      </c>
      <c r="J10" s="2"/>
      <c r="K10" s="2"/>
      <c r="L10" s="3" t="s">
        <v>111</v>
      </c>
    </row>
    <row r="11" spans="1:12">
      <c r="B11" s="1" t="s">
        <v>89</v>
      </c>
      <c r="C11" s="2" t="s">
        <v>10</v>
      </c>
      <c r="D11" s="2" t="s">
        <v>69</v>
      </c>
      <c r="E11" s="2"/>
      <c r="F11" s="2"/>
      <c r="G11" s="2" t="s">
        <v>43</v>
      </c>
      <c r="H11" s="2"/>
      <c r="I11" s="2"/>
      <c r="J11" s="2"/>
      <c r="K11" s="2"/>
      <c r="L11" s="3" t="s">
        <v>80</v>
      </c>
    </row>
    <row r="12" spans="1:12">
      <c r="B12" s="1"/>
      <c r="C12" s="2" t="s">
        <v>11</v>
      </c>
      <c r="D12" s="2" t="s">
        <v>49</v>
      </c>
      <c r="E12" s="2"/>
      <c r="F12" s="2"/>
      <c r="G12" s="2" t="s">
        <v>44</v>
      </c>
      <c r="H12" s="2"/>
      <c r="I12" s="2"/>
      <c r="J12" s="2"/>
      <c r="K12" s="2"/>
      <c r="L12" s="3" t="s">
        <v>81</v>
      </c>
    </row>
    <row r="13" spans="1:12">
      <c r="B13" s="1"/>
      <c r="C13" s="2" t="s">
        <v>21</v>
      </c>
      <c r="D13" s="2" t="s">
        <v>70</v>
      </c>
      <c r="E13" s="2"/>
      <c r="F13" s="2"/>
      <c r="G13" s="2"/>
      <c r="H13" s="2"/>
      <c r="I13" s="2"/>
      <c r="J13" s="2"/>
      <c r="K13" s="2"/>
      <c r="L13" s="3" t="s">
        <v>82</v>
      </c>
    </row>
    <row r="14" spans="1:12">
      <c r="B14" s="1"/>
      <c r="C14" s="2" t="s">
        <v>22</v>
      </c>
      <c r="D14" s="2" t="s">
        <v>71</v>
      </c>
      <c r="E14" s="2"/>
      <c r="F14" s="2"/>
      <c r="G14" s="2"/>
      <c r="H14" s="2"/>
      <c r="I14" s="2"/>
      <c r="J14" s="2"/>
      <c r="K14" s="2"/>
      <c r="L14" s="3" t="s">
        <v>83</v>
      </c>
    </row>
    <row r="15" spans="1:12">
      <c r="B15" s="1"/>
      <c r="C15" s="2" t="s">
        <v>23</v>
      </c>
      <c r="D15" s="2" t="s">
        <v>72</v>
      </c>
      <c r="E15" s="2"/>
      <c r="F15" s="2"/>
      <c r="G15" s="2"/>
      <c r="H15" s="2"/>
      <c r="I15" s="2"/>
      <c r="J15" s="2"/>
      <c r="K15" s="2"/>
      <c r="L15" s="3"/>
    </row>
    <row r="16" spans="1:12">
      <c r="B16" s="1"/>
      <c r="C16" s="2" t="s">
        <v>6</v>
      </c>
      <c r="D16" s="2" t="s">
        <v>73</v>
      </c>
      <c r="E16" s="2"/>
      <c r="F16" s="2"/>
      <c r="G16" s="2"/>
      <c r="H16" s="2"/>
      <c r="I16" s="2"/>
      <c r="J16" s="2"/>
      <c r="K16" s="2"/>
      <c r="L16" s="3"/>
    </row>
    <row r="17" spans="2:12">
      <c r="B17" s="1"/>
      <c r="C17" s="2" t="s">
        <v>24</v>
      </c>
      <c r="D17" s="2" t="s">
        <v>75</v>
      </c>
      <c r="E17" s="2"/>
      <c r="F17" s="2"/>
      <c r="G17" s="2"/>
      <c r="H17" s="2"/>
      <c r="I17" s="2"/>
      <c r="J17" s="2"/>
      <c r="K17" s="2"/>
      <c r="L17" s="3"/>
    </row>
    <row r="18" spans="2:12">
      <c r="B18" s="1"/>
      <c r="C18" s="2" t="s">
        <v>25</v>
      </c>
      <c r="D18" s="2"/>
      <c r="E18" s="2"/>
      <c r="F18" s="2"/>
      <c r="G18" s="2"/>
      <c r="H18" s="2"/>
      <c r="I18" s="2"/>
      <c r="J18" s="2"/>
      <c r="K18" s="2"/>
      <c r="L18" s="3"/>
    </row>
    <row r="19" spans="2:12">
      <c r="B19" s="1"/>
      <c r="C19" s="2" t="s">
        <v>26</v>
      </c>
      <c r="D19" s="2"/>
      <c r="E19" s="2"/>
      <c r="F19" s="2"/>
      <c r="G19" s="2"/>
      <c r="H19" s="2"/>
      <c r="I19" s="2"/>
      <c r="J19" s="2"/>
      <c r="K19" s="2"/>
      <c r="L19" s="3"/>
    </row>
    <row r="20" spans="2:12">
      <c r="B20" s="1"/>
      <c r="C20" s="2" t="s">
        <v>27</v>
      </c>
      <c r="D20" s="2"/>
      <c r="E20" s="2"/>
      <c r="F20" s="2"/>
      <c r="G20" s="2"/>
      <c r="H20" s="2"/>
      <c r="I20" s="2"/>
      <c r="J20" s="2"/>
      <c r="K20" s="2"/>
      <c r="L20" s="3"/>
    </row>
    <row r="21" spans="2:12">
      <c r="B21" s="1"/>
      <c r="C21" s="2" t="s">
        <v>28</v>
      </c>
      <c r="D21" s="2"/>
      <c r="E21" s="2"/>
      <c r="F21" s="2"/>
      <c r="G21" s="2"/>
      <c r="H21" s="2"/>
      <c r="I21" s="2"/>
      <c r="J21" s="2"/>
      <c r="K21" s="2"/>
      <c r="L21" s="3"/>
    </row>
    <row r="22" spans="2:12">
      <c r="B22" s="1"/>
      <c r="C22" s="2" t="s">
        <v>29</v>
      </c>
      <c r="D22" s="2"/>
      <c r="E22" s="2"/>
      <c r="F22" s="2"/>
      <c r="G22" s="2"/>
      <c r="H22" s="2"/>
      <c r="I22" s="2"/>
      <c r="J22" s="2"/>
      <c r="K22" s="2"/>
      <c r="L22" s="3"/>
    </row>
    <row r="23" spans="2:12">
      <c r="B23" s="1"/>
      <c r="C23" s="2" t="s">
        <v>30</v>
      </c>
      <c r="D23" s="2"/>
      <c r="E23" s="2"/>
      <c r="F23" s="2"/>
      <c r="G23" s="2"/>
      <c r="H23" s="2"/>
      <c r="I23" s="2"/>
      <c r="J23" s="2"/>
      <c r="K23" s="2"/>
      <c r="L23" s="3"/>
    </row>
    <row r="24" spans="2:12">
      <c r="B24" s="1"/>
      <c r="C24" s="2" t="s">
        <v>31</v>
      </c>
      <c r="D24" s="2"/>
      <c r="E24" s="2"/>
      <c r="F24" s="2"/>
      <c r="G24" s="2"/>
      <c r="H24" s="2"/>
      <c r="I24" s="2"/>
      <c r="J24" s="2"/>
      <c r="K24" s="2"/>
      <c r="L24" s="3"/>
    </row>
    <row r="25" spans="2:12">
      <c r="B25" s="1"/>
      <c r="C25" s="2" t="s">
        <v>32</v>
      </c>
      <c r="D25" s="2"/>
      <c r="E25" s="2"/>
      <c r="F25" s="2"/>
      <c r="G25" s="2"/>
      <c r="H25" s="2"/>
      <c r="I25" s="2"/>
      <c r="J25" s="2"/>
      <c r="K25" s="2"/>
      <c r="L25" s="3"/>
    </row>
    <row r="26" spans="2:12">
      <c r="B26" s="4"/>
      <c r="C26" s="5" t="s">
        <v>33</v>
      </c>
      <c r="D26" s="5"/>
      <c r="E26" s="5"/>
      <c r="F26" s="5"/>
      <c r="G26" s="5"/>
      <c r="H26" s="5"/>
      <c r="I26" s="5"/>
      <c r="J26" s="5"/>
      <c r="K26" s="5"/>
      <c r="L26" s="6"/>
    </row>
    <row r="27" spans="2:12">
      <c r="C27" s="8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K25"/>
  <sheetViews>
    <sheetView topLeftCell="A2" workbookViewId="0">
      <selection activeCell="D20" sqref="D20"/>
    </sheetView>
  </sheetViews>
  <sheetFormatPr defaultRowHeight="15"/>
  <cols>
    <col min="2" max="2" width="13.7109375" bestFit="1" customWidth="1"/>
    <col min="3" max="3" width="13.28515625" bestFit="1" customWidth="1"/>
    <col min="4" max="4" width="12" bestFit="1" customWidth="1"/>
    <col min="5" max="5" width="12.7109375" bestFit="1" customWidth="1"/>
    <col min="7" max="8" width="8.85546875" bestFit="1" customWidth="1"/>
    <col min="9" max="9" width="16.140625" bestFit="1" customWidth="1"/>
    <col min="10" max="10" width="12.28515625" bestFit="1" customWidth="1"/>
    <col min="11" max="11" width="18.42578125" bestFit="1" customWidth="1"/>
  </cols>
  <sheetData>
    <row r="1" spans="1:11">
      <c r="A1" s="13" t="s">
        <v>0</v>
      </c>
      <c r="B1" s="7" t="s">
        <v>212</v>
      </c>
      <c r="C1" s="7" t="s">
        <v>87</v>
      </c>
      <c r="D1" s="7" t="s">
        <v>88</v>
      </c>
      <c r="E1" s="7" t="s">
        <v>147</v>
      </c>
      <c r="F1" s="7" t="s">
        <v>146</v>
      </c>
      <c r="G1" s="7" t="s">
        <v>184</v>
      </c>
      <c r="H1" s="7" t="s">
        <v>185</v>
      </c>
      <c r="I1" s="7" t="s">
        <v>149</v>
      </c>
      <c r="J1" s="7" t="s">
        <v>150</v>
      </c>
      <c r="K1" s="7" t="s">
        <v>151</v>
      </c>
    </row>
    <row r="2" spans="1:11">
      <c r="A2" s="14"/>
      <c r="B2" s="15" t="s">
        <v>173</v>
      </c>
      <c r="C2" s="15" t="s">
        <v>126</v>
      </c>
      <c r="D2" s="15" t="s">
        <v>166</v>
      </c>
      <c r="E2" s="15" t="s">
        <v>148</v>
      </c>
      <c r="F2" s="16" t="s">
        <v>179</v>
      </c>
      <c r="G2" s="15" t="s">
        <v>180</v>
      </c>
      <c r="H2" s="15" t="s">
        <v>186</v>
      </c>
      <c r="I2" s="15" t="s">
        <v>152</v>
      </c>
      <c r="J2" s="15" t="s">
        <v>160</v>
      </c>
      <c r="K2" s="15" t="s">
        <v>188</v>
      </c>
    </row>
    <row r="3" spans="1:11">
      <c r="A3" s="14"/>
      <c r="B3" s="14" t="s">
        <v>112</v>
      </c>
      <c r="C3" s="14" t="s">
        <v>127</v>
      </c>
      <c r="D3" s="14" t="s">
        <v>141</v>
      </c>
      <c r="E3" s="16" t="s">
        <v>167</v>
      </c>
      <c r="F3" s="14"/>
      <c r="G3" s="14" t="s">
        <v>181</v>
      </c>
      <c r="H3" s="14" t="s">
        <v>131</v>
      </c>
      <c r="I3" s="14" t="s">
        <v>153</v>
      </c>
      <c r="J3" s="14" t="s">
        <v>161</v>
      </c>
      <c r="K3" s="14" t="s">
        <v>189</v>
      </c>
    </row>
    <row r="4" spans="1:11">
      <c r="A4" s="14"/>
      <c r="B4" s="14" t="s">
        <v>113</v>
      </c>
      <c r="C4" s="14" t="s">
        <v>168</v>
      </c>
      <c r="D4" s="14" t="s">
        <v>142</v>
      </c>
      <c r="E4" s="16" t="s">
        <v>175</v>
      </c>
      <c r="F4" s="14"/>
      <c r="G4" s="14" t="s">
        <v>182</v>
      </c>
      <c r="H4" s="14" t="s">
        <v>187</v>
      </c>
      <c r="I4" s="14" t="s">
        <v>154</v>
      </c>
      <c r="J4" s="14" t="s">
        <v>162</v>
      </c>
      <c r="K4" s="14" t="s">
        <v>190</v>
      </c>
    </row>
    <row r="5" spans="1:11">
      <c r="A5" s="14"/>
      <c r="B5" s="14" t="s">
        <v>114</v>
      </c>
      <c r="C5" s="14" t="s">
        <v>129</v>
      </c>
      <c r="D5" s="14" t="s">
        <v>143</v>
      </c>
      <c r="E5" s="16" t="s">
        <v>176</v>
      </c>
      <c r="F5" s="14"/>
      <c r="G5" s="14" t="s">
        <v>183</v>
      </c>
      <c r="H5" s="14"/>
      <c r="I5" s="14" t="s">
        <v>155</v>
      </c>
      <c r="J5" s="14" t="s">
        <v>163</v>
      </c>
      <c r="K5" s="14" t="s">
        <v>191</v>
      </c>
    </row>
    <row r="6" spans="1:11">
      <c r="A6" s="14"/>
      <c r="B6" s="14" t="s">
        <v>85</v>
      </c>
      <c r="C6" s="14" t="s">
        <v>130</v>
      </c>
      <c r="D6" s="14" t="s">
        <v>144</v>
      </c>
      <c r="E6" s="16" t="s">
        <v>177</v>
      </c>
      <c r="F6" s="14"/>
      <c r="G6" s="14"/>
      <c r="H6" s="14"/>
      <c r="I6" s="14" t="s">
        <v>156</v>
      </c>
      <c r="J6" s="14" t="s">
        <v>164</v>
      </c>
      <c r="K6" s="14" t="s">
        <v>192</v>
      </c>
    </row>
    <row r="7" spans="1:11">
      <c r="A7" s="14"/>
      <c r="B7" s="14" t="s">
        <v>115</v>
      </c>
      <c r="C7" s="14" t="s">
        <v>169</v>
      </c>
      <c r="D7" s="14" t="s">
        <v>145</v>
      </c>
      <c r="E7" s="16" t="s">
        <v>178</v>
      </c>
      <c r="F7" s="14"/>
      <c r="G7" s="14"/>
      <c r="H7" s="14"/>
      <c r="I7" s="14" t="s">
        <v>157</v>
      </c>
      <c r="J7" s="16" t="s">
        <v>203</v>
      </c>
      <c r="K7" s="14" t="s">
        <v>193</v>
      </c>
    </row>
    <row r="8" spans="1:11">
      <c r="A8" s="14"/>
      <c r="B8" s="14" t="s">
        <v>116</v>
      </c>
      <c r="C8" s="14" t="s">
        <v>131</v>
      </c>
      <c r="D8" s="14"/>
      <c r="E8" s="14"/>
      <c r="F8" s="14"/>
      <c r="G8" s="14"/>
      <c r="H8" s="14"/>
      <c r="I8" s="14" t="s">
        <v>158</v>
      </c>
      <c r="J8" s="16" t="s">
        <v>206</v>
      </c>
      <c r="K8" s="14" t="s">
        <v>197</v>
      </c>
    </row>
    <row r="9" spans="1:11">
      <c r="A9" s="14"/>
      <c r="B9" s="14" t="s">
        <v>86</v>
      </c>
      <c r="C9" s="14" t="s">
        <v>132</v>
      </c>
      <c r="D9" s="14"/>
      <c r="E9" s="14"/>
      <c r="F9" s="14"/>
      <c r="G9" s="14"/>
      <c r="H9" s="14"/>
      <c r="I9" s="14" t="s">
        <v>159</v>
      </c>
      <c r="J9" s="16" t="s">
        <v>207</v>
      </c>
      <c r="K9" s="14" t="s">
        <v>13</v>
      </c>
    </row>
    <row r="10" spans="1:11">
      <c r="A10" s="14"/>
      <c r="B10" s="14" t="s">
        <v>117</v>
      </c>
      <c r="C10" s="14" t="s">
        <v>133</v>
      </c>
      <c r="D10" s="14"/>
      <c r="E10" s="14"/>
      <c r="F10" s="14"/>
      <c r="G10" s="14"/>
      <c r="H10" s="14"/>
      <c r="I10" s="16" t="s">
        <v>204</v>
      </c>
      <c r="J10" s="16" t="s">
        <v>208</v>
      </c>
      <c r="K10" s="14" t="s">
        <v>194</v>
      </c>
    </row>
    <row r="11" spans="1:11">
      <c r="A11" s="14"/>
      <c r="B11" s="14" t="s">
        <v>118</v>
      </c>
      <c r="C11" s="14" t="s">
        <v>134</v>
      </c>
      <c r="D11" s="14"/>
      <c r="E11" s="14"/>
      <c r="F11" s="14"/>
      <c r="G11" s="14"/>
      <c r="H11" s="14"/>
      <c r="I11" s="16" t="s">
        <v>205</v>
      </c>
      <c r="J11" s="16" t="s">
        <v>209</v>
      </c>
      <c r="K11" s="14" t="s">
        <v>195</v>
      </c>
    </row>
    <row r="12" spans="1:11">
      <c r="A12" s="14"/>
      <c r="B12" s="14" t="s">
        <v>119</v>
      </c>
      <c r="C12" s="14" t="s">
        <v>135</v>
      </c>
      <c r="D12" s="14"/>
      <c r="E12" s="14"/>
      <c r="F12" s="14"/>
      <c r="G12" s="14"/>
      <c r="H12" s="14"/>
      <c r="I12" s="14" t="s">
        <v>213</v>
      </c>
      <c r="J12" s="16" t="s">
        <v>210</v>
      </c>
      <c r="K12" s="14" t="s">
        <v>196</v>
      </c>
    </row>
    <row r="13" spans="1:11">
      <c r="A13" s="14"/>
      <c r="B13" s="14" t="s">
        <v>120</v>
      </c>
      <c r="C13" s="14" t="s">
        <v>21</v>
      </c>
      <c r="D13" s="14"/>
      <c r="E13" s="14"/>
      <c r="F13" s="14"/>
      <c r="G13" s="14"/>
      <c r="H13" s="14"/>
      <c r="I13" s="14" t="s">
        <v>214</v>
      </c>
      <c r="J13" s="16" t="s">
        <v>211</v>
      </c>
      <c r="K13" s="16" t="s">
        <v>198</v>
      </c>
    </row>
    <row r="14" spans="1:11">
      <c r="A14" s="14"/>
      <c r="B14" s="14" t="s">
        <v>171</v>
      </c>
      <c r="C14" s="14" t="s">
        <v>136</v>
      </c>
      <c r="D14" s="14"/>
      <c r="E14" s="14"/>
      <c r="F14" s="14"/>
      <c r="G14" s="14"/>
      <c r="H14" s="14"/>
      <c r="I14" s="14" t="s">
        <v>215</v>
      </c>
      <c r="J14" s="14"/>
      <c r="K14" s="16" t="s">
        <v>199</v>
      </c>
    </row>
    <row r="15" spans="1:11">
      <c r="A15" s="14"/>
      <c r="B15" s="14" t="s">
        <v>58</v>
      </c>
      <c r="C15" s="14" t="s">
        <v>137</v>
      </c>
      <c r="D15" s="14"/>
      <c r="E15" s="14"/>
      <c r="F15" s="14"/>
      <c r="G15" s="14"/>
      <c r="H15" s="14"/>
      <c r="I15" s="14"/>
      <c r="J15" s="14"/>
      <c r="K15" s="16" t="s">
        <v>200</v>
      </c>
    </row>
    <row r="16" spans="1:11">
      <c r="A16" s="14"/>
      <c r="B16" s="14" t="s">
        <v>121</v>
      </c>
      <c r="C16" s="14" t="s">
        <v>138</v>
      </c>
      <c r="D16" s="14"/>
      <c r="E16" s="14"/>
      <c r="F16" s="14"/>
      <c r="G16" s="14"/>
      <c r="H16" s="14"/>
      <c r="I16" s="14"/>
      <c r="J16" s="14"/>
      <c r="K16" s="16" t="s">
        <v>201</v>
      </c>
    </row>
    <row r="17" spans="1:11">
      <c r="A17" s="14"/>
      <c r="B17" s="14" t="s">
        <v>122</v>
      </c>
      <c r="C17" s="14" t="s">
        <v>139</v>
      </c>
      <c r="D17" s="14"/>
      <c r="E17" s="14"/>
      <c r="F17" s="14"/>
      <c r="G17" s="14"/>
      <c r="H17" s="14"/>
      <c r="I17" s="14"/>
      <c r="J17" s="14"/>
      <c r="K17" s="16" t="s">
        <v>202</v>
      </c>
    </row>
    <row r="18" spans="1:11">
      <c r="A18" s="14"/>
      <c r="B18" s="14" t="s">
        <v>123</v>
      </c>
      <c r="C18" s="14" t="s">
        <v>140</v>
      </c>
      <c r="D18" s="14"/>
      <c r="E18" s="14"/>
      <c r="F18" s="14"/>
      <c r="G18" s="14"/>
      <c r="H18" s="14"/>
      <c r="I18" s="14"/>
      <c r="J18" s="14"/>
      <c r="K18" s="14"/>
    </row>
    <row r="19" spans="1:11">
      <c r="A19" s="14"/>
      <c r="B19" s="14" t="s">
        <v>20</v>
      </c>
      <c r="C19" s="14" t="s">
        <v>68</v>
      </c>
      <c r="D19" s="14"/>
      <c r="E19" s="14"/>
      <c r="F19" s="14"/>
      <c r="G19" s="14"/>
      <c r="H19" s="14"/>
      <c r="I19" s="14"/>
      <c r="J19" s="14"/>
      <c r="K19" s="14"/>
    </row>
    <row r="20" spans="1:11">
      <c r="A20" s="14"/>
      <c r="B20" s="14" t="s">
        <v>124</v>
      </c>
      <c r="C20" s="16" t="s">
        <v>170</v>
      </c>
      <c r="D20" s="14"/>
      <c r="E20" s="14"/>
      <c r="F20" s="14"/>
      <c r="G20" s="14"/>
      <c r="H20" s="14"/>
      <c r="I20" s="14"/>
      <c r="J20" s="14"/>
      <c r="K20" s="14"/>
    </row>
    <row r="21" spans="1:11">
      <c r="A21" s="14"/>
      <c r="B21" s="14" t="s">
        <v>53</v>
      </c>
      <c r="C21" s="16" t="s">
        <v>174</v>
      </c>
      <c r="D21" s="14"/>
      <c r="E21" s="14"/>
      <c r="F21" s="14"/>
      <c r="G21" s="14"/>
      <c r="H21" s="14"/>
      <c r="I21" s="14"/>
      <c r="J21" s="14"/>
      <c r="K21" s="14"/>
    </row>
    <row r="22" spans="1:11">
      <c r="A22" s="14"/>
      <c r="B22" s="14" t="s">
        <v>125</v>
      </c>
      <c r="C22" s="14" t="s">
        <v>128</v>
      </c>
      <c r="D22" s="14"/>
      <c r="E22" s="14"/>
      <c r="F22" s="14"/>
      <c r="G22" s="14"/>
      <c r="H22" s="14"/>
      <c r="I22" s="14"/>
      <c r="J22" s="14"/>
      <c r="K22" s="14"/>
    </row>
    <row r="23" spans="1:11">
      <c r="A23" s="14"/>
      <c r="B23" s="14" t="s">
        <v>165</v>
      </c>
      <c r="C23" s="14" t="s">
        <v>216</v>
      </c>
      <c r="D23" s="14"/>
      <c r="E23" s="14"/>
      <c r="F23" s="14"/>
      <c r="G23" s="14"/>
      <c r="H23" s="14"/>
      <c r="I23" s="14"/>
      <c r="J23" s="14"/>
      <c r="K23" s="14"/>
    </row>
    <row r="24" spans="1:11">
      <c r="A24" s="17"/>
      <c r="B24" s="18" t="s">
        <v>172</v>
      </c>
      <c r="C24" s="17"/>
      <c r="D24" s="17"/>
      <c r="E24" s="17"/>
      <c r="F24" s="17"/>
      <c r="G24" s="17"/>
      <c r="H24" s="17"/>
      <c r="I24" s="17"/>
      <c r="J24" s="17"/>
      <c r="K24" s="17"/>
    </row>
    <row r="25" spans="1:11">
      <c r="A25">
        <f>SUM(B25:K25)</f>
        <v>106</v>
      </c>
      <c r="B25">
        <v>23</v>
      </c>
      <c r="C25">
        <v>22</v>
      </c>
      <c r="D25">
        <v>6</v>
      </c>
      <c r="E25">
        <v>6</v>
      </c>
      <c r="F25">
        <v>1</v>
      </c>
      <c r="G25">
        <v>4</v>
      </c>
      <c r="H25">
        <v>3</v>
      </c>
      <c r="I25">
        <v>13</v>
      </c>
      <c r="J25">
        <v>12</v>
      </c>
      <c r="K25">
        <v>16</v>
      </c>
    </row>
  </sheetData>
  <pageMargins left="0.7" right="0.7" top="0.75" bottom="0.75" header="0.3" footer="0.3"/>
  <pageSetup paperSize="25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F8" sqref="F8"/>
    </sheetView>
  </sheetViews>
  <sheetFormatPr defaultRowHeight="15"/>
  <cols>
    <col min="1" max="1" width="12.140625" bestFit="1" customWidth="1"/>
    <col min="2" max="2" width="8.5703125" bestFit="1" customWidth="1"/>
    <col min="3" max="3" width="19.5703125" bestFit="1" customWidth="1"/>
  </cols>
  <sheetData>
    <row r="1" spans="1:4">
      <c r="A1" t="s">
        <v>217</v>
      </c>
    </row>
    <row r="2" spans="1:4">
      <c r="A2" s="7" t="s">
        <v>246</v>
      </c>
      <c r="B2" s="7" t="s">
        <v>218</v>
      </c>
      <c r="C2" s="7" t="s">
        <v>247</v>
      </c>
      <c r="D2" s="7" t="s">
        <v>218</v>
      </c>
    </row>
    <row r="3" spans="1:4">
      <c r="A3" s="14" t="s">
        <v>219</v>
      </c>
      <c r="B3" s="14" t="s">
        <v>220</v>
      </c>
      <c r="C3" s="14" t="s">
        <v>196</v>
      </c>
      <c r="D3" s="14" t="s">
        <v>252</v>
      </c>
    </row>
    <row r="4" spans="1:4">
      <c r="A4" s="14" t="s">
        <v>221</v>
      </c>
      <c r="B4" s="14" t="s">
        <v>220</v>
      </c>
      <c r="C4" s="14" t="s">
        <v>248</v>
      </c>
      <c r="D4" s="14" t="s">
        <v>252</v>
      </c>
    </row>
    <row r="5" spans="1:4">
      <c r="A5" s="14" t="s">
        <v>222</v>
      </c>
      <c r="B5" s="14" t="s">
        <v>220</v>
      </c>
      <c r="C5" s="14" t="s">
        <v>107</v>
      </c>
      <c r="D5" s="14" t="s">
        <v>252</v>
      </c>
    </row>
    <row r="6" spans="1:4">
      <c r="A6" s="14" t="s">
        <v>223</v>
      </c>
      <c r="B6" s="14" t="s">
        <v>220</v>
      </c>
      <c r="C6" s="14" t="s">
        <v>249</v>
      </c>
      <c r="D6" s="14" t="s">
        <v>252</v>
      </c>
    </row>
    <row r="7" spans="1:4">
      <c r="A7" s="14" t="s">
        <v>224</v>
      </c>
      <c r="B7" s="14" t="s">
        <v>220</v>
      </c>
      <c r="C7" s="14" t="s">
        <v>141</v>
      </c>
      <c r="D7" s="14" t="s">
        <v>252</v>
      </c>
    </row>
    <row r="8" spans="1:4">
      <c r="A8" s="14" t="s">
        <v>225</v>
      </c>
      <c r="B8" s="14" t="s">
        <v>220</v>
      </c>
      <c r="C8" s="14" t="s">
        <v>250</v>
      </c>
      <c r="D8" s="14" t="s">
        <v>252</v>
      </c>
    </row>
    <row r="9" spans="1:4">
      <c r="A9" s="14" t="s">
        <v>226</v>
      </c>
      <c r="B9" s="14" t="s">
        <v>220</v>
      </c>
      <c r="C9" s="14" t="s">
        <v>251</v>
      </c>
      <c r="D9" s="14" t="s">
        <v>252</v>
      </c>
    </row>
    <row r="10" spans="1:4">
      <c r="A10" s="14" t="s">
        <v>227</v>
      </c>
      <c r="B10" s="14" t="s">
        <v>220</v>
      </c>
      <c r="C10" s="14" t="s">
        <v>121</v>
      </c>
      <c r="D10" s="14" t="s">
        <v>252</v>
      </c>
    </row>
    <row r="11" spans="1:4">
      <c r="A11" s="14" t="s">
        <v>228</v>
      </c>
      <c r="B11" s="14" t="s">
        <v>220</v>
      </c>
      <c r="C11" s="14"/>
      <c r="D11" s="14"/>
    </row>
    <row r="12" spans="1:4">
      <c r="A12" s="14" t="s">
        <v>229</v>
      </c>
      <c r="B12" s="14" t="s">
        <v>220</v>
      </c>
      <c r="C12" s="14" t="s">
        <v>254</v>
      </c>
      <c r="D12" s="14" t="s">
        <v>255</v>
      </c>
    </row>
    <row r="13" spans="1:4">
      <c r="A13" s="14" t="s">
        <v>187</v>
      </c>
      <c r="B13" s="14" t="s">
        <v>220</v>
      </c>
      <c r="C13" s="14"/>
      <c r="D13" s="14"/>
    </row>
    <row r="14" spans="1:4">
      <c r="A14" s="14" t="s">
        <v>230</v>
      </c>
      <c r="B14" s="14" t="s">
        <v>220</v>
      </c>
      <c r="C14" s="14" t="s">
        <v>253</v>
      </c>
      <c r="D14" s="14"/>
    </row>
    <row r="15" spans="1:4">
      <c r="A15" s="14" t="s">
        <v>20</v>
      </c>
      <c r="B15" s="14" t="s">
        <v>220</v>
      </c>
      <c r="C15" s="14" t="s">
        <v>256</v>
      </c>
      <c r="D15" s="14" t="s">
        <v>262</v>
      </c>
    </row>
    <row r="16" spans="1:4">
      <c r="A16" s="14" t="s">
        <v>231</v>
      </c>
      <c r="B16" s="14" t="s">
        <v>220</v>
      </c>
      <c r="C16" s="14" t="s">
        <v>257</v>
      </c>
      <c r="D16" s="14" t="s">
        <v>262</v>
      </c>
    </row>
    <row r="17" spans="1:4">
      <c r="A17" s="14" t="s">
        <v>232</v>
      </c>
      <c r="B17" s="14" t="s">
        <v>220</v>
      </c>
      <c r="C17" s="14" t="s">
        <v>258</v>
      </c>
      <c r="D17" s="14" t="s">
        <v>262</v>
      </c>
    </row>
    <row r="18" spans="1:4">
      <c r="A18" s="14" t="s">
        <v>241</v>
      </c>
      <c r="B18" s="14" t="s">
        <v>220</v>
      </c>
      <c r="C18" s="14" t="s">
        <v>259</v>
      </c>
      <c r="D18" s="14" t="s">
        <v>262</v>
      </c>
    </row>
    <row r="19" spans="1:4">
      <c r="A19" s="14" t="s">
        <v>233</v>
      </c>
      <c r="B19" s="14" t="s">
        <v>236</v>
      </c>
      <c r="C19" s="14" t="s">
        <v>261</v>
      </c>
      <c r="D19" s="14" t="s">
        <v>252</v>
      </c>
    </row>
    <row r="20" spans="1:4">
      <c r="A20" s="14" t="s">
        <v>234</v>
      </c>
      <c r="B20" s="14" t="s">
        <v>236</v>
      </c>
      <c r="C20" s="14" t="s">
        <v>260</v>
      </c>
      <c r="D20" s="14" t="s">
        <v>252</v>
      </c>
    </row>
    <row r="21" spans="1:4">
      <c r="A21" s="14" t="s">
        <v>235</v>
      </c>
      <c r="B21" s="14" t="s">
        <v>237</v>
      </c>
      <c r="C21" s="14" t="s">
        <v>263</v>
      </c>
      <c r="D21" s="14" t="s">
        <v>264</v>
      </c>
    </row>
    <row r="22" spans="1:4">
      <c r="A22" s="14" t="s">
        <v>238</v>
      </c>
      <c r="B22" s="14" t="s">
        <v>237</v>
      </c>
      <c r="C22" s="14" t="s">
        <v>265</v>
      </c>
      <c r="D22" s="14" t="s">
        <v>264</v>
      </c>
    </row>
    <row r="23" spans="1:4">
      <c r="A23" s="14" t="s">
        <v>239</v>
      </c>
      <c r="B23" s="14" t="s">
        <v>237</v>
      </c>
      <c r="D23" s="7"/>
    </row>
    <row r="24" spans="1:4">
      <c r="A24" s="14" t="s">
        <v>240</v>
      </c>
      <c r="B24" s="14" t="s">
        <v>237</v>
      </c>
      <c r="C24" s="14"/>
      <c r="D24" s="14"/>
    </row>
    <row r="25" spans="1:4">
      <c r="A25" s="14" t="s">
        <v>242</v>
      </c>
      <c r="B25" s="14" t="s">
        <v>237</v>
      </c>
      <c r="C25" s="14"/>
      <c r="D25" s="14"/>
    </row>
    <row r="26" spans="1:4">
      <c r="A26" s="14" t="s">
        <v>243</v>
      </c>
      <c r="B26" s="14" t="s">
        <v>245</v>
      </c>
      <c r="C26" s="14"/>
      <c r="D26" s="14"/>
    </row>
    <row r="27" spans="1:4">
      <c r="A27" s="17" t="s">
        <v>244</v>
      </c>
      <c r="B27" s="17" t="s">
        <v>245</v>
      </c>
      <c r="C27" s="17"/>
      <c r="D27" s="17"/>
    </row>
    <row r="28" spans="1:4">
      <c r="A28" s="16" t="s">
        <v>266</v>
      </c>
      <c r="B28" s="16" t="s">
        <v>267</v>
      </c>
      <c r="C28" t="s">
        <v>266</v>
      </c>
      <c r="D28" t="s">
        <v>268</v>
      </c>
    </row>
    <row r="30" spans="1:4">
      <c r="B30" s="61" t="s">
        <v>269</v>
      </c>
      <c r="C30" s="61"/>
    </row>
  </sheetData>
  <mergeCells count="1">
    <mergeCell ref="B30:C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7"/>
  <sheetViews>
    <sheetView workbookViewId="0">
      <selection sqref="A1:N2"/>
    </sheetView>
  </sheetViews>
  <sheetFormatPr defaultRowHeight="15"/>
  <cols>
    <col min="1" max="1" width="14.7109375" bestFit="1" customWidth="1"/>
    <col min="2" max="2" width="21.85546875" bestFit="1" customWidth="1"/>
    <col min="3" max="4" width="4" bestFit="1" customWidth="1"/>
    <col min="5" max="5" width="6.5703125" bestFit="1" customWidth="1"/>
    <col min="6" max="6" width="14.7109375" bestFit="1" customWidth="1"/>
    <col min="7" max="7" width="13.7109375" bestFit="1" customWidth="1"/>
    <col min="8" max="8" width="2.28515625" bestFit="1" customWidth="1"/>
    <col min="9" max="10" width="4" bestFit="1" customWidth="1"/>
    <col min="11" max="11" width="16.5703125" bestFit="1" customWidth="1"/>
    <col min="12" max="12" width="2.28515625" bestFit="1" customWidth="1"/>
    <col min="13" max="13" width="4" bestFit="1" customWidth="1"/>
  </cols>
  <sheetData>
    <row r="1" spans="1:15" ht="15.75">
      <c r="A1" s="62" t="s">
        <v>326</v>
      </c>
      <c r="B1" s="63"/>
      <c r="C1" s="63"/>
      <c r="D1" s="63"/>
      <c r="E1" s="63"/>
      <c r="F1" s="64" t="s">
        <v>327</v>
      </c>
      <c r="G1" s="65"/>
      <c r="H1" s="65"/>
      <c r="I1" s="65"/>
      <c r="J1" s="66"/>
      <c r="K1" s="65" t="s">
        <v>328</v>
      </c>
      <c r="L1" s="65"/>
      <c r="M1" s="65"/>
      <c r="N1" s="66"/>
      <c r="O1" s="20"/>
    </row>
    <row r="2" spans="1:15" ht="15.75">
      <c r="A2" s="34" t="s">
        <v>322</v>
      </c>
      <c r="B2" s="34" t="s">
        <v>323</v>
      </c>
      <c r="C2" s="35" t="s">
        <v>324</v>
      </c>
      <c r="D2" s="35" t="s">
        <v>325</v>
      </c>
      <c r="E2" s="36" t="s">
        <v>266</v>
      </c>
      <c r="F2" s="34" t="s">
        <v>322</v>
      </c>
      <c r="G2" s="34" t="s">
        <v>323</v>
      </c>
      <c r="H2" s="35" t="s">
        <v>324</v>
      </c>
      <c r="I2" s="35" t="s">
        <v>325</v>
      </c>
      <c r="J2" s="36" t="s">
        <v>266</v>
      </c>
      <c r="K2" s="34" t="s">
        <v>323</v>
      </c>
      <c r="L2" s="35" t="s">
        <v>324</v>
      </c>
      <c r="M2" s="35" t="s">
        <v>325</v>
      </c>
      <c r="N2" s="35" t="s">
        <v>266</v>
      </c>
    </row>
    <row r="3" spans="1:15">
      <c r="A3" s="22" t="s">
        <v>270</v>
      </c>
      <c r="B3" s="37" t="s">
        <v>271</v>
      </c>
      <c r="C3" s="23">
        <v>2</v>
      </c>
      <c r="D3" s="23">
        <v>0.5</v>
      </c>
      <c r="E3" s="30">
        <f>C3*D3</f>
        <v>1</v>
      </c>
      <c r="F3" s="22" t="s">
        <v>19</v>
      </c>
      <c r="G3" s="39" t="s">
        <v>83</v>
      </c>
      <c r="H3" s="23">
        <v>1</v>
      </c>
      <c r="I3" s="23">
        <v>0.5</v>
      </c>
      <c r="J3" s="24">
        <f>H3*I3</f>
        <v>0.5</v>
      </c>
      <c r="K3" s="41" t="s">
        <v>329</v>
      </c>
      <c r="L3">
        <v>2</v>
      </c>
      <c r="M3">
        <v>0.9</v>
      </c>
      <c r="N3">
        <f>L3*M3</f>
        <v>1.8</v>
      </c>
    </row>
    <row r="4" spans="1:15">
      <c r="A4" s="22" t="s">
        <v>270</v>
      </c>
      <c r="B4" s="37" t="s">
        <v>164</v>
      </c>
      <c r="C4" s="23">
        <v>1</v>
      </c>
      <c r="D4" s="23">
        <v>0.5</v>
      </c>
      <c r="E4" s="30">
        <f t="shared" ref="E4:E26" si="0">C4*D4</f>
        <v>0.5</v>
      </c>
      <c r="F4" s="22" t="s">
        <v>19</v>
      </c>
      <c r="G4" s="39" t="s">
        <v>18</v>
      </c>
      <c r="H4" s="23">
        <v>1</v>
      </c>
      <c r="I4" s="23">
        <v>0.5</v>
      </c>
      <c r="J4" s="24">
        <f t="shared" ref="J4:J44" si="1">H4*I4</f>
        <v>0.5</v>
      </c>
      <c r="K4" s="41" t="s">
        <v>330</v>
      </c>
      <c r="L4">
        <v>3</v>
      </c>
      <c r="M4">
        <v>0.5</v>
      </c>
      <c r="N4">
        <f t="shared" ref="N4:N35" si="2">L4*M4</f>
        <v>1.5</v>
      </c>
    </row>
    <row r="5" spans="1:15">
      <c r="A5" s="22" t="s">
        <v>270</v>
      </c>
      <c r="B5" s="37" t="s">
        <v>272</v>
      </c>
      <c r="C5" s="23">
        <v>9</v>
      </c>
      <c r="D5" s="23">
        <v>0.5</v>
      </c>
      <c r="E5" s="30">
        <f t="shared" si="0"/>
        <v>4.5</v>
      </c>
      <c r="F5" s="22" t="s">
        <v>12</v>
      </c>
      <c r="G5" s="39" t="s">
        <v>125</v>
      </c>
      <c r="H5" s="23">
        <v>1</v>
      </c>
      <c r="I5" s="23">
        <v>0.5</v>
      </c>
      <c r="J5" s="24">
        <f t="shared" si="1"/>
        <v>0.5</v>
      </c>
      <c r="K5" s="41" t="s">
        <v>216</v>
      </c>
      <c r="L5">
        <v>2</v>
      </c>
      <c r="M5">
        <v>0.75</v>
      </c>
      <c r="N5">
        <f t="shared" si="2"/>
        <v>1.5</v>
      </c>
    </row>
    <row r="6" spans="1:15">
      <c r="A6" s="22" t="s">
        <v>270</v>
      </c>
      <c r="B6" s="37" t="s">
        <v>273</v>
      </c>
      <c r="C6" s="23">
        <v>3</v>
      </c>
      <c r="D6" s="23">
        <v>0.5</v>
      </c>
      <c r="E6" s="30">
        <f t="shared" si="0"/>
        <v>1.5</v>
      </c>
      <c r="F6" s="22" t="s">
        <v>12</v>
      </c>
      <c r="G6" s="39" t="s">
        <v>290</v>
      </c>
      <c r="H6" s="23">
        <v>1</v>
      </c>
      <c r="I6" s="23">
        <v>0.5</v>
      </c>
      <c r="J6" s="24">
        <f t="shared" si="1"/>
        <v>0.5</v>
      </c>
      <c r="K6" s="41" t="s">
        <v>227</v>
      </c>
      <c r="L6">
        <v>3</v>
      </c>
      <c r="M6">
        <v>0.9</v>
      </c>
      <c r="N6">
        <f t="shared" si="2"/>
        <v>2.7</v>
      </c>
    </row>
    <row r="7" spans="1:15">
      <c r="A7" s="22" t="s">
        <v>270</v>
      </c>
      <c r="B7" s="37" t="s">
        <v>274</v>
      </c>
      <c r="C7" s="23">
        <v>1</v>
      </c>
      <c r="D7" s="23">
        <v>0.5</v>
      </c>
      <c r="E7" s="30">
        <f t="shared" si="0"/>
        <v>0.5</v>
      </c>
      <c r="F7" s="22" t="s">
        <v>12</v>
      </c>
      <c r="G7" s="39" t="s">
        <v>293</v>
      </c>
      <c r="H7" s="23">
        <v>1</v>
      </c>
      <c r="I7" s="23">
        <v>0.5</v>
      </c>
      <c r="J7" s="24">
        <f t="shared" si="1"/>
        <v>0.5</v>
      </c>
      <c r="K7" s="41" t="s">
        <v>214</v>
      </c>
      <c r="L7">
        <v>6</v>
      </c>
      <c r="M7">
        <v>0.8</v>
      </c>
      <c r="N7">
        <f t="shared" si="2"/>
        <v>4.8000000000000007</v>
      </c>
    </row>
    <row r="8" spans="1:15">
      <c r="A8" s="22" t="s">
        <v>270</v>
      </c>
      <c r="B8" s="37" t="s">
        <v>275</v>
      </c>
      <c r="C8" s="23">
        <v>1</v>
      </c>
      <c r="D8" s="23">
        <v>0.5</v>
      </c>
      <c r="E8" s="30">
        <f t="shared" si="0"/>
        <v>0.5</v>
      </c>
      <c r="F8" s="22" t="s">
        <v>12</v>
      </c>
      <c r="G8" s="39" t="s">
        <v>294</v>
      </c>
      <c r="H8" s="23">
        <v>1</v>
      </c>
      <c r="I8" s="23">
        <v>0.5</v>
      </c>
      <c r="J8" s="24">
        <f t="shared" si="1"/>
        <v>0.5</v>
      </c>
      <c r="K8" s="41" t="s">
        <v>331</v>
      </c>
      <c r="L8">
        <v>4</v>
      </c>
      <c r="M8">
        <v>0.8</v>
      </c>
      <c r="N8">
        <f t="shared" si="2"/>
        <v>3.2</v>
      </c>
    </row>
    <row r="9" spans="1:15">
      <c r="A9" s="22" t="s">
        <v>270</v>
      </c>
      <c r="B9" s="37" t="s">
        <v>276</v>
      </c>
      <c r="C9" s="23">
        <v>1</v>
      </c>
      <c r="D9" s="23">
        <v>0.5</v>
      </c>
      <c r="E9" s="30">
        <f t="shared" si="0"/>
        <v>0.5</v>
      </c>
      <c r="F9" s="22" t="s">
        <v>12</v>
      </c>
      <c r="G9" s="39" t="s">
        <v>52</v>
      </c>
      <c r="H9" s="23">
        <v>1</v>
      </c>
      <c r="I9" s="23">
        <v>0.5</v>
      </c>
      <c r="J9" s="24">
        <f t="shared" si="1"/>
        <v>0.5</v>
      </c>
      <c r="K9" s="41" t="s">
        <v>340</v>
      </c>
      <c r="L9">
        <v>2</v>
      </c>
      <c r="M9">
        <v>0.9</v>
      </c>
      <c r="N9">
        <f t="shared" si="2"/>
        <v>1.8</v>
      </c>
    </row>
    <row r="10" spans="1:15">
      <c r="A10" s="22" t="s">
        <v>270</v>
      </c>
      <c r="B10" s="37" t="s">
        <v>277</v>
      </c>
      <c r="C10" s="23">
        <v>6</v>
      </c>
      <c r="D10" s="23">
        <v>0.5</v>
      </c>
      <c r="E10" s="30">
        <f t="shared" si="0"/>
        <v>3</v>
      </c>
      <c r="F10" s="22" t="s">
        <v>12</v>
      </c>
      <c r="G10" s="39" t="s">
        <v>316</v>
      </c>
      <c r="H10" s="23">
        <v>1</v>
      </c>
      <c r="I10" s="23">
        <v>0.5</v>
      </c>
      <c r="J10" s="24">
        <f t="shared" si="1"/>
        <v>0.5</v>
      </c>
      <c r="K10" s="41" t="s">
        <v>339</v>
      </c>
      <c r="L10">
        <v>2</v>
      </c>
      <c r="M10">
        <v>0.9</v>
      </c>
      <c r="N10">
        <f t="shared" si="2"/>
        <v>1.8</v>
      </c>
    </row>
    <row r="11" spans="1:15">
      <c r="A11" s="22" t="s">
        <v>270</v>
      </c>
      <c r="B11" s="37" t="s">
        <v>278</v>
      </c>
      <c r="C11" s="25">
        <v>7.5</v>
      </c>
      <c r="D11" s="23">
        <v>0.5</v>
      </c>
      <c r="E11" s="30">
        <f t="shared" si="0"/>
        <v>3.75</v>
      </c>
      <c r="F11" s="22" t="s">
        <v>12</v>
      </c>
      <c r="G11" s="39" t="s">
        <v>317</v>
      </c>
      <c r="H11" s="23">
        <v>1</v>
      </c>
      <c r="I11" s="23">
        <v>0.5</v>
      </c>
      <c r="J11" s="24">
        <f t="shared" si="1"/>
        <v>0.5</v>
      </c>
      <c r="K11" s="41" t="s">
        <v>330</v>
      </c>
      <c r="L11">
        <v>2</v>
      </c>
      <c r="M11">
        <v>0.9</v>
      </c>
      <c r="N11">
        <f t="shared" si="2"/>
        <v>1.8</v>
      </c>
    </row>
    <row r="12" spans="1:15">
      <c r="A12" s="22" t="s">
        <v>279</v>
      </c>
      <c r="B12" s="37" t="s">
        <v>280</v>
      </c>
      <c r="C12" s="23">
        <v>2.5</v>
      </c>
      <c r="D12" s="23">
        <v>0.7</v>
      </c>
      <c r="E12" s="30">
        <f t="shared" si="0"/>
        <v>1.75</v>
      </c>
      <c r="F12" s="22" t="s">
        <v>292</v>
      </c>
      <c r="G12" s="39" t="s">
        <v>321</v>
      </c>
      <c r="H12" s="23">
        <v>1</v>
      </c>
      <c r="I12" s="23">
        <v>0.5</v>
      </c>
      <c r="J12" s="24">
        <f t="shared" si="1"/>
        <v>0.5</v>
      </c>
      <c r="K12" s="41" t="s">
        <v>332</v>
      </c>
      <c r="L12">
        <v>3</v>
      </c>
      <c r="M12">
        <v>0.7</v>
      </c>
      <c r="N12">
        <f t="shared" si="2"/>
        <v>2.0999999999999996</v>
      </c>
    </row>
    <row r="13" spans="1:15">
      <c r="A13" s="22" t="s">
        <v>279</v>
      </c>
      <c r="B13" s="37" t="s">
        <v>281</v>
      </c>
      <c r="C13" s="23">
        <v>2.5</v>
      </c>
      <c r="D13" s="23">
        <v>0.7</v>
      </c>
      <c r="E13" s="30">
        <f t="shared" si="0"/>
        <v>1.75</v>
      </c>
      <c r="F13" s="22" t="s">
        <v>292</v>
      </c>
      <c r="G13" s="39" t="s">
        <v>49</v>
      </c>
      <c r="H13" s="23">
        <v>1</v>
      </c>
      <c r="I13" s="23">
        <v>0.5</v>
      </c>
      <c r="J13" s="24">
        <f t="shared" si="1"/>
        <v>0.5</v>
      </c>
      <c r="K13" s="41" t="s">
        <v>164</v>
      </c>
      <c r="L13">
        <v>2</v>
      </c>
      <c r="M13">
        <v>0.9</v>
      </c>
      <c r="N13">
        <f t="shared" si="2"/>
        <v>1.8</v>
      </c>
    </row>
    <row r="14" spans="1:15">
      <c r="A14" s="22" t="s">
        <v>279</v>
      </c>
      <c r="B14" s="37" t="s">
        <v>282</v>
      </c>
      <c r="C14" s="23">
        <v>2.5</v>
      </c>
      <c r="D14" s="23">
        <v>0.7</v>
      </c>
      <c r="E14" s="30">
        <f t="shared" si="0"/>
        <v>1.75</v>
      </c>
      <c r="F14" s="22" t="s">
        <v>54</v>
      </c>
      <c r="G14" s="39" t="s">
        <v>300</v>
      </c>
      <c r="H14" s="23">
        <v>1</v>
      </c>
      <c r="I14" s="23">
        <v>0.5</v>
      </c>
      <c r="J14" s="24">
        <f t="shared" si="1"/>
        <v>0.5</v>
      </c>
      <c r="K14" s="41" t="s">
        <v>333</v>
      </c>
      <c r="L14">
        <v>3</v>
      </c>
      <c r="M14">
        <v>1</v>
      </c>
      <c r="N14">
        <f t="shared" si="2"/>
        <v>3</v>
      </c>
    </row>
    <row r="15" spans="1:15">
      <c r="A15" s="22" t="s">
        <v>279</v>
      </c>
      <c r="B15" s="37" t="s">
        <v>283</v>
      </c>
      <c r="C15" s="23">
        <v>2.5</v>
      </c>
      <c r="D15" s="23">
        <v>0.7</v>
      </c>
      <c r="E15" s="30">
        <f t="shared" si="0"/>
        <v>1.75</v>
      </c>
      <c r="F15" s="22" t="s">
        <v>54</v>
      </c>
      <c r="G15" s="39" t="s">
        <v>301</v>
      </c>
      <c r="H15" s="23">
        <v>1</v>
      </c>
      <c r="I15" s="23">
        <v>0.5</v>
      </c>
      <c r="J15" s="24">
        <f t="shared" si="1"/>
        <v>0.5</v>
      </c>
      <c r="K15" s="41" t="s">
        <v>176</v>
      </c>
      <c r="L15">
        <v>2</v>
      </c>
      <c r="M15">
        <v>1</v>
      </c>
      <c r="N15">
        <f t="shared" si="2"/>
        <v>2</v>
      </c>
    </row>
    <row r="16" spans="1:15">
      <c r="A16" s="22" t="s">
        <v>279</v>
      </c>
      <c r="B16" s="37" t="s">
        <v>284</v>
      </c>
      <c r="C16" s="23">
        <v>2.5</v>
      </c>
      <c r="D16" s="23">
        <v>0.7</v>
      </c>
      <c r="E16" s="30">
        <f t="shared" si="0"/>
        <v>1.75</v>
      </c>
      <c r="F16" s="22" t="s">
        <v>45</v>
      </c>
      <c r="G16" s="39" t="s">
        <v>100</v>
      </c>
      <c r="H16" s="23">
        <v>1</v>
      </c>
      <c r="I16" s="23">
        <v>0.5</v>
      </c>
      <c r="J16" s="24">
        <f t="shared" si="1"/>
        <v>0.5</v>
      </c>
      <c r="K16" s="41" t="s">
        <v>334</v>
      </c>
      <c r="L16">
        <v>2</v>
      </c>
      <c r="M16">
        <v>1</v>
      </c>
      <c r="N16">
        <f t="shared" si="2"/>
        <v>2</v>
      </c>
    </row>
    <row r="17" spans="1:16">
      <c r="A17" s="26" t="s">
        <v>279</v>
      </c>
      <c r="B17" s="37" t="s">
        <v>285</v>
      </c>
      <c r="C17" s="23">
        <v>3</v>
      </c>
      <c r="D17" s="23">
        <v>1</v>
      </c>
      <c r="E17" s="30">
        <f t="shared" si="0"/>
        <v>3</v>
      </c>
      <c r="F17" s="22" t="s">
        <v>45</v>
      </c>
      <c r="G17" s="39" t="s">
        <v>319</v>
      </c>
      <c r="H17" s="23">
        <v>1</v>
      </c>
      <c r="I17" s="23">
        <v>0.5</v>
      </c>
      <c r="J17" s="24">
        <f t="shared" si="1"/>
        <v>0.5</v>
      </c>
      <c r="K17" s="41" t="s">
        <v>342</v>
      </c>
      <c r="L17">
        <v>2</v>
      </c>
      <c r="M17">
        <v>1</v>
      </c>
      <c r="N17">
        <f t="shared" si="2"/>
        <v>2</v>
      </c>
    </row>
    <row r="18" spans="1:16">
      <c r="A18" s="22" t="s">
        <v>286</v>
      </c>
      <c r="B18" s="37" t="s">
        <v>287</v>
      </c>
      <c r="C18" s="23">
        <v>7.5</v>
      </c>
      <c r="D18" s="23">
        <v>1</v>
      </c>
      <c r="E18" s="30">
        <f t="shared" si="0"/>
        <v>7.5</v>
      </c>
      <c r="F18" s="22" t="s">
        <v>45</v>
      </c>
      <c r="G18" s="39" t="s">
        <v>320</v>
      </c>
      <c r="H18" s="23">
        <v>1</v>
      </c>
      <c r="I18" s="23">
        <v>0.5</v>
      </c>
      <c r="J18" s="24">
        <f t="shared" si="1"/>
        <v>0.5</v>
      </c>
      <c r="K18" s="41" t="s">
        <v>128</v>
      </c>
      <c r="L18">
        <v>1</v>
      </c>
      <c r="M18">
        <v>1</v>
      </c>
      <c r="N18">
        <f t="shared" si="2"/>
        <v>1</v>
      </c>
    </row>
    <row r="19" spans="1:16">
      <c r="A19" s="22" t="s">
        <v>286</v>
      </c>
      <c r="B19" s="37" t="s">
        <v>288</v>
      </c>
      <c r="C19" s="23">
        <v>8</v>
      </c>
      <c r="D19" s="23">
        <v>0.5</v>
      </c>
      <c r="E19" s="30">
        <f t="shared" si="0"/>
        <v>4</v>
      </c>
      <c r="F19" s="22" t="s">
        <v>35</v>
      </c>
      <c r="G19" s="39" t="s">
        <v>302</v>
      </c>
      <c r="H19" s="23">
        <v>1</v>
      </c>
      <c r="I19" s="23">
        <v>0.5</v>
      </c>
      <c r="J19" s="24">
        <f t="shared" si="1"/>
        <v>0.5</v>
      </c>
      <c r="K19" s="41" t="s">
        <v>337</v>
      </c>
      <c r="L19">
        <v>2</v>
      </c>
      <c r="M19">
        <v>1</v>
      </c>
      <c r="N19">
        <f t="shared" si="2"/>
        <v>2</v>
      </c>
    </row>
    <row r="20" spans="1:16">
      <c r="A20" s="22" t="s">
        <v>286</v>
      </c>
      <c r="B20" s="37" t="s">
        <v>177</v>
      </c>
      <c r="C20" s="23">
        <v>1</v>
      </c>
      <c r="D20" s="23">
        <v>0.5</v>
      </c>
      <c r="E20" s="30">
        <f t="shared" si="0"/>
        <v>0.5</v>
      </c>
      <c r="F20" s="22" t="s">
        <v>35</v>
      </c>
      <c r="G20" s="39" t="s">
        <v>53</v>
      </c>
      <c r="H20" s="23">
        <v>1</v>
      </c>
      <c r="I20" s="23">
        <v>0.5</v>
      </c>
      <c r="J20" s="24">
        <f t="shared" si="1"/>
        <v>0.5</v>
      </c>
      <c r="K20" s="41" t="s">
        <v>357</v>
      </c>
      <c r="L20">
        <v>2</v>
      </c>
      <c r="M20">
        <v>1</v>
      </c>
      <c r="N20">
        <f t="shared" si="2"/>
        <v>2</v>
      </c>
    </row>
    <row r="21" spans="1:16">
      <c r="A21" s="22" t="s">
        <v>289</v>
      </c>
      <c r="B21" s="37" t="s">
        <v>13</v>
      </c>
      <c r="C21" s="23">
        <v>1</v>
      </c>
      <c r="D21" s="23">
        <v>0.5</v>
      </c>
      <c r="E21" s="30">
        <f t="shared" si="0"/>
        <v>0.5</v>
      </c>
      <c r="F21" s="33" t="s">
        <v>35</v>
      </c>
      <c r="G21" s="39" t="s">
        <v>307</v>
      </c>
      <c r="H21" s="23">
        <v>1</v>
      </c>
      <c r="I21" s="23">
        <v>0.5</v>
      </c>
      <c r="J21" s="24">
        <f t="shared" si="1"/>
        <v>0.5</v>
      </c>
      <c r="K21" s="41" t="s">
        <v>321</v>
      </c>
      <c r="L21">
        <v>3</v>
      </c>
      <c r="M21">
        <v>1</v>
      </c>
      <c r="N21">
        <f t="shared" si="2"/>
        <v>3</v>
      </c>
    </row>
    <row r="22" spans="1:16">
      <c r="A22" s="22" t="s">
        <v>289</v>
      </c>
      <c r="B22" s="37" t="s">
        <v>290</v>
      </c>
      <c r="C22" s="23">
        <v>1</v>
      </c>
      <c r="D22" s="23">
        <v>0.5</v>
      </c>
      <c r="E22" s="30">
        <f t="shared" si="0"/>
        <v>0.5</v>
      </c>
      <c r="F22" s="22" t="s">
        <v>1</v>
      </c>
      <c r="G22" s="39" t="s">
        <v>298</v>
      </c>
      <c r="H22" s="23">
        <v>1</v>
      </c>
      <c r="I22" s="23">
        <v>0.5</v>
      </c>
      <c r="J22" s="24">
        <f t="shared" si="1"/>
        <v>0.5</v>
      </c>
      <c r="K22" s="41" t="s">
        <v>347</v>
      </c>
      <c r="L22">
        <v>2</v>
      </c>
      <c r="M22">
        <v>0.9</v>
      </c>
      <c r="N22">
        <f t="shared" si="2"/>
        <v>1.8</v>
      </c>
      <c r="P22" s="41" t="s">
        <v>335</v>
      </c>
    </row>
    <row r="23" spans="1:16">
      <c r="A23" s="22" t="s">
        <v>289</v>
      </c>
      <c r="B23" s="37" t="s">
        <v>233</v>
      </c>
      <c r="C23" s="23">
        <v>1</v>
      </c>
      <c r="D23" s="23">
        <v>0.5</v>
      </c>
      <c r="E23" s="30">
        <f t="shared" si="0"/>
        <v>0.5</v>
      </c>
      <c r="F23" s="22" t="s">
        <v>1</v>
      </c>
      <c r="G23" s="39" t="s">
        <v>299</v>
      </c>
      <c r="H23" s="23">
        <v>1</v>
      </c>
      <c r="I23" s="23">
        <v>0.5</v>
      </c>
      <c r="J23" s="24">
        <f t="shared" si="1"/>
        <v>0.5</v>
      </c>
      <c r="K23" s="41" t="s">
        <v>348</v>
      </c>
      <c r="L23">
        <v>2</v>
      </c>
      <c r="M23">
        <v>0.9</v>
      </c>
      <c r="N23">
        <f t="shared" si="2"/>
        <v>1.8</v>
      </c>
      <c r="P23" s="41" t="s">
        <v>330</v>
      </c>
    </row>
    <row r="24" spans="1:16" ht="15.75" thickBot="1">
      <c r="A24" s="27" t="s">
        <v>289</v>
      </c>
      <c r="B24" s="38" t="s">
        <v>53</v>
      </c>
      <c r="C24" s="28">
        <v>1</v>
      </c>
      <c r="D24" s="28">
        <v>0.5</v>
      </c>
      <c r="E24" s="31">
        <f t="shared" si="0"/>
        <v>0.5</v>
      </c>
      <c r="F24" s="22" t="s">
        <v>1</v>
      </c>
      <c r="G24" s="39" t="s">
        <v>49</v>
      </c>
      <c r="H24" s="23">
        <v>1</v>
      </c>
      <c r="I24" s="23">
        <v>0.5</v>
      </c>
      <c r="J24" s="24">
        <f t="shared" si="1"/>
        <v>0.5</v>
      </c>
      <c r="K24" s="41" t="s">
        <v>275</v>
      </c>
      <c r="L24">
        <v>2</v>
      </c>
      <c r="M24">
        <v>0.9</v>
      </c>
      <c r="N24">
        <f t="shared" si="2"/>
        <v>1.8</v>
      </c>
      <c r="P24" s="41" t="s">
        <v>336</v>
      </c>
    </row>
    <row r="25" spans="1:16">
      <c r="A25" s="42" t="s">
        <v>358</v>
      </c>
      <c r="B25" s="37" t="s">
        <v>359</v>
      </c>
      <c r="C25" s="43">
        <v>3</v>
      </c>
      <c r="D25" s="43">
        <v>1</v>
      </c>
      <c r="E25" s="30">
        <f t="shared" si="0"/>
        <v>3</v>
      </c>
      <c r="F25" s="22" t="s">
        <v>1</v>
      </c>
      <c r="G25" s="39" t="s">
        <v>50</v>
      </c>
      <c r="H25" s="23">
        <v>1</v>
      </c>
      <c r="I25" s="23">
        <v>0.5</v>
      </c>
      <c r="J25" s="24">
        <f t="shared" si="1"/>
        <v>0.5</v>
      </c>
      <c r="K25" s="41" t="s">
        <v>349</v>
      </c>
      <c r="L25">
        <v>2</v>
      </c>
      <c r="M25">
        <v>0.9</v>
      </c>
      <c r="N25">
        <f t="shared" si="2"/>
        <v>1.8</v>
      </c>
      <c r="P25" s="41" t="s">
        <v>337</v>
      </c>
    </row>
    <row r="26" spans="1:16">
      <c r="A26" s="42" t="s">
        <v>358</v>
      </c>
      <c r="B26" s="37" t="s">
        <v>360</v>
      </c>
      <c r="C26" s="43">
        <v>3</v>
      </c>
      <c r="D26" s="43">
        <v>1</v>
      </c>
      <c r="E26" s="30">
        <f t="shared" si="0"/>
        <v>3</v>
      </c>
      <c r="F26" s="22" t="s">
        <v>1</v>
      </c>
      <c r="G26" s="39" t="s">
        <v>318</v>
      </c>
      <c r="H26" s="23">
        <v>1</v>
      </c>
      <c r="I26" s="23">
        <v>0.5</v>
      </c>
      <c r="J26" s="24">
        <f t="shared" si="1"/>
        <v>0.5</v>
      </c>
      <c r="K26" s="41" t="s">
        <v>350</v>
      </c>
      <c r="L26">
        <v>2</v>
      </c>
      <c r="M26">
        <v>0.9</v>
      </c>
      <c r="N26">
        <f t="shared" si="2"/>
        <v>1.8</v>
      </c>
      <c r="P26" s="41" t="s">
        <v>338</v>
      </c>
    </row>
    <row r="27" spans="1:16" ht="16.5" thickBot="1">
      <c r="E27" s="32">
        <f>SUM(E3:E26)</f>
        <v>47.5</v>
      </c>
      <c r="F27" s="22" t="s">
        <v>291</v>
      </c>
      <c r="G27" s="39" t="s">
        <v>295</v>
      </c>
      <c r="H27" s="23">
        <v>1</v>
      </c>
      <c r="I27" s="23">
        <v>0.5</v>
      </c>
      <c r="J27" s="24">
        <f t="shared" si="1"/>
        <v>0.5</v>
      </c>
      <c r="K27" s="41" t="s">
        <v>41</v>
      </c>
      <c r="L27">
        <v>2</v>
      </c>
      <c r="M27">
        <v>0.9</v>
      </c>
      <c r="N27">
        <f t="shared" si="2"/>
        <v>1.8</v>
      </c>
      <c r="P27" s="41" t="s">
        <v>339</v>
      </c>
    </row>
    <row r="28" spans="1:16">
      <c r="F28" s="22" t="s">
        <v>291</v>
      </c>
      <c r="G28" s="39" t="s">
        <v>296</v>
      </c>
      <c r="H28" s="23">
        <v>1</v>
      </c>
      <c r="I28" s="23">
        <v>0.5</v>
      </c>
      <c r="J28" s="24">
        <f t="shared" si="1"/>
        <v>0.5</v>
      </c>
      <c r="K28" s="41" t="s">
        <v>351</v>
      </c>
      <c r="L28">
        <v>2</v>
      </c>
      <c r="M28">
        <v>0.9</v>
      </c>
      <c r="N28">
        <f t="shared" si="2"/>
        <v>1.8</v>
      </c>
      <c r="P28" s="41" t="s">
        <v>340</v>
      </c>
    </row>
    <row r="29" spans="1:16">
      <c r="F29" s="22" t="s">
        <v>291</v>
      </c>
      <c r="G29" s="39" t="s">
        <v>297</v>
      </c>
      <c r="H29" s="23">
        <v>1</v>
      </c>
      <c r="I29" s="23">
        <v>0.5</v>
      </c>
      <c r="J29" s="24">
        <f t="shared" si="1"/>
        <v>0.5</v>
      </c>
      <c r="K29" s="41" t="s">
        <v>11</v>
      </c>
      <c r="L29">
        <v>2</v>
      </c>
      <c r="M29">
        <v>0.9</v>
      </c>
      <c r="N29">
        <f t="shared" si="2"/>
        <v>1.8</v>
      </c>
      <c r="P29" s="41" t="s">
        <v>341</v>
      </c>
    </row>
    <row r="30" spans="1:16">
      <c r="F30" s="22" t="s">
        <v>291</v>
      </c>
      <c r="G30" s="39" t="s">
        <v>303</v>
      </c>
      <c r="H30" s="23">
        <v>1</v>
      </c>
      <c r="I30" s="23">
        <v>0.5</v>
      </c>
      <c r="J30" s="24">
        <f t="shared" si="1"/>
        <v>0.5</v>
      </c>
      <c r="K30" s="41" t="s">
        <v>352</v>
      </c>
      <c r="L30">
        <v>2</v>
      </c>
      <c r="M30">
        <v>0.9</v>
      </c>
      <c r="N30">
        <f t="shared" si="2"/>
        <v>1.8</v>
      </c>
      <c r="P30" s="41" t="s">
        <v>342</v>
      </c>
    </row>
    <row r="31" spans="1:16">
      <c r="F31" s="22" t="s">
        <v>291</v>
      </c>
      <c r="G31" s="39" t="s">
        <v>304</v>
      </c>
      <c r="H31" s="23">
        <v>1</v>
      </c>
      <c r="I31" s="23">
        <v>0.5</v>
      </c>
      <c r="J31" s="24">
        <f t="shared" si="1"/>
        <v>0.5</v>
      </c>
      <c r="K31" s="41" t="s">
        <v>353</v>
      </c>
      <c r="L31">
        <v>2</v>
      </c>
      <c r="M31">
        <v>0.9</v>
      </c>
      <c r="N31">
        <f t="shared" si="2"/>
        <v>1.8</v>
      </c>
      <c r="P31" s="41" t="s">
        <v>343</v>
      </c>
    </row>
    <row r="32" spans="1:16">
      <c r="F32" s="22" t="s">
        <v>291</v>
      </c>
      <c r="G32" s="39" t="s">
        <v>305</v>
      </c>
      <c r="H32" s="23">
        <v>1</v>
      </c>
      <c r="I32" s="23">
        <v>0.5</v>
      </c>
      <c r="J32" s="24">
        <f t="shared" si="1"/>
        <v>0.5</v>
      </c>
      <c r="K32" s="41" t="s">
        <v>354</v>
      </c>
      <c r="L32">
        <v>2</v>
      </c>
      <c r="M32">
        <v>0.9</v>
      </c>
      <c r="N32">
        <f t="shared" si="2"/>
        <v>1.8</v>
      </c>
      <c r="P32" s="41" t="s">
        <v>344</v>
      </c>
    </row>
    <row r="33" spans="2:16">
      <c r="F33" s="22" t="s">
        <v>291</v>
      </c>
      <c r="G33" s="39" t="s">
        <v>306</v>
      </c>
      <c r="H33" s="23">
        <v>1</v>
      </c>
      <c r="I33" s="23">
        <v>0.5</v>
      </c>
      <c r="J33" s="24">
        <f t="shared" si="1"/>
        <v>0.5</v>
      </c>
      <c r="K33" s="41" t="s">
        <v>355</v>
      </c>
      <c r="L33">
        <v>2</v>
      </c>
      <c r="M33">
        <v>0.9</v>
      </c>
      <c r="N33">
        <f t="shared" si="2"/>
        <v>1.8</v>
      </c>
      <c r="P33" s="41" t="s">
        <v>345</v>
      </c>
    </row>
    <row r="34" spans="2:16">
      <c r="F34" s="22" t="s">
        <v>291</v>
      </c>
      <c r="G34" s="39" t="s">
        <v>308</v>
      </c>
      <c r="H34" s="23">
        <v>1</v>
      </c>
      <c r="I34" s="23">
        <v>0.5</v>
      </c>
      <c r="J34" s="24">
        <f t="shared" si="1"/>
        <v>0.5</v>
      </c>
      <c r="K34" s="41" t="s">
        <v>356</v>
      </c>
      <c r="L34">
        <v>2</v>
      </c>
      <c r="M34">
        <v>0.9</v>
      </c>
      <c r="N34">
        <f t="shared" si="2"/>
        <v>1.8</v>
      </c>
      <c r="P34" s="41" t="s">
        <v>346</v>
      </c>
    </row>
    <row r="35" spans="2:16" ht="15.75" thickBot="1">
      <c r="F35" s="22" t="s">
        <v>291</v>
      </c>
      <c r="G35" s="39" t="s">
        <v>309</v>
      </c>
      <c r="H35" s="23">
        <v>1</v>
      </c>
      <c r="I35" s="23">
        <v>0.5</v>
      </c>
      <c r="J35" s="24">
        <f t="shared" si="1"/>
        <v>0.5</v>
      </c>
      <c r="K35" s="41" t="s">
        <v>321</v>
      </c>
      <c r="L35">
        <v>2</v>
      </c>
      <c r="M35">
        <v>0.9</v>
      </c>
      <c r="N35">
        <f t="shared" si="2"/>
        <v>1.8</v>
      </c>
      <c r="P35" s="41" t="s">
        <v>126</v>
      </c>
    </row>
    <row r="36" spans="2:16" ht="16.5" thickBot="1">
      <c r="F36" s="22" t="s">
        <v>291</v>
      </c>
      <c r="G36" s="39" t="s">
        <v>20</v>
      </c>
      <c r="H36" s="23">
        <v>1</v>
      </c>
      <c r="I36" s="23">
        <v>0.5</v>
      </c>
      <c r="J36" s="24">
        <f t="shared" si="1"/>
        <v>0.5</v>
      </c>
      <c r="N36" s="19">
        <f>SUM(N3:N35)</f>
        <v>66.999999999999957</v>
      </c>
    </row>
    <row r="37" spans="2:16">
      <c r="F37" s="22" t="s">
        <v>291</v>
      </c>
      <c r="G37" s="39" t="s">
        <v>310</v>
      </c>
      <c r="H37" s="23">
        <v>1</v>
      </c>
      <c r="I37" s="23">
        <v>0.5</v>
      </c>
      <c r="J37" s="24">
        <f t="shared" si="1"/>
        <v>0.5</v>
      </c>
    </row>
    <row r="38" spans="2:16">
      <c r="F38" s="22" t="s">
        <v>291</v>
      </c>
      <c r="G38" s="39" t="s">
        <v>311</v>
      </c>
      <c r="H38" s="23">
        <v>1</v>
      </c>
      <c r="I38" s="23">
        <v>0.5</v>
      </c>
      <c r="J38" s="24">
        <f t="shared" si="1"/>
        <v>0.5</v>
      </c>
    </row>
    <row r="39" spans="2:16">
      <c r="F39" s="22" t="s">
        <v>291</v>
      </c>
      <c r="G39" s="39" t="s">
        <v>29</v>
      </c>
      <c r="H39" s="23">
        <v>1</v>
      </c>
      <c r="I39" s="23">
        <v>0.5</v>
      </c>
      <c r="J39" s="24">
        <f t="shared" si="1"/>
        <v>0.5</v>
      </c>
    </row>
    <row r="40" spans="2:16">
      <c r="F40" s="22" t="s">
        <v>291</v>
      </c>
      <c r="G40" s="39" t="s">
        <v>312</v>
      </c>
      <c r="H40" s="23">
        <v>1</v>
      </c>
      <c r="I40" s="23">
        <v>0.5</v>
      </c>
      <c r="J40" s="24">
        <f t="shared" si="1"/>
        <v>0.5</v>
      </c>
    </row>
    <row r="41" spans="2:16">
      <c r="F41" s="22" t="s">
        <v>291</v>
      </c>
      <c r="G41" s="39" t="s">
        <v>313</v>
      </c>
      <c r="H41" s="23">
        <v>1</v>
      </c>
      <c r="I41" s="23">
        <v>0.5</v>
      </c>
      <c r="J41" s="24">
        <f t="shared" si="1"/>
        <v>0.5</v>
      </c>
    </row>
    <row r="42" spans="2:16">
      <c r="F42" s="22" t="s">
        <v>291</v>
      </c>
      <c r="G42" s="39" t="s">
        <v>142</v>
      </c>
      <c r="H42" s="23">
        <v>1</v>
      </c>
      <c r="I42" s="23">
        <v>0.5</v>
      </c>
      <c r="J42" s="24">
        <f t="shared" si="1"/>
        <v>0.5</v>
      </c>
    </row>
    <row r="43" spans="2:16">
      <c r="F43" s="22" t="s">
        <v>291</v>
      </c>
      <c r="G43" s="39" t="s">
        <v>314</v>
      </c>
      <c r="H43" s="23">
        <v>1</v>
      </c>
      <c r="I43" s="23">
        <v>0.5</v>
      </c>
      <c r="J43" s="24">
        <f t="shared" si="1"/>
        <v>0.5</v>
      </c>
    </row>
    <row r="44" spans="2:16" ht="15.75" thickBot="1">
      <c r="F44" s="27" t="s">
        <v>291</v>
      </c>
      <c r="G44" s="40" t="s">
        <v>315</v>
      </c>
      <c r="H44" s="28">
        <v>1</v>
      </c>
      <c r="I44" s="28">
        <v>0.5</v>
      </c>
      <c r="J44" s="29">
        <f t="shared" si="1"/>
        <v>0.5</v>
      </c>
    </row>
    <row r="45" spans="2:16" ht="16.5" thickBot="1">
      <c r="J45" s="21">
        <f>SUM(J3:J44)</f>
        <v>21</v>
      </c>
    </row>
    <row r="46" spans="2:16">
      <c r="B46" s="67">
        <f>E27+J45+N36</f>
        <v>135.49999999999994</v>
      </c>
    </row>
    <row r="47" spans="2:16" ht="15.75" thickBot="1">
      <c r="B47" s="68"/>
    </row>
  </sheetData>
  <mergeCells count="4">
    <mergeCell ref="A1:E1"/>
    <mergeCell ref="F1:J1"/>
    <mergeCell ref="K1:N1"/>
    <mergeCell ref="B46:B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7"/>
  <sheetViews>
    <sheetView workbookViewId="0">
      <selection sqref="A1:E1"/>
    </sheetView>
  </sheetViews>
  <sheetFormatPr defaultRowHeight="15"/>
  <cols>
    <col min="1" max="1" width="14.7109375" bestFit="1" customWidth="1"/>
    <col min="2" max="2" width="26.5703125" bestFit="1" customWidth="1"/>
    <col min="3" max="4" width="4" style="44" bestFit="1" customWidth="1"/>
    <col min="5" max="5" width="7.28515625" bestFit="1" customWidth="1"/>
    <col min="6" max="6" width="14.7109375" bestFit="1" customWidth="1"/>
    <col min="7" max="7" width="18.7109375" bestFit="1" customWidth="1"/>
    <col min="8" max="9" width="4" bestFit="1" customWidth="1"/>
    <col min="10" max="10" width="7.28515625" bestFit="1" customWidth="1"/>
    <col min="11" max="11" width="22.7109375" bestFit="1" customWidth="1"/>
    <col min="12" max="12" width="20.28515625" bestFit="1" customWidth="1"/>
    <col min="13" max="13" width="2.28515625" bestFit="1" customWidth="1"/>
    <col min="14" max="14" width="4" bestFit="1" customWidth="1"/>
    <col min="15" max="15" width="7.28515625" bestFit="1" customWidth="1"/>
  </cols>
  <sheetData>
    <row r="1" spans="1:15" ht="15.75">
      <c r="A1" s="62" t="s">
        <v>326</v>
      </c>
      <c r="B1" s="63"/>
      <c r="C1" s="63"/>
      <c r="D1" s="63"/>
      <c r="E1" s="63"/>
      <c r="F1" s="64" t="s">
        <v>327</v>
      </c>
      <c r="G1" s="65"/>
      <c r="H1" s="65"/>
      <c r="I1" s="65"/>
      <c r="J1" s="65"/>
      <c r="K1" s="69" t="s">
        <v>328</v>
      </c>
      <c r="L1" s="70"/>
      <c r="M1" s="70"/>
      <c r="N1" s="70"/>
      <c r="O1" s="71"/>
    </row>
    <row r="2" spans="1:15" ht="15.75">
      <c r="A2" s="34" t="s">
        <v>322</v>
      </c>
      <c r="B2" s="34" t="s">
        <v>323</v>
      </c>
      <c r="C2" s="35" t="s">
        <v>324</v>
      </c>
      <c r="D2" s="35" t="s">
        <v>325</v>
      </c>
      <c r="E2" s="36" t="s">
        <v>266</v>
      </c>
      <c r="F2" s="34" t="s">
        <v>322</v>
      </c>
      <c r="G2" s="34" t="s">
        <v>369</v>
      </c>
      <c r="H2" s="35" t="s">
        <v>324</v>
      </c>
      <c r="I2" s="35" t="s">
        <v>325</v>
      </c>
      <c r="J2" s="36" t="s">
        <v>266</v>
      </c>
      <c r="K2" s="34" t="s">
        <v>322</v>
      </c>
      <c r="L2" s="45" t="s">
        <v>323</v>
      </c>
      <c r="M2" s="35" t="s">
        <v>324</v>
      </c>
      <c r="N2" s="35" t="s">
        <v>325</v>
      </c>
      <c r="O2" s="36" t="s">
        <v>266</v>
      </c>
    </row>
    <row r="3" spans="1:15">
      <c r="A3" t="s">
        <v>370</v>
      </c>
      <c r="B3" s="41" t="s">
        <v>371</v>
      </c>
      <c r="C3" s="44">
        <v>7</v>
      </c>
      <c r="D3" s="44">
        <v>1</v>
      </c>
      <c r="E3">
        <f>C3*D3</f>
        <v>7</v>
      </c>
      <c r="F3" t="s">
        <v>291</v>
      </c>
      <c r="G3" s="47" t="s">
        <v>304</v>
      </c>
      <c r="H3">
        <v>2.5</v>
      </c>
      <c r="I3">
        <v>1</v>
      </c>
      <c r="J3">
        <f>H3*I3</f>
        <v>2.5</v>
      </c>
      <c r="K3" t="s">
        <v>444</v>
      </c>
      <c r="L3" s="41" t="s">
        <v>411</v>
      </c>
      <c r="M3">
        <v>1</v>
      </c>
      <c r="N3">
        <v>0.5</v>
      </c>
      <c r="O3">
        <f>M3*N3</f>
        <v>0.5</v>
      </c>
    </row>
    <row r="4" spans="1:15">
      <c r="A4" t="s">
        <v>370</v>
      </c>
      <c r="B4" s="41" t="s">
        <v>403</v>
      </c>
      <c r="C4" s="44">
        <v>3</v>
      </c>
      <c r="D4" s="44">
        <v>0.5</v>
      </c>
      <c r="E4">
        <f t="shared" ref="E4:E27" si="0">C4*D4</f>
        <v>1.5</v>
      </c>
      <c r="F4" t="s">
        <v>291</v>
      </c>
      <c r="G4" s="47" t="s">
        <v>304</v>
      </c>
      <c r="H4">
        <v>2.5</v>
      </c>
      <c r="I4">
        <v>1</v>
      </c>
      <c r="J4">
        <f t="shared" ref="J4:J40" si="1">H4*I4</f>
        <v>2.5</v>
      </c>
      <c r="K4" t="s">
        <v>444</v>
      </c>
      <c r="L4" s="41" t="s">
        <v>412</v>
      </c>
      <c r="M4">
        <v>1</v>
      </c>
      <c r="N4">
        <v>0.5</v>
      </c>
      <c r="O4">
        <f t="shared" ref="O4:O55" si="2">M4*N4</f>
        <v>0.5</v>
      </c>
    </row>
    <row r="5" spans="1:15">
      <c r="A5" t="s">
        <v>370</v>
      </c>
      <c r="B5" s="41" t="s">
        <v>404</v>
      </c>
      <c r="C5" s="44">
        <v>2</v>
      </c>
      <c r="D5" s="44">
        <v>1</v>
      </c>
      <c r="E5">
        <f t="shared" si="0"/>
        <v>2</v>
      </c>
      <c r="F5" t="s">
        <v>291</v>
      </c>
      <c r="G5" s="47" t="s">
        <v>304</v>
      </c>
      <c r="H5">
        <v>1.5</v>
      </c>
      <c r="I5">
        <v>1</v>
      </c>
      <c r="J5">
        <f t="shared" si="1"/>
        <v>1.5</v>
      </c>
      <c r="K5" t="s">
        <v>444</v>
      </c>
      <c r="L5" s="41" t="s">
        <v>413</v>
      </c>
      <c r="M5">
        <v>1</v>
      </c>
      <c r="N5">
        <v>0.5</v>
      </c>
      <c r="O5">
        <f t="shared" si="2"/>
        <v>0.5</v>
      </c>
    </row>
    <row r="6" spans="1:15">
      <c r="A6" t="s">
        <v>370</v>
      </c>
      <c r="B6" s="41" t="s">
        <v>372</v>
      </c>
      <c r="C6" s="44">
        <v>3</v>
      </c>
      <c r="D6" s="44">
        <v>0.5</v>
      </c>
      <c r="E6">
        <f t="shared" si="0"/>
        <v>1.5</v>
      </c>
      <c r="F6" t="s">
        <v>291</v>
      </c>
      <c r="G6" s="47" t="s">
        <v>361</v>
      </c>
      <c r="H6">
        <v>2.5</v>
      </c>
      <c r="I6">
        <v>1</v>
      </c>
      <c r="J6">
        <f t="shared" si="1"/>
        <v>2.5</v>
      </c>
      <c r="K6" t="s">
        <v>444</v>
      </c>
      <c r="L6" s="41" t="s">
        <v>414</v>
      </c>
      <c r="M6">
        <v>1</v>
      </c>
      <c r="N6">
        <v>0.5</v>
      </c>
      <c r="O6">
        <f t="shared" si="2"/>
        <v>0.5</v>
      </c>
    </row>
    <row r="7" spans="1:15">
      <c r="A7" t="s">
        <v>373</v>
      </c>
      <c r="B7" s="41" t="s">
        <v>374</v>
      </c>
      <c r="C7" s="44">
        <v>8</v>
      </c>
      <c r="D7" s="44">
        <v>0.5</v>
      </c>
      <c r="E7">
        <f t="shared" si="0"/>
        <v>4</v>
      </c>
      <c r="F7" t="s">
        <v>291</v>
      </c>
      <c r="G7" s="47" t="s">
        <v>361</v>
      </c>
      <c r="H7">
        <v>2.5</v>
      </c>
      <c r="I7">
        <v>1</v>
      </c>
      <c r="J7">
        <f t="shared" si="1"/>
        <v>2.5</v>
      </c>
      <c r="K7" t="s">
        <v>444</v>
      </c>
      <c r="L7" s="41" t="s">
        <v>415</v>
      </c>
      <c r="M7">
        <v>1</v>
      </c>
      <c r="N7">
        <v>0.5</v>
      </c>
      <c r="O7">
        <f t="shared" si="2"/>
        <v>0.5</v>
      </c>
    </row>
    <row r="8" spans="1:15">
      <c r="A8" t="s">
        <v>375</v>
      </c>
      <c r="B8" s="41" t="s">
        <v>376</v>
      </c>
      <c r="C8" s="44">
        <v>2</v>
      </c>
      <c r="D8" s="44">
        <v>0.5</v>
      </c>
      <c r="E8">
        <f t="shared" si="0"/>
        <v>1</v>
      </c>
      <c r="F8" t="s">
        <v>291</v>
      </c>
      <c r="G8" s="47" t="s">
        <v>361</v>
      </c>
      <c r="H8">
        <v>1.5</v>
      </c>
      <c r="I8">
        <v>1</v>
      </c>
      <c r="J8">
        <f t="shared" si="1"/>
        <v>1.5</v>
      </c>
      <c r="K8" t="s">
        <v>444</v>
      </c>
      <c r="L8" s="41" t="s">
        <v>416</v>
      </c>
      <c r="M8">
        <v>1</v>
      </c>
      <c r="N8">
        <v>0.5</v>
      </c>
      <c r="O8">
        <f t="shared" si="2"/>
        <v>0.5</v>
      </c>
    </row>
    <row r="9" spans="1:15">
      <c r="A9" t="s">
        <v>375</v>
      </c>
      <c r="B9" s="41" t="s">
        <v>377</v>
      </c>
      <c r="C9" s="44">
        <v>3</v>
      </c>
      <c r="D9" s="44">
        <v>0.5</v>
      </c>
      <c r="E9">
        <f t="shared" si="0"/>
        <v>1.5</v>
      </c>
      <c r="F9" t="s">
        <v>291</v>
      </c>
      <c r="G9" s="47" t="s">
        <v>362</v>
      </c>
      <c r="H9">
        <v>2.5</v>
      </c>
      <c r="I9">
        <v>1</v>
      </c>
      <c r="J9">
        <f t="shared" si="1"/>
        <v>2.5</v>
      </c>
      <c r="K9" t="s">
        <v>444</v>
      </c>
      <c r="L9" s="41" t="s">
        <v>417</v>
      </c>
      <c r="M9">
        <v>1</v>
      </c>
      <c r="N9">
        <v>0.5</v>
      </c>
      <c r="O9">
        <f t="shared" si="2"/>
        <v>0.5</v>
      </c>
    </row>
    <row r="10" spans="1:15">
      <c r="A10" t="s">
        <v>375</v>
      </c>
      <c r="B10" s="41" t="s">
        <v>378</v>
      </c>
      <c r="C10" s="44">
        <v>2</v>
      </c>
      <c r="D10" s="44">
        <v>0.5</v>
      </c>
      <c r="E10">
        <f t="shared" si="0"/>
        <v>1</v>
      </c>
      <c r="F10" t="s">
        <v>291</v>
      </c>
      <c r="G10" s="47" t="s">
        <v>362</v>
      </c>
      <c r="H10">
        <v>2.5</v>
      </c>
      <c r="I10">
        <v>1</v>
      </c>
      <c r="J10">
        <f t="shared" si="1"/>
        <v>2.5</v>
      </c>
      <c r="K10" t="s">
        <v>444</v>
      </c>
      <c r="L10" s="41" t="s">
        <v>418</v>
      </c>
      <c r="M10">
        <v>1</v>
      </c>
      <c r="N10">
        <v>0.5</v>
      </c>
      <c r="O10">
        <f t="shared" si="2"/>
        <v>0.5</v>
      </c>
    </row>
    <row r="11" spans="1:15">
      <c r="A11" t="s">
        <v>375</v>
      </c>
      <c r="B11" s="41" t="s">
        <v>405</v>
      </c>
      <c r="C11" s="44">
        <v>3</v>
      </c>
      <c r="D11" s="44">
        <v>1</v>
      </c>
      <c r="E11">
        <f t="shared" si="0"/>
        <v>3</v>
      </c>
      <c r="F11" t="s">
        <v>291</v>
      </c>
      <c r="G11" s="47" t="s">
        <v>362</v>
      </c>
      <c r="H11">
        <v>1.5</v>
      </c>
      <c r="I11">
        <v>1</v>
      </c>
      <c r="J11">
        <f t="shared" si="1"/>
        <v>1.5</v>
      </c>
      <c r="K11" t="s">
        <v>444</v>
      </c>
      <c r="L11" s="41" t="s">
        <v>419</v>
      </c>
      <c r="M11">
        <v>1</v>
      </c>
      <c r="N11">
        <v>0.5</v>
      </c>
      <c r="O11">
        <f t="shared" si="2"/>
        <v>0.5</v>
      </c>
    </row>
    <row r="12" spans="1:15">
      <c r="A12" t="s">
        <v>375</v>
      </c>
      <c r="B12" s="41" t="s">
        <v>379</v>
      </c>
      <c r="C12" s="44">
        <v>4</v>
      </c>
      <c r="D12" s="44">
        <v>0.5</v>
      </c>
      <c r="E12">
        <f t="shared" si="0"/>
        <v>2</v>
      </c>
      <c r="F12" t="s">
        <v>291</v>
      </c>
      <c r="G12" s="47" t="s">
        <v>363</v>
      </c>
      <c r="H12">
        <v>2.5</v>
      </c>
      <c r="I12">
        <v>1</v>
      </c>
      <c r="J12">
        <f t="shared" si="1"/>
        <v>2.5</v>
      </c>
      <c r="K12" t="s">
        <v>444</v>
      </c>
      <c r="L12" s="41" t="s">
        <v>420</v>
      </c>
      <c r="M12">
        <v>1</v>
      </c>
      <c r="N12">
        <v>0.5</v>
      </c>
      <c r="O12">
        <f t="shared" si="2"/>
        <v>0.5</v>
      </c>
    </row>
    <row r="13" spans="1:15">
      <c r="A13" t="s">
        <v>375</v>
      </c>
      <c r="B13" s="41" t="s">
        <v>380</v>
      </c>
      <c r="C13" s="44">
        <v>3</v>
      </c>
      <c r="D13" s="44">
        <v>0.5</v>
      </c>
      <c r="E13">
        <f t="shared" si="0"/>
        <v>1.5</v>
      </c>
      <c r="F13" t="s">
        <v>291</v>
      </c>
      <c r="G13" s="47" t="s">
        <v>363</v>
      </c>
      <c r="H13">
        <v>2.5</v>
      </c>
      <c r="I13">
        <v>1</v>
      </c>
      <c r="J13">
        <f t="shared" si="1"/>
        <v>2.5</v>
      </c>
      <c r="K13" t="s">
        <v>444</v>
      </c>
      <c r="L13" s="41" t="s">
        <v>421</v>
      </c>
      <c r="M13">
        <v>1</v>
      </c>
      <c r="N13">
        <v>0.5</v>
      </c>
      <c r="O13">
        <f t="shared" si="2"/>
        <v>0.5</v>
      </c>
    </row>
    <row r="14" spans="1:15">
      <c r="A14" t="s">
        <v>381</v>
      </c>
      <c r="B14" s="41" t="s">
        <v>382</v>
      </c>
      <c r="C14" s="44">
        <v>3</v>
      </c>
      <c r="D14" s="44">
        <v>0.5</v>
      </c>
      <c r="E14">
        <f t="shared" si="0"/>
        <v>1.5</v>
      </c>
      <c r="F14" t="s">
        <v>291</v>
      </c>
      <c r="G14" s="47" t="s">
        <v>363</v>
      </c>
      <c r="H14">
        <v>1.5</v>
      </c>
      <c r="I14">
        <v>1</v>
      </c>
      <c r="J14">
        <f t="shared" si="1"/>
        <v>1.5</v>
      </c>
      <c r="K14" t="s">
        <v>444</v>
      </c>
      <c r="L14" s="41" t="s">
        <v>422</v>
      </c>
      <c r="M14">
        <v>1</v>
      </c>
      <c r="N14">
        <v>0.5</v>
      </c>
      <c r="O14">
        <f t="shared" si="2"/>
        <v>0.5</v>
      </c>
    </row>
    <row r="15" spans="1:15">
      <c r="A15" t="s">
        <v>383</v>
      </c>
      <c r="B15" s="41" t="s">
        <v>384</v>
      </c>
      <c r="C15" s="44">
        <v>1.5</v>
      </c>
      <c r="D15" s="44">
        <v>0.5</v>
      </c>
      <c r="E15">
        <f t="shared" si="0"/>
        <v>0.75</v>
      </c>
      <c r="F15" t="s">
        <v>291</v>
      </c>
      <c r="G15" s="47" t="s">
        <v>53</v>
      </c>
      <c r="H15">
        <v>2.5</v>
      </c>
      <c r="I15">
        <v>1</v>
      </c>
      <c r="J15">
        <f t="shared" si="1"/>
        <v>2.5</v>
      </c>
      <c r="K15" t="s">
        <v>444</v>
      </c>
      <c r="L15" s="41" t="s">
        <v>423</v>
      </c>
      <c r="M15">
        <v>1</v>
      </c>
      <c r="N15">
        <v>0.5</v>
      </c>
      <c r="O15">
        <f t="shared" si="2"/>
        <v>0.5</v>
      </c>
    </row>
    <row r="16" spans="1:15">
      <c r="A16" t="s">
        <v>383</v>
      </c>
      <c r="B16" s="41" t="s">
        <v>385</v>
      </c>
      <c r="C16" s="44">
        <v>1</v>
      </c>
      <c r="D16" s="44">
        <v>0.5</v>
      </c>
      <c r="E16">
        <f t="shared" si="0"/>
        <v>0.5</v>
      </c>
      <c r="F16" t="s">
        <v>291</v>
      </c>
      <c r="G16" s="47" t="s">
        <v>53</v>
      </c>
      <c r="H16">
        <v>2.5</v>
      </c>
      <c r="I16">
        <v>1</v>
      </c>
      <c r="J16">
        <f t="shared" si="1"/>
        <v>2.5</v>
      </c>
      <c r="K16" t="s">
        <v>444</v>
      </c>
      <c r="L16" s="41" t="s">
        <v>424</v>
      </c>
      <c r="M16">
        <v>1</v>
      </c>
      <c r="N16">
        <v>0.5</v>
      </c>
      <c r="O16">
        <f t="shared" si="2"/>
        <v>0.5</v>
      </c>
    </row>
    <row r="17" spans="1:15">
      <c r="A17" t="s">
        <v>386</v>
      </c>
      <c r="B17" s="41" t="s">
        <v>387</v>
      </c>
      <c r="C17" s="44">
        <v>7</v>
      </c>
      <c r="D17" s="44">
        <v>0.5</v>
      </c>
      <c r="E17">
        <f t="shared" si="0"/>
        <v>3.5</v>
      </c>
      <c r="F17" t="s">
        <v>291</v>
      </c>
      <c r="G17" s="47" t="s">
        <v>53</v>
      </c>
      <c r="H17">
        <v>1.5</v>
      </c>
      <c r="I17">
        <v>1</v>
      </c>
      <c r="J17">
        <f t="shared" si="1"/>
        <v>1.5</v>
      </c>
      <c r="K17" t="s">
        <v>444</v>
      </c>
      <c r="L17" s="41" t="s">
        <v>425</v>
      </c>
      <c r="M17">
        <v>1</v>
      </c>
      <c r="N17">
        <v>0.5</v>
      </c>
      <c r="O17">
        <f t="shared" si="2"/>
        <v>0.5</v>
      </c>
    </row>
    <row r="18" spans="1:15">
      <c r="A18" t="s">
        <v>386</v>
      </c>
      <c r="B18" s="41" t="s">
        <v>388</v>
      </c>
      <c r="C18" s="44">
        <v>2</v>
      </c>
      <c r="D18" s="44">
        <v>0.5</v>
      </c>
      <c r="E18">
        <f t="shared" si="0"/>
        <v>1</v>
      </c>
      <c r="F18" t="s">
        <v>291</v>
      </c>
      <c r="G18" s="47" t="s">
        <v>198</v>
      </c>
      <c r="H18">
        <v>2.5</v>
      </c>
      <c r="I18">
        <v>1</v>
      </c>
      <c r="J18">
        <f t="shared" si="1"/>
        <v>2.5</v>
      </c>
      <c r="K18" t="s">
        <v>444</v>
      </c>
      <c r="L18" s="41" t="s">
        <v>426</v>
      </c>
      <c r="M18">
        <v>1</v>
      </c>
      <c r="N18">
        <v>0.5</v>
      </c>
      <c r="O18">
        <f t="shared" si="2"/>
        <v>0.5</v>
      </c>
    </row>
    <row r="19" spans="1:15">
      <c r="A19" t="s">
        <v>386</v>
      </c>
      <c r="B19" s="41" t="s">
        <v>389</v>
      </c>
      <c r="C19" s="44">
        <v>2</v>
      </c>
      <c r="D19" s="44">
        <v>0.5</v>
      </c>
      <c r="E19">
        <f t="shared" si="0"/>
        <v>1</v>
      </c>
      <c r="F19" t="s">
        <v>291</v>
      </c>
      <c r="G19" s="47" t="s">
        <v>198</v>
      </c>
      <c r="H19">
        <v>2.5</v>
      </c>
      <c r="I19">
        <v>1</v>
      </c>
      <c r="J19">
        <f t="shared" si="1"/>
        <v>2.5</v>
      </c>
      <c r="K19" t="s">
        <v>444</v>
      </c>
      <c r="L19" s="41" t="s">
        <v>427</v>
      </c>
      <c r="M19">
        <v>1</v>
      </c>
      <c r="N19">
        <v>0.5</v>
      </c>
      <c r="O19">
        <f t="shared" si="2"/>
        <v>0.5</v>
      </c>
    </row>
    <row r="20" spans="1:15">
      <c r="A20" t="s">
        <v>386</v>
      </c>
      <c r="B20" s="41" t="s">
        <v>390</v>
      </c>
      <c r="C20" s="44">
        <v>2</v>
      </c>
      <c r="D20" s="44">
        <v>0.5</v>
      </c>
      <c r="E20">
        <f t="shared" si="0"/>
        <v>1</v>
      </c>
      <c r="F20" t="s">
        <v>291</v>
      </c>
      <c r="G20" s="47" t="s">
        <v>198</v>
      </c>
      <c r="H20">
        <v>1.5</v>
      </c>
      <c r="I20">
        <v>1</v>
      </c>
      <c r="J20">
        <f t="shared" si="1"/>
        <v>1.5</v>
      </c>
      <c r="K20" t="s">
        <v>444</v>
      </c>
      <c r="L20" s="41" t="s">
        <v>428</v>
      </c>
      <c r="M20">
        <v>1</v>
      </c>
      <c r="N20">
        <v>0.5</v>
      </c>
      <c r="O20">
        <f t="shared" si="2"/>
        <v>0.5</v>
      </c>
    </row>
    <row r="21" spans="1:15">
      <c r="A21" t="s">
        <v>386</v>
      </c>
      <c r="B21" s="41" t="s">
        <v>391</v>
      </c>
      <c r="C21" s="44">
        <v>3</v>
      </c>
      <c r="D21" s="44">
        <v>0.5</v>
      </c>
      <c r="E21">
        <f t="shared" si="0"/>
        <v>1.5</v>
      </c>
      <c r="F21" t="s">
        <v>291</v>
      </c>
      <c r="G21" s="47" t="s">
        <v>364</v>
      </c>
      <c r="H21">
        <v>2.5</v>
      </c>
      <c r="I21">
        <v>1</v>
      </c>
      <c r="J21">
        <f t="shared" si="1"/>
        <v>2.5</v>
      </c>
      <c r="K21" t="s">
        <v>444</v>
      </c>
      <c r="L21" s="41" t="s">
        <v>429</v>
      </c>
      <c r="M21">
        <v>1</v>
      </c>
      <c r="N21">
        <v>0.5</v>
      </c>
      <c r="O21">
        <f t="shared" si="2"/>
        <v>0.5</v>
      </c>
    </row>
    <row r="22" spans="1:15">
      <c r="A22" t="s">
        <v>386</v>
      </c>
      <c r="B22" s="41" t="s">
        <v>392</v>
      </c>
      <c r="C22" s="44">
        <v>3</v>
      </c>
      <c r="D22" s="44">
        <v>0.5</v>
      </c>
      <c r="E22">
        <f t="shared" si="0"/>
        <v>1.5</v>
      </c>
      <c r="F22" t="s">
        <v>291</v>
      </c>
      <c r="G22" s="47" t="s">
        <v>364</v>
      </c>
      <c r="H22">
        <v>2.5</v>
      </c>
      <c r="I22">
        <v>1</v>
      </c>
      <c r="J22">
        <f t="shared" si="1"/>
        <v>2.5</v>
      </c>
      <c r="K22" t="s">
        <v>444</v>
      </c>
      <c r="L22" s="41" t="s">
        <v>430</v>
      </c>
      <c r="M22">
        <v>1</v>
      </c>
      <c r="N22">
        <v>0.5</v>
      </c>
      <c r="O22">
        <f t="shared" si="2"/>
        <v>0.5</v>
      </c>
    </row>
    <row r="23" spans="1:15">
      <c r="A23" t="s">
        <v>386</v>
      </c>
      <c r="B23" s="41" t="s">
        <v>407</v>
      </c>
      <c r="C23" s="44">
        <v>3</v>
      </c>
      <c r="D23" s="44">
        <v>0.5</v>
      </c>
      <c r="E23">
        <f t="shared" si="0"/>
        <v>1.5</v>
      </c>
      <c r="F23" t="s">
        <v>291</v>
      </c>
      <c r="G23" s="47" t="s">
        <v>364</v>
      </c>
      <c r="H23">
        <v>1.5</v>
      </c>
      <c r="I23">
        <v>1</v>
      </c>
      <c r="J23">
        <f t="shared" si="1"/>
        <v>1.5</v>
      </c>
      <c r="K23" t="s">
        <v>445</v>
      </c>
      <c r="L23" s="41" t="s">
        <v>431</v>
      </c>
      <c r="M23">
        <v>1</v>
      </c>
      <c r="N23">
        <v>0.5</v>
      </c>
      <c r="O23">
        <f t="shared" si="2"/>
        <v>0.5</v>
      </c>
    </row>
    <row r="24" spans="1:15">
      <c r="A24" t="s">
        <v>386</v>
      </c>
      <c r="B24" s="41" t="s">
        <v>393</v>
      </c>
      <c r="C24" s="44">
        <v>2</v>
      </c>
      <c r="D24" s="44">
        <v>0.5</v>
      </c>
      <c r="E24">
        <f t="shared" si="0"/>
        <v>1</v>
      </c>
      <c r="F24" t="s">
        <v>291</v>
      </c>
      <c r="G24" s="47" t="s">
        <v>53</v>
      </c>
      <c r="H24">
        <v>2.5</v>
      </c>
      <c r="I24">
        <v>1</v>
      </c>
      <c r="J24">
        <f t="shared" si="1"/>
        <v>2.5</v>
      </c>
      <c r="K24" t="s">
        <v>445</v>
      </c>
      <c r="L24" s="41" t="s">
        <v>432</v>
      </c>
      <c r="M24">
        <v>1</v>
      </c>
      <c r="N24">
        <v>0.5</v>
      </c>
      <c r="O24">
        <f t="shared" si="2"/>
        <v>0.5</v>
      </c>
    </row>
    <row r="25" spans="1:15">
      <c r="A25" t="s">
        <v>386</v>
      </c>
      <c r="B25" s="41" t="s">
        <v>394</v>
      </c>
      <c r="C25" s="44">
        <v>2</v>
      </c>
      <c r="D25" s="44">
        <v>0.5</v>
      </c>
      <c r="E25">
        <f t="shared" si="0"/>
        <v>1</v>
      </c>
      <c r="F25" t="s">
        <v>291</v>
      </c>
      <c r="G25" s="47" t="s">
        <v>53</v>
      </c>
      <c r="H25">
        <v>2.5</v>
      </c>
      <c r="I25">
        <v>1</v>
      </c>
      <c r="J25">
        <f t="shared" si="1"/>
        <v>2.5</v>
      </c>
      <c r="K25" t="s">
        <v>445</v>
      </c>
      <c r="L25" s="41" t="s">
        <v>433</v>
      </c>
      <c r="M25">
        <v>1</v>
      </c>
      <c r="N25">
        <v>0.5</v>
      </c>
      <c r="O25">
        <f t="shared" si="2"/>
        <v>0.5</v>
      </c>
    </row>
    <row r="26" spans="1:15">
      <c r="A26" t="s">
        <v>386</v>
      </c>
      <c r="B26" s="41" t="s">
        <v>395</v>
      </c>
      <c r="C26" s="44">
        <v>4.5</v>
      </c>
      <c r="D26" s="44">
        <v>0.5</v>
      </c>
      <c r="E26">
        <f t="shared" si="0"/>
        <v>2.25</v>
      </c>
      <c r="F26" t="s">
        <v>291</v>
      </c>
      <c r="G26" s="47" t="s">
        <v>53</v>
      </c>
      <c r="H26">
        <v>1.5</v>
      </c>
      <c r="I26">
        <v>1</v>
      </c>
      <c r="J26">
        <f t="shared" si="1"/>
        <v>1.5</v>
      </c>
      <c r="K26" t="s">
        <v>445</v>
      </c>
      <c r="L26" s="41" t="s">
        <v>434</v>
      </c>
      <c r="M26">
        <v>1</v>
      </c>
      <c r="N26">
        <v>0.5</v>
      </c>
      <c r="O26">
        <f t="shared" si="2"/>
        <v>0.5</v>
      </c>
    </row>
    <row r="27" spans="1:15">
      <c r="A27" t="s">
        <v>386</v>
      </c>
      <c r="B27" s="41" t="s">
        <v>470</v>
      </c>
      <c r="C27" s="44">
        <v>10</v>
      </c>
      <c r="D27" s="44">
        <v>0.5</v>
      </c>
      <c r="E27">
        <f t="shared" si="0"/>
        <v>5</v>
      </c>
      <c r="F27" t="s">
        <v>291</v>
      </c>
      <c r="G27" s="47" t="s">
        <v>365</v>
      </c>
      <c r="H27">
        <v>2.5</v>
      </c>
      <c r="I27">
        <v>1</v>
      </c>
      <c r="J27">
        <f t="shared" si="1"/>
        <v>2.5</v>
      </c>
      <c r="K27" t="s">
        <v>445</v>
      </c>
      <c r="L27" s="41" t="s">
        <v>435</v>
      </c>
      <c r="M27">
        <v>1</v>
      </c>
      <c r="N27">
        <v>0.5</v>
      </c>
      <c r="O27">
        <f t="shared" si="2"/>
        <v>0.5</v>
      </c>
    </row>
    <row r="28" spans="1:15">
      <c r="A28" t="s">
        <v>396</v>
      </c>
      <c r="B28" s="41" t="s">
        <v>397</v>
      </c>
      <c r="C28" s="44">
        <v>1</v>
      </c>
      <c r="D28" s="44">
        <v>0.5</v>
      </c>
      <c r="E28">
        <f t="shared" ref="E28:E43" si="3">C28*D28</f>
        <v>0.5</v>
      </c>
      <c r="F28" t="s">
        <v>291</v>
      </c>
      <c r="G28" s="47" t="s">
        <v>365</v>
      </c>
      <c r="H28">
        <v>2.5</v>
      </c>
      <c r="I28">
        <v>1</v>
      </c>
      <c r="J28">
        <f t="shared" si="1"/>
        <v>2.5</v>
      </c>
      <c r="K28" t="s">
        <v>445</v>
      </c>
      <c r="L28" s="41" t="s">
        <v>436</v>
      </c>
      <c r="M28">
        <v>1</v>
      </c>
      <c r="N28">
        <v>0.5</v>
      </c>
      <c r="O28">
        <f t="shared" si="2"/>
        <v>0.5</v>
      </c>
    </row>
    <row r="29" spans="1:15">
      <c r="A29" t="s">
        <v>396</v>
      </c>
      <c r="B29" s="41" t="s">
        <v>398</v>
      </c>
      <c r="C29" s="44">
        <v>1</v>
      </c>
      <c r="D29" s="44">
        <v>0.5</v>
      </c>
      <c r="E29">
        <f t="shared" si="3"/>
        <v>0.5</v>
      </c>
      <c r="F29" t="s">
        <v>291</v>
      </c>
      <c r="G29" s="47" t="s">
        <v>365</v>
      </c>
      <c r="H29">
        <v>1.5</v>
      </c>
      <c r="I29">
        <v>1</v>
      </c>
      <c r="J29">
        <f t="shared" si="1"/>
        <v>1.5</v>
      </c>
      <c r="K29" t="s">
        <v>445</v>
      </c>
      <c r="L29" s="41" t="s">
        <v>437</v>
      </c>
      <c r="M29">
        <v>1</v>
      </c>
      <c r="N29">
        <v>0.5</v>
      </c>
      <c r="O29">
        <f t="shared" si="2"/>
        <v>0.5</v>
      </c>
    </row>
    <row r="30" spans="1:15">
      <c r="A30" t="s">
        <v>396</v>
      </c>
      <c r="B30" s="41" t="s">
        <v>399</v>
      </c>
      <c r="C30" s="44">
        <v>1</v>
      </c>
      <c r="D30" s="44">
        <v>0.5</v>
      </c>
      <c r="E30">
        <f t="shared" si="3"/>
        <v>0.5</v>
      </c>
      <c r="F30" t="s">
        <v>291</v>
      </c>
      <c r="G30" s="47" t="s">
        <v>366</v>
      </c>
      <c r="H30">
        <v>2.5</v>
      </c>
      <c r="I30">
        <v>1</v>
      </c>
      <c r="J30">
        <f t="shared" si="1"/>
        <v>2.5</v>
      </c>
      <c r="K30" t="s">
        <v>445</v>
      </c>
      <c r="L30" s="41" t="s">
        <v>438</v>
      </c>
      <c r="M30">
        <v>1</v>
      </c>
      <c r="N30">
        <v>0.5</v>
      </c>
      <c r="O30">
        <f t="shared" si="2"/>
        <v>0.5</v>
      </c>
    </row>
    <row r="31" spans="1:15">
      <c r="A31" t="s">
        <v>396</v>
      </c>
      <c r="B31" s="41" t="s">
        <v>406</v>
      </c>
      <c r="C31" s="44">
        <v>2</v>
      </c>
      <c r="D31" s="44">
        <v>1</v>
      </c>
      <c r="E31">
        <f t="shared" si="3"/>
        <v>2</v>
      </c>
      <c r="F31" t="s">
        <v>291</v>
      </c>
      <c r="G31" s="47" t="s">
        <v>366</v>
      </c>
      <c r="H31">
        <v>2.5</v>
      </c>
      <c r="I31">
        <v>1</v>
      </c>
      <c r="J31">
        <f t="shared" si="1"/>
        <v>2.5</v>
      </c>
      <c r="K31" t="s">
        <v>445</v>
      </c>
      <c r="L31" s="41" t="s">
        <v>439</v>
      </c>
      <c r="M31">
        <v>1</v>
      </c>
      <c r="N31">
        <v>0.5</v>
      </c>
      <c r="O31">
        <f t="shared" si="2"/>
        <v>0.5</v>
      </c>
    </row>
    <row r="32" spans="1:15">
      <c r="A32" t="s">
        <v>396</v>
      </c>
      <c r="B32" s="41" t="s">
        <v>462</v>
      </c>
      <c r="C32" s="44">
        <v>3</v>
      </c>
      <c r="D32" s="44">
        <v>1</v>
      </c>
      <c r="E32">
        <f t="shared" si="3"/>
        <v>3</v>
      </c>
      <c r="F32" t="s">
        <v>291</v>
      </c>
      <c r="G32" s="47" t="s">
        <v>366</v>
      </c>
      <c r="H32">
        <v>1.5</v>
      </c>
      <c r="I32">
        <v>1</v>
      </c>
      <c r="J32">
        <f t="shared" si="1"/>
        <v>1.5</v>
      </c>
      <c r="K32" t="s">
        <v>445</v>
      </c>
      <c r="L32" s="41" t="s">
        <v>440</v>
      </c>
      <c r="M32">
        <v>1</v>
      </c>
      <c r="N32">
        <v>0.5</v>
      </c>
      <c r="O32">
        <f t="shared" si="2"/>
        <v>0.5</v>
      </c>
    </row>
    <row r="33" spans="1:15">
      <c r="A33" t="s">
        <v>396</v>
      </c>
      <c r="B33" s="41" t="s">
        <v>463</v>
      </c>
      <c r="C33" s="44">
        <v>3</v>
      </c>
      <c r="D33" s="44">
        <v>1</v>
      </c>
      <c r="E33">
        <f t="shared" si="3"/>
        <v>3</v>
      </c>
      <c r="F33" t="s">
        <v>291</v>
      </c>
      <c r="G33" s="47" t="s">
        <v>26</v>
      </c>
      <c r="H33">
        <v>2.5</v>
      </c>
      <c r="I33">
        <v>1</v>
      </c>
      <c r="J33">
        <f t="shared" si="1"/>
        <v>2.5</v>
      </c>
      <c r="K33" t="s">
        <v>445</v>
      </c>
      <c r="L33" s="41" t="s">
        <v>137</v>
      </c>
      <c r="M33">
        <v>1</v>
      </c>
      <c r="N33">
        <v>0.5</v>
      </c>
      <c r="O33">
        <f t="shared" si="2"/>
        <v>0.5</v>
      </c>
    </row>
    <row r="34" spans="1:15">
      <c r="A34" t="s">
        <v>396</v>
      </c>
      <c r="B34" s="41" t="s">
        <v>464</v>
      </c>
      <c r="C34" s="44">
        <v>3</v>
      </c>
      <c r="D34" s="44">
        <v>1</v>
      </c>
      <c r="E34">
        <f t="shared" si="3"/>
        <v>3</v>
      </c>
      <c r="F34" t="s">
        <v>291</v>
      </c>
      <c r="G34" s="47" t="s">
        <v>26</v>
      </c>
      <c r="H34">
        <v>2.5</v>
      </c>
      <c r="I34">
        <v>1</v>
      </c>
      <c r="J34">
        <f t="shared" si="1"/>
        <v>2.5</v>
      </c>
      <c r="K34" t="s">
        <v>445</v>
      </c>
      <c r="L34" s="41" t="s">
        <v>441</v>
      </c>
      <c r="M34">
        <v>1</v>
      </c>
      <c r="N34">
        <v>0.5</v>
      </c>
      <c r="O34">
        <f t="shared" si="2"/>
        <v>0.5</v>
      </c>
    </row>
    <row r="35" spans="1:15">
      <c r="A35" t="s">
        <v>396</v>
      </c>
      <c r="B35" s="41" t="s">
        <v>465</v>
      </c>
      <c r="C35" s="44">
        <v>3</v>
      </c>
      <c r="D35" s="44">
        <v>1</v>
      </c>
      <c r="E35">
        <f t="shared" si="3"/>
        <v>3</v>
      </c>
      <c r="F35" t="s">
        <v>291</v>
      </c>
      <c r="G35" s="47" t="s">
        <v>26</v>
      </c>
      <c r="H35">
        <v>1.5</v>
      </c>
      <c r="I35">
        <v>1</v>
      </c>
      <c r="J35">
        <f t="shared" si="1"/>
        <v>1.5</v>
      </c>
      <c r="K35" t="s">
        <v>445</v>
      </c>
      <c r="L35" s="41" t="s">
        <v>20</v>
      </c>
      <c r="M35">
        <v>1</v>
      </c>
      <c r="N35">
        <v>0.5</v>
      </c>
      <c r="O35">
        <f t="shared" si="2"/>
        <v>0.5</v>
      </c>
    </row>
    <row r="36" spans="1:15">
      <c r="A36" t="s">
        <v>396</v>
      </c>
      <c r="B36" s="41" t="s">
        <v>466</v>
      </c>
      <c r="C36" s="44">
        <v>3</v>
      </c>
      <c r="D36" s="44">
        <v>1</v>
      </c>
      <c r="E36">
        <f t="shared" si="3"/>
        <v>3</v>
      </c>
      <c r="F36" t="s">
        <v>291</v>
      </c>
      <c r="G36" s="47" t="s">
        <v>367</v>
      </c>
      <c r="H36">
        <v>2.5</v>
      </c>
      <c r="I36">
        <v>1</v>
      </c>
      <c r="J36">
        <f t="shared" si="1"/>
        <v>2.5</v>
      </c>
      <c r="K36" t="s">
        <v>445</v>
      </c>
      <c r="L36" s="41" t="s">
        <v>442</v>
      </c>
      <c r="M36">
        <v>1</v>
      </c>
      <c r="N36">
        <v>0.5</v>
      </c>
      <c r="O36">
        <f t="shared" si="2"/>
        <v>0.5</v>
      </c>
    </row>
    <row r="37" spans="1:15">
      <c r="A37" t="s">
        <v>396</v>
      </c>
      <c r="B37" s="41" t="s">
        <v>467</v>
      </c>
      <c r="C37" s="44">
        <v>3</v>
      </c>
      <c r="D37" s="44">
        <v>1</v>
      </c>
      <c r="E37">
        <f t="shared" si="3"/>
        <v>3</v>
      </c>
      <c r="F37" t="s">
        <v>291</v>
      </c>
      <c r="G37" s="47" t="s">
        <v>367</v>
      </c>
      <c r="H37">
        <v>2.5</v>
      </c>
      <c r="I37">
        <v>1</v>
      </c>
      <c r="J37">
        <f t="shared" si="1"/>
        <v>2.5</v>
      </c>
      <c r="K37" t="s">
        <v>445</v>
      </c>
      <c r="L37" s="41" t="s">
        <v>443</v>
      </c>
      <c r="M37">
        <v>1</v>
      </c>
      <c r="N37">
        <v>0.5</v>
      </c>
      <c r="O37">
        <f t="shared" si="2"/>
        <v>0.5</v>
      </c>
    </row>
    <row r="38" spans="1:15">
      <c r="A38" t="s">
        <v>400</v>
      </c>
      <c r="B38" s="41" t="s">
        <v>409</v>
      </c>
      <c r="C38" s="44">
        <v>2</v>
      </c>
      <c r="D38" s="44">
        <v>1</v>
      </c>
      <c r="E38">
        <f t="shared" si="3"/>
        <v>2</v>
      </c>
      <c r="F38" t="s">
        <v>291</v>
      </c>
      <c r="G38" s="47" t="s">
        <v>367</v>
      </c>
      <c r="H38">
        <v>1.5</v>
      </c>
      <c r="I38">
        <v>1</v>
      </c>
      <c r="J38">
        <f t="shared" si="1"/>
        <v>1.5</v>
      </c>
      <c r="K38" t="s">
        <v>445</v>
      </c>
      <c r="L38" s="41" t="s">
        <v>363</v>
      </c>
      <c r="M38">
        <v>1</v>
      </c>
      <c r="N38">
        <v>0.5</v>
      </c>
      <c r="O38">
        <f t="shared" si="2"/>
        <v>0.5</v>
      </c>
    </row>
    <row r="39" spans="1:15">
      <c r="A39" t="s">
        <v>400</v>
      </c>
      <c r="B39" s="41" t="s">
        <v>187</v>
      </c>
      <c r="C39" s="44">
        <v>2</v>
      </c>
      <c r="D39" s="44">
        <v>1</v>
      </c>
      <c r="E39">
        <f t="shared" si="3"/>
        <v>2</v>
      </c>
      <c r="F39" t="s">
        <v>291</v>
      </c>
      <c r="G39" s="47" t="s">
        <v>303</v>
      </c>
      <c r="H39">
        <v>1</v>
      </c>
      <c r="I39">
        <v>0.5</v>
      </c>
      <c r="J39">
        <f t="shared" si="1"/>
        <v>0.5</v>
      </c>
      <c r="K39" t="s">
        <v>445</v>
      </c>
      <c r="L39" s="41" t="s">
        <v>46</v>
      </c>
      <c r="M39">
        <v>1</v>
      </c>
      <c r="N39">
        <v>0.5</v>
      </c>
      <c r="O39">
        <f t="shared" si="2"/>
        <v>0.5</v>
      </c>
    </row>
    <row r="40" spans="1:15">
      <c r="A40" t="s">
        <v>400</v>
      </c>
      <c r="B40" s="41" t="s">
        <v>408</v>
      </c>
      <c r="C40" s="44">
        <v>2</v>
      </c>
      <c r="D40" s="44">
        <v>0.5</v>
      </c>
      <c r="E40">
        <f t="shared" si="3"/>
        <v>1</v>
      </c>
      <c r="F40" t="s">
        <v>291</v>
      </c>
      <c r="G40" s="47" t="s">
        <v>368</v>
      </c>
      <c r="H40">
        <v>1</v>
      </c>
      <c r="I40">
        <v>0.5</v>
      </c>
      <c r="J40">
        <f t="shared" si="1"/>
        <v>0.5</v>
      </c>
      <c r="K40" t="s">
        <v>445</v>
      </c>
      <c r="L40" s="41" t="s">
        <v>446</v>
      </c>
      <c r="M40">
        <v>2</v>
      </c>
      <c r="N40">
        <v>1</v>
      </c>
      <c r="O40">
        <f t="shared" si="2"/>
        <v>2</v>
      </c>
    </row>
    <row r="41" spans="1:15" ht="15.75">
      <c r="A41" t="s">
        <v>400</v>
      </c>
      <c r="B41" s="41" t="s">
        <v>410</v>
      </c>
      <c r="C41" s="44">
        <v>2</v>
      </c>
      <c r="D41" s="44">
        <v>0.5</v>
      </c>
      <c r="E41">
        <f t="shared" si="3"/>
        <v>1</v>
      </c>
      <c r="J41" s="46">
        <f>SUM(J3:J40)</f>
        <v>79</v>
      </c>
      <c r="K41" t="s">
        <v>445</v>
      </c>
      <c r="L41" s="41" t="s">
        <v>447</v>
      </c>
      <c r="M41">
        <v>2</v>
      </c>
      <c r="N41">
        <v>1</v>
      </c>
      <c r="O41">
        <f t="shared" si="2"/>
        <v>2</v>
      </c>
    </row>
    <row r="42" spans="1:15">
      <c r="A42" t="s">
        <v>373</v>
      </c>
      <c r="B42" s="41" t="s">
        <v>401</v>
      </c>
      <c r="C42" s="44">
        <v>2</v>
      </c>
      <c r="D42" s="44">
        <v>0.5</v>
      </c>
      <c r="E42">
        <f t="shared" si="3"/>
        <v>1</v>
      </c>
      <c r="K42" t="s">
        <v>445</v>
      </c>
      <c r="L42" s="41" t="s">
        <v>448</v>
      </c>
      <c r="M42">
        <v>2</v>
      </c>
      <c r="N42">
        <v>1</v>
      </c>
      <c r="O42">
        <f t="shared" si="2"/>
        <v>2</v>
      </c>
    </row>
    <row r="43" spans="1:15">
      <c r="A43" t="s">
        <v>373</v>
      </c>
      <c r="B43" s="41" t="s">
        <v>402</v>
      </c>
      <c r="C43" s="44">
        <v>2</v>
      </c>
      <c r="D43" s="44">
        <v>0.5</v>
      </c>
      <c r="E43">
        <f t="shared" si="3"/>
        <v>1</v>
      </c>
      <c r="K43" t="s">
        <v>445</v>
      </c>
      <c r="L43" s="41" t="s">
        <v>449</v>
      </c>
      <c r="M43">
        <v>2</v>
      </c>
      <c r="N43">
        <v>1</v>
      </c>
      <c r="O43">
        <f t="shared" si="2"/>
        <v>2</v>
      </c>
    </row>
    <row r="44" spans="1:15" ht="15.75">
      <c r="E44" s="46">
        <f>SUM(E3:E43)</f>
        <v>78.5</v>
      </c>
      <c r="K44" t="s">
        <v>445</v>
      </c>
      <c r="L44" s="41" t="s">
        <v>450</v>
      </c>
      <c r="M44">
        <v>2</v>
      </c>
      <c r="N44">
        <v>1</v>
      </c>
      <c r="O44">
        <f t="shared" si="2"/>
        <v>2</v>
      </c>
    </row>
    <row r="45" spans="1:15">
      <c r="K45" t="s">
        <v>445</v>
      </c>
      <c r="L45" s="41" t="s">
        <v>451</v>
      </c>
      <c r="M45">
        <v>2</v>
      </c>
      <c r="N45">
        <v>1</v>
      </c>
      <c r="O45">
        <f t="shared" si="2"/>
        <v>2</v>
      </c>
    </row>
    <row r="46" spans="1:15">
      <c r="K46" t="s">
        <v>445</v>
      </c>
      <c r="L46" s="41" t="s">
        <v>452</v>
      </c>
      <c r="M46">
        <v>2</v>
      </c>
      <c r="N46">
        <v>1</v>
      </c>
      <c r="O46">
        <f t="shared" si="2"/>
        <v>2</v>
      </c>
    </row>
    <row r="47" spans="1:15">
      <c r="K47" t="s">
        <v>445</v>
      </c>
      <c r="L47" s="41" t="s">
        <v>453</v>
      </c>
      <c r="M47">
        <v>2</v>
      </c>
      <c r="N47">
        <v>1</v>
      </c>
      <c r="O47">
        <f t="shared" si="2"/>
        <v>2</v>
      </c>
    </row>
    <row r="48" spans="1:15">
      <c r="K48" t="s">
        <v>445</v>
      </c>
      <c r="L48" s="41" t="s">
        <v>454</v>
      </c>
      <c r="M48">
        <v>2</v>
      </c>
      <c r="N48">
        <v>1</v>
      </c>
      <c r="O48">
        <f t="shared" si="2"/>
        <v>2</v>
      </c>
    </row>
    <row r="49" spans="2:15">
      <c r="K49" t="s">
        <v>445</v>
      </c>
      <c r="L49" s="41" t="s">
        <v>455</v>
      </c>
      <c r="M49">
        <v>2</v>
      </c>
      <c r="N49">
        <v>1</v>
      </c>
      <c r="O49">
        <f t="shared" si="2"/>
        <v>2</v>
      </c>
    </row>
    <row r="50" spans="2:15">
      <c r="K50" t="s">
        <v>445</v>
      </c>
      <c r="L50" s="41" t="s">
        <v>456</v>
      </c>
      <c r="M50">
        <v>2</v>
      </c>
      <c r="N50">
        <v>1</v>
      </c>
      <c r="O50">
        <f t="shared" si="2"/>
        <v>2</v>
      </c>
    </row>
    <row r="51" spans="2:15">
      <c r="K51" t="s">
        <v>445</v>
      </c>
      <c r="L51" s="41" t="s">
        <v>457</v>
      </c>
      <c r="M51">
        <v>2</v>
      </c>
      <c r="N51">
        <v>1</v>
      </c>
      <c r="O51">
        <f t="shared" si="2"/>
        <v>2</v>
      </c>
    </row>
    <row r="52" spans="2:15">
      <c r="K52" t="s">
        <v>445</v>
      </c>
      <c r="L52" s="41" t="s">
        <v>458</v>
      </c>
      <c r="M52">
        <v>2</v>
      </c>
      <c r="N52">
        <v>1</v>
      </c>
      <c r="O52">
        <f t="shared" si="2"/>
        <v>2</v>
      </c>
    </row>
    <row r="53" spans="2:15">
      <c r="K53" t="s">
        <v>445</v>
      </c>
      <c r="L53" s="41" t="s">
        <v>459</v>
      </c>
      <c r="M53">
        <v>2</v>
      </c>
      <c r="N53">
        <v>1</v>
      </c>
      <c r="O53">
        <f t="shared" si="2"/>
        <v>2</v>
      </c>
    </row>
    <row r="54" spans="2:15">
      <c r="K54" t="s">
        <v>461</v>
      </c>
      <c r="L54" s="41" t="s">
        <v>460</v>
      </c>
      <c r="M54">
        <v>4</v>
      </c>
      <c r="N54">
        <v>1.5</v>
      </c>
      <c r="O54">
        <f t="shared" si="2"/>
        <v>6</v>
      </c>
    </row>
    <row r="55" spans="2:15">
      <c r="K55" t="s">
        <v>468</v>
      </c>
      <c r="L55" s="41" t="s">
        <v>469</v>
      </c>
      <c r="M55">
        <v>4</v>
      </c>
      <c r="N55">
        <v>1</v>
      </c>
      <c r="O55">
        <f t="shared" si="2"/>
        <v>4</v>
      </c>
    </row>
    <row r="56" spans="2:15" ht="15.75">
      <c r="O56" s="46">
        <f>SUM(O3:O55)</f>
        <v>56.5</v>
      </c>
    </row>
    <row r="57" spans="2:15" ht="18.75">
      <c r="B57" s="49" t="s">
        <v>266</v>
      </c>
      <c r="E57" s="48">
        <f>E44+J41+O56</f>
        <v>214</v>
      </c>
    </row>
  </sheetData>
  <mergeCells count="3">
    <mergeCell ref="A1:E1"/>
    <mergeCell ref="F1:J1"/>
    <mergeCell ref="K1:O1"/>
  </mergeCells>
  <pageMargins left="0.7" right="0.7" top="0.75" bottom="0.75" header="0.3" footer="0.3"/>
  <pageSetup paperSize="256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9"/>
  <sheetViews>
    <sheetView tabSelected="1" workbookViewId="0">
      <pane xSplit="2" ySplit="3" topLeftCell="C11" activePane="bottomRight" state="frozen"/>
      <selection pane="topRight" activeCell="C1" sqref="C1"/>
      <selection pane="bottomLeft" activeCell="A4" sqref="A4"/>
      <selection pane="bottomRight" activeCell="I16" sqref="I16"/>
    </sheetView>
  </sheetViews>
  <sheetFormatPr defaultRowHeight="15"/>
  <cols>
    <col min="1" max="1" width="4.85546875" style="77" customWidth="1"/>
    <col min="2" max="2" width="21.42578125" style="50" bestFit="1" customWidth="1"/>
    <col min="3" max="3" width="10.7109375" style="50" bestFit="1" customWidth="1"/>
    <col min="4" max="4" width="31.7109375" style="50" bestFit="1" customWidth="1"/>
    <col min="5" max="5" width="23.28515625" style="50" customWidth="1"/>
    <col min="6" max="6" width="6.140625" style="50" bestFit="1" customWidth="1"/>
    <col min="7" max="7" width="5.85546875" style="50" bestFit="1" customWidth="1"/>
    <col min="8" max="8" width="9" style="50" bestFit="1" customWidth="1"/>
    <col min="9" max="9" width="12.28515625" style="50" bestFit="1" customWidth="1"/>
    <col min="10" max="10" width="14.42578125" style="54" bestFit="1" customWidth="1"/>
    <col min="11" max="11" width="15.28515625" style="54" bestFit="1" customWidth="1"/>
    <col min="12" max="12" width="12.7109375" style="54" bestFit="1" customWidth="1"/>
    <col min="13" max="13" width="36.5703125" style="50" bestFit="1" customWidth="1"/>
    <col min="14" max="16384" width="9.140625" style="50"/>
  </cols>
  <sheetData>
    <row r="1" spans="1:13" ht="18.75">
      <c r="A1" s="72" t="s">
        <v>515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8.75">
      <c r="A2" s="73" t="s">
        <v>499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51" customFormat="1" ht="15.75">
      <c r="A3" s="76" t="s">
        <v>500</v>
      </c>
      <c r="B3" s="53" t="s">
        <v>501</v>
      </c>
      <c r="C3" s="53" t="s">
        <v>503</v>
      </c>
      <c r="D3" s="52" t="s">
        <v>504</v>
      </c>
      <c r="E3" s="52" t="s">
        <v>505</v>
      </c>
      <c r="F3" s="35" t="s">
        <v>509</v>
      </c>
      <c r="G3" s="35" t="s">
        <v>510</v>
      </c>
      <c r="H3" s="35" t="s">
        <v>484</v>
      </c>
      <c r="I3" s="35" t="s">
        <v>514</v>
      </c>
      <c r="J3" s="55" t="s">
        <v>511</v>
      </c>
      <c r="K3" s="56" t="s">
        <v>513</v>
      </c>
      <c r="L3" s="56" t="s">
        <v>516</v>
      </c>
      <c r="M3" s="53" t="s">
        <v>512</v>
      </c>
    </row>
    <row r="4" spans="1:13">
      <c r="A4" s="79">
        <v>1</v>
      </c>
      <c r="B4" s="80" t="s">
        <v>502</v>
      </c>
      <c r="C4" s="59">
        <v>43817</v>
      </c>
      <c r="D4" s="57" t="s">
        <v>482</v>
      </c>
      <c r="E4" s="57" t="s">
        <v>474</v>
      </c>
      <c r="F4" s="57">
        <v>4</v>
      </c>
      <c r="G4" s="57">
        <v>1</v>
      </c>
      <c r="H4" s="57">
        <v>1</v>
      </c>
      <c r="I4" s="57">
        <f>(F4*G4)*H4</f>
        <v>4</v>
      </c>
      <c r="J4" s="58">
        <v>35000</v>
      </c>
      <c r="K4" s="58">
        <f>I4*J4</f>
        <v>140000</v>
      </c>
      <c r="L4" s="58"/>
      <c r="M4" s="57" t="s">
        <v>506</v>
      </c>
    </row>
    <row r="5" spans="1:13">
      <c r="A5" s="60"/>
      <c r="B5" s="57"/>
      <c r="C5" s="59">
        <v>43817</v>
      </c>
      <c r="D5" s="57" t="s">
        <v>471</v>
      </c>
      <c r="E5" s="57" t="s">
        <v>474</v>
      </c>
      <c r="F5" s="57">
        <v>4</v>
      </c>
      <c r="G5" s="57">
        <v>1</v>
      </c>
      <c r="H5" s="57">
        <v>1</v>
      </c>
      <c r="I5" s="57">
        <f t="shared" ref="I5:I38" si="0">(F5*G5)*H5</f>
        <v>4</v>
      </c>
      <c r="J5" s="58">
        <v>35000</v>
      </c>
      <c r="K5" s="58">
        <f t="shared" ref="K5:K38" si="1">I5*J5</f>
        <v>140000</v>
      </c>
      <c r="L5" s="58"/>
      <c r="M5" s="57" t="s">
        <v>506</v>
      </c>
    </row>
    <row r="6" spans="1:13">
      <c r="A6" s="60"/>
      <c r="B6" s="57"/>
      <c r="C6" s="59">
        <v>43817</v>
      </c>
      <c r="D6" s="57" t="s">
        <v>472</v>
      </c>
      <c r="E6" s="57" t="s">
        <v>474</v>
      </c>
      <c r="F6" s="57">
        <v>4</v>
      </c>
      <c r="G6" s="57">
        <v>1</v>
      </c>
      <c r="H6" s="57">
        <v>1</v>
      </c>
      <c r="I6" s="57">
        <f t="shared" si="0"/>
        <v>4</v>
      </c>
      <c r="J6" s="58">
        <v>35000</v>
      </c>
      <c r="K6" s="58">
        <f t="shared" si="1"/>
        <v>140000</v>
      </c>
      <c r="L6" s="58"/>
      <c r="M6" s="57" t="s">
        <v>506</v>
      </c>
    </row>
    <row r="7" spans="1:13">
      <c r="A7" s="60"/>
      <c r="B7" s="57"/>
      <c r="C7" s="59">
        <v>43817</v>
      </c>
      <c r="D7" s="57" t="s">
        <v>473</v>
      </c>
      <c r="E7" s="57" t="s">
        <v>474</v>
      </c>
      <c r="F7" s="57">
        <v>4</v>
      </c>
      <c r="G7" s="57">
        <v>1</v>
      </c>
      <c r="H7" s="57">
        <v>1</v>
      </c>
      <c r="I7" s="57">
        <f t="shared" si="0"/>
        <v>4</v>
      </c>
      <c r="J7" s="58">
        <v>35000</v>
      </c>
      <c r="K7" s="58">
        <f t="shared" si="1"/>
        <v>140000</v>
      </c>
      <c r="L7" s="58"/>
      <c r="M7" s="57" t="s">
        <v>506</v>
      </c>
    </row>
    <row r="8" spans="1:13">
      <c r="A8" s="60"/>
      <c r="B8" s="57"/>
      <c r="C8" s="59">
        <v>43817</v>
      </c>
      <c r="D8" s="57" t="s">
        <v>406</v>
      </c>
      <c r="E8" s="57" t="s">
        <v>474</v>
      </c>
      <c r="F8" s="57">
        <v>4</v>
      </c>
      <c r="G8" s="57">
        <v>1</v>
      </c>
      <c r="H8" s="57">
        <v>1</v>
      </c>
      <c r="I8" s="57">
        <f t="shared" si="0"/>
        <v>4</v>
      </c>
      <c r="J8" s="58">
        <v>35000</v>
      </c>
      <c r="K8" s="58">
        <f t="shared" si="1"/>
        <v>140000</v>
      </c>
      <c r="L8" s="58"/>
      <c r="M8" s="57" t="s">
        <v>506</v>
      </c>
    </row>
    <row r="9" spans="1:13">
      <c r="A9" s="60"/>
      <c r="B9" s="57"/>
      <c r="C9" s="59">
        <v>43817</v>
      </c>
      <c r="D9" s="57" t="s">
        <v>480</v>
      </c>
      <c r="E9" s="57" t="s">
        <v>474</v>
      </c>
      <c r="F9" s="57">
        <v>4</v>
      </c>
      <c r="G9" s="57">
        <v>1</v>
      </c>
      <c r="H9" s="57">
        <v>1</v>
      </c>
      <c r="I9" s="57">
        <f t="shared" si="0"/>
        <v>4</v>
      </c>
      <c r="J9" s="58">
        <v>35000</v>
      </c>
      <c r="K9" s="58">
        <f t="shared" si="1"/>
        <v>140000</v>
      </c>
      <c r="L9" s="58"/>
      <c r="M9" s="57" t="s">
        <v>506</v>
      </c>
    </row>
    <row r="10" spans="1:13">
      <c r="A10" s="60"/>
      <c r="B10" s="57"/>
      <c r="C10" s="59">
        <v>43817</v>
      </c>
      <c r="D10" s="57" t="s">
        <v>498</v>
      </c>
      <c r="E10" s="57" t="s">
        <v>474</v>
      </c>
      <c r="F10" s="57">
        <v>4</v>
      </c>
      <c r="G10" s="57">
        <v>1</v>
      </c>
      <c r="H10" s="57">
        <v>10</v>
      </c>
      <c r="I10" s="57">
        <f t="shared" si="0"/>
        <v>40</v>
      </c>
      <c r="J10" s="58">
        <v>35000</v>
      </c>
      <c r="K10" s="58">
        <f t="shared" si="1"/>
        <v>1400000</v>
      </c>
      <c r="L10" s="58"/>
      <c r="M10" s="57" t="s">
        <v>506</v>
      </c>
    </row>
    <row r="11" spans="1:13">
      <c r="A11" s="60"/>
      <c r="B11" s="57"/>
      <c r="C11" s="59">
        <v>43817</v>
      </c>
      <c r="D11" s="57" t="s">
        <v>479</v>
      </c>
      <c r="E11" s="57" t="s">
        <v>474</v>
      </c>
      <c r="F11" s="57">
        <v>5</v>
      </c>
      <c r="G11" s="57">
        <v>1</v>
      </c>
      <c r="H11" s="57">
        <v>1</v>
      </c>
      <c r="I11" s="57">
        <f t="shared" si="0"/>
        <v>5</v>
      </c>
      <c r="J11" s="58">
        <v>35000</v>
      </c>
      <c r="K11" s="58">
        <f t="shared" si="1"/>
        <v>175000</v>
      </c>
      <c r="L11" s="58"/>
      <c r="M11" s="57" t="s">
        <v>506</v>
      </c>
    </row>
    <row r="12" spans="1:13">
      <c r="A12" s="60"/>
      <c r="B12" s="57"/>
      <c r="C12" s="59">
        <v>43817</v>
      </c>
      <c r="D12" s="57" t="s">
        <v>498</v>
      </c>
      <c r="E12" s="57" t="s">
        <v>474</v>
      </c>
      <c r="F12" s="57">
        <v>6</v>
      </c>
      <c r="G12" s="57">
        <v>1</v>
      </c>
      <c r="H12" s="57">
        <v>1</v>
      </c>
      <c r="I12" s="57">
        <f t="shared" si="0"/>
        <v>6</v>
      </c>
      <c r="J12" s="58">
        <v>35000</v>
      </c>
      <c r="K12" s="58">
        <f t="shared" si="1"/>
        <v>210000</v>
      </c>
      <c r="L12" s="58"/>
      <c r="M12" s="57" t="s">
        <v>506</v>
      </c>
    </row>
    <row r="13" spans="1:13">
      <c r="A13" s="60"/>
      <c r="B13" s="57"/>
      <c r="C13" s="59">
        <v>43817</v>
      </c>
      <c r="D13" s="57" t="s">
        <v>474</v>
      </c>
      <c r="E13" s="57" t="s">
        <v>474</v>
      </c>
      <c r="F13" s="57">
        <v>1</v>
      </c>
      <c r="G13" s="57">
        <v>0.5</v>
      </c>
      <c r="H13" s="57">
        <v>100</v>
      </c>
      <c r="I13" s="57">
        <f t="shared" si="0"/>
        <v>50</v>
      </c>
      <c r="J13" s="58">
        <v>35000</v>
      </c>
      <c r="K13" s="58">
        <f t="shared" si="1"/>
        <v>1750000</v>
      </c>
      <c r="L13" s="58"/>
      <c r="M13" s="57" t="s">
        <v>506</v>
      </c>
    </row>
    <row r="14" spans="1:13">
      <c r="A14" s="60"/>
      <c r="B14" s="57"/>
      <c r="C14" s="59">
        <v>43817</v>
      </c>
      <c r="D14" s="57" t="s">
        <v>475</v>
      </c>
      <c r="E14" s="57" t="s">
        <v>474</v>
      </c>
      <c r="F14" s="57">
        <v>4.5</v>
      </c>
      <c r="G14" s="57">
        <v>1.5</v>
      </c>
      <c r="H14" s="57">
        <v>4</v>
      </c>
      <c r="I14" s="57">
        <f t="shared" si="0"/>
        <v>27</v>
      </c>
      <c r="J14" s="58">
        <v>35000</v>
      </c>
      <c r="K14" s="58">
        <f t="shared" si="1"/>
        <v>945000</v>
      </c>
      <c r="L14" s="58"/>
      <c r="M14" s="57" t="s">
        <v>506</v>
      </c>
    </row>
    <row r="15" spans="1:13">
      <c r="A15" s="60"/>
      <c r="B15" s="57"/>
      <c r="C15" s="59">
        <v>43817</v>
      </c>
      <c r="D15" s="57" t="s">
        <v>476</v>
      </c>
      <c r="E15" s="57" t="s">
        <v>474</v>
      </c>
      <c r="F15" s="57">
        <v>4</v>
      </c>
      <c r="G15" s="57">
        <v>1</v>
      </c>
      <c r="H15" s="57">
        <v>1</v>
      </c>
      <c r="I15" s="57">
        <f t="shared" si="0"/>
        <v>4</v>
      </c>
      <c r="J15" s="58">
        <v>35000</v>
      </c>
      <c r="K15" s="58">
        <f t="shared" si="1"/>
        <v>140000</v>
      </c>
      <c r="L15" s="58"/>
      <c r="M15" s="57" t="s">
        <v>506</v>
      </c>
    </row>
    <row r="16" spans="1:13">
      <c r="A16" s="60"/>
      <c r="B16" s="57"/>
      <c r="C16" s="59">
        <v>43815</v>
      </c>
      <c r="D16" s="57" t="s">
        <v>247</v>
      </c>
      <c r="E16" s="57" t="s">
        <v>247</v>
      </c>
      <c r="F16" s="57">
        <v>1</v>
      </c>
      <c r="G16" s="57">
        <v>0.5</v>
      </c>
      <c r="H16" s="57">
        <v>150</v>
      </c>
      <c r="I16" s="57">
        <f t="shared" si="0"/>
        <v>75</v>
      </c>
      <c r="J16" s="58">
        <v>35000</v>
      </c>
      <c r="K16" s="58">
        <f t="shared" si="1"/>
        <v>2625000</v>
      </c>
      <c r="L16" s="58"/>
      <c r="M16" s="57" t="s">
        <v>506</v>
      </c>
    </row>
    <row r="17" spans="1:13">
      <c r="A17" s="60"/>
      <c r="B17" s="57"/>
      <c r="C17" s="59">
        <v>43815</v>
      </c>
      <c r="D17" s="57" t="s">
        <v>477</v>
      </c>
      <c r="E17" s="57" t="s">
        <v>247</v>
      </c>
      <c r="F17" s="57">
        <v>4</v>
      </c>
      <c r="G17" s="57">
        <v>1</v>
      </c>
      <c r="H17" s="57">
        <v>1</v>
      </c>
      <c r="I17" s="57">
        <f t="shared" si="0"/>
        <v>4</v>
      </c>
      <c r="J17" s="58">
        <v>35000</v>
      </c>
      <c r="K17" s="58">
        <f t="shared" si="1"/>
        <v>140000</v>
      </c>
      <c r="L17" s="58"/>
      <c r="M17" s="57" t="s">
        <v>506</v>
      </c>
    </row>
    <row r="18" spans="1:13">
      <c r="A18" s="60"/>
      <c r="B18" s="57"/>
      <c r="C18" s="59">
        <v>43815</v>
      </c>
      <c r="D18" s="57" t="s">
        <v>384</v>
      </c>
      <c r="E18" s="57" t="s">
        <v>247</v>
      </c>
      <c r="F18" s="57">
        <v>4</v>
      </c>
      <c r="G18" s="57">
        <v>1</v>
      </c>
      <c r="H18" s="57">
        <v>1</v>
      </c>
      <c r="I18" s="57">
        <f t="shared" si="0"/>
        <v>4</v>
      </c>
      <c r="J18" s="58">
        <v>35000</v>
      </c>
      <c r="K18" s="58">
        <f t="shared" si="1"/>
        <v>140000</v>
      </c>
      <c r="L18" s="58"/>
      <c r="M18" s="57" t="s">
        <v>506</v>
      </c>
    </row>
    <row r="19" spans="1:13">
      <c r="A19" s="60"/>
      <c r="B19" s="57"/>
      <c r="C19" s="59">
        <v>43815</v>
      </c>
      <c r="D19" s="57" t="s">
        <v>478</v>
      </c>
      <c r="E19" s="57" t="s">
        <v>247</v>
      </c>
      <c r="F19" s="57">
        <v>4</v>
      </c>
      <c r="G19" s="57">
        <v>1</v>
      </c>
      <c r="H19" s="57">
        <v>1</v>
      </c>
      <c r="I19" s="57">
        <f t="shared" si="0"/>
        <v>4</v>
      </c>
      <c r="J19" s="58">
        <v>35000</v>
      </c>
      <c r="K19" s="58">
        <f t="shared" si="1"/>
        <v>140000</v>
      </c>
      <c r="L19" s="58"/>
      <c r="M19" s="57" t="s">
        <v>506</v>
      </c>
    </row>
    <row r="20" spans="1:13">
      <c r="A20" s="60"/>
      <c r="B20" s="57"/>
      <c r="C20" s="59">
        <v>43815</v>
      </c>
      <c r="D20" s="57" t="s">
        <v>481</v>
      </c>
      <c r="E20" s="57" t="s">
        <v>247</v>
      </c>
      <c r="F20" s="57">
        <v>4</v>
      </c>
      <c r="G20" s="57">
        <v>1</v>
      </c>
      <c r="H20" s="57">
        <v>1</v>
      </c>
      <c r="I20" s="57">
        <f t="shared" si="0"/>
        <v>4</v>
      </c>
      <c r="J20" s="58">
        <v>35000</v>
      </c>
      <c r="K20" s="58">
        <f t="shared" si="1"/>
        <v>140000</v>
      </c>
      <c r="L20" s="58"/>
      <c r="M20" s="57" t="s">
        <v>506</v>
      </c>
    </row>
    <row r="21" spans="1:13">
      <c r="A21" s="60"/>
      <c r="B21" s="57"/>
      <c r="C21" s="59">
        <v>43815</v>
      </c>
      <c r="D21" s="57" t="s">
        <v>483</v>
      </c>
      <c r="E21" s="57" t="s">
        <v>247</v>
      </c>
      <c r="F21" s="57">
        <v>0.8</v>
      </c>
      <c r="G21" s="57">
        <v>0.6</v>
      </c>
      <c r="H21" s="57">
        <v>10</v>
      </c>
      <c r="I21" s="57">
        <f t="shared" si="0"/>
        <v>4.8</v>
      </c>
      <c r="J21" s="58">
        <v>35000</v>
      </c>
      <c r="K21" s="58">
        <f t="shared" si="1"/>
        <v>168000</v>
      </c>
      <c r="L21" s="58"/>
      <c r="M21" s="57" t="s">
        <v>506</v>
      </c>
    </row>
    <row r="22" spans="1:13" ht="15" customHeight="1">
      <c r="A22" s="60"/>
      <c r="B22" s="57"/>
      <c r="C22" s="59">
        <v>43815</v>
      </c>
      <c r="D22" s="57" t="s">
        <v>485</v>
      </c>
      <c r="E22" s="57" t="s">
        <v>247</v>
      </c>
      <c r="F22" s="57">
        <v>3</v>
      </c>
      <c r="G22" s="57">
        <v>0.5</v>
      </c>
      <c r="H22" s="57">
        <v>1</v>
      </c>
      <c r="I22" s="57">
        <f t="shared" si="0"/>
        <v>1.5</v>
      </c>
      <c r="J22" s="58">
        <v>35000</v>
      </c>
      <c r="K22" s="58">
        <f t="shared" si="1"/>
        <v>52500</v>
      </c>
      <c r="L22" s="58"/>
      <c r="M22" s="57" t="s">
        <v>506</v>
      </c>
    </row>
    <row r="23" spans="1:13" ht="15" customHeight="1">
      <c r="A23" s="60"/>
      <c r="B23" s="57"/>
      <c r="C23" s="59">
        <v>43815</v>
      </c>
      <c r="D23" s="57" t="s">
        <v>486</v>
      </c>
      <c r="E23" s="57" t="s">
        <v>247</v>
      </c>
      <c r="F23" s="57">
        <v>3</v>
      </c>
      <c r="G23" s="57">
        <v>0.5</v>
      </c>
      <c r="H23" s="57">
        <v>1</v>
      </c>
      <c r="I23" s="57">
        <f t="shared" si="0"/>
        <v>1.5</v>
      </c>
      <c r="J23" s="58">
        <v>35000</v>
      </c>
      <c r="K23" s="58">
        <f t="shared" si="1"/>
        <v>52500</v>
      </c>
      <c r="L23" s="58"/>
      <c r="M23" s="57" t="s">
        <v>506</v>
      </c>
    </row>
    <row r="24" spans="1:13">
      <c r="A24" s="60"/>
      <c r="B24" s="57"/>
      <c r="C24" s="59">
        <v>43816</v>
      </c>
      <c r="D24" s="57" t="s">
        <v>488</v>
      </c>
      <c r="E24" s="57" t="s">
        <v>487</v>
      </c>
      <c r="F24" s="57">
        <v>4</v>
      </c>
      <c r="G24" s="57">
        <v>1</v>
      </c>
      <c r="H24" s="57">
        <v>1</v>
      </c>
      <c r="I24" s="57">
        <f t="shared" si="0"/>
        <v>4</v>
      </c>
      <c r="J24" s="58">
        <v>35000</v>
      </c>
      <c r="K24" s="58">
        <f t="shared" si="1"/>
        <v>140000</v>
      </c>
      <c r="L24" s="58"/>
      <c r="M24" s="57" t="s">
        <v>506</v>
      </c>
    </row>
    <row r="25" spans="1:13">
      <c r="A25" s="60"/>
      <c r="B25" s="57"/>
      <c r="C25" s="59">
        <v>43816</v>
      </c>
      <c r="D25" s="57" t="s">
        <v>487</v>
      </c>
      <c r="E25" s="57" t="s">
        <v>487</v>
      </c>
      <c r="F25" s="57">
        <v>4</v>
      </c>
      <c r="G25" s="57">
        <v>1</v>
      </c>
      <c r="H25" s="57">
        <v>2</v>
      </c>
      <c r="I25" s="57">
        <f t="shared" si="0"/>
        <v>8</v>
      </c>
      <c r="J25" s="58">
        <v>35000</v>
      </c>
      <c r="K25" s="58">
        <f t="shared" si="1"/>
        <v>280000</v>
      </c>
      <c r="L25" s="58"/>
      <c r="M25" s="57" t="s">
        <v>506</v>
      </c>
    </row>
    <row r="26" spans="1:13">
      <c r="A26" s="60"/>
      <c r="B26" s="57"/>
      <c r="C26" s="59">
        <v>43815</v>
      </c>
      <c r="D26" s="57" t="s">
        <v>489</v>
      </c>
      <c r="E26" s="57" t="s">
        <v>489</v>
      </c>
      <c r="F26" s="57">
        <v>1</v>
      </c>
      <c r="G26" s="57">
        <v>0.5</v>
      </c>
      <c r="H26" s="57">
        <v>150</v>
      </c>
      <c r="I26" s="57">
        <f t="shared" si="0"/>
        <v>75</v>
      </c>
      <c r="J26" s="58">
        <v>35000</v>
      </c>
      <c r="K26" s="58">
        <f t="shared" si="1"/>
        <v>2625000</v>
      </c>
      <c r="L26" s="58"/>
      <c r="M26" s="57" t="s">
        <v>507</v>
      </c>
    </row>
    <row r="27" spans="1:13">
      <c r="A27" s="60"/>
      <c r="B27" s="57"/>
      <c r="C27" s="59">
        <v>43815</v>
      </c>
      <c r="D27" s="57" t="s">
        <v>490</v>
      </c>
      <c r="E27" s="57" t="s">
        <v>489</v>
      </c>
      <c r="F27" s="57">
        <v>4</v>
      </c>
      <c r="G27" s="57">
        <v>1</v>
      </c>
      <c r="H27" s="57">
        <v>4</v>
      </c>
      <c r="I27" s="57">
        <f t="shared" si="0"/>
        <v>16</v>
      </c>
      <c r="J27" s="58">
        <v>35000</v>
      </c>
      <c r="K27" s="58">
        <f t="shared" si="1"/>
        <v>560000</v>
      </c>
      <c r="L27" s="58"/>
      <c r="M27" s="57" t="s">
        <v>507</v>
      </c>
    </row>
    <row r="28" spans="1:13">
      <c r="A28" s="60"/>
      <c r="B28" s="57"/>
      <c r="C28" s="59">
        <v>43815</v>
      </c>
      <c r="D28" s="57" t="s">
        <v>491</v>
      </c>
      <c r="E28" s="57" t="s">
        <v>489</v>
      </c>
      <c r="F28" s="57">
        <v>4</v>
      </c>
      <c r="G28" s="57">
        <v>1</v>
      </c>
      <c r="H28" s="57">
        <v>1</v>
      </c>
      <c r="I28" s="57">
        <f t="shared" si="0"/>
        <v>4</v>
      </c>
      <c r="J28" s="58">
        <v>35000</v>
      </c>
      <c r="K28" s="58">
        <f t="shared" si="1"/>
        <v>140000</v>
      </c>
      <c r="L28" s="58"/>
      <c r="M28" s="57" t="s">
        <v>507</v>
      </c>
    </row>
    <row r="29" spans="1:13">
      <c r="A29" s="60"/>
      <c r="B29" s="57"/>
      <c r="C29" s="59">
        <v>43815</v>
      </c>
      <c r="D29" s="57" t="s">
        <v>492</v>
      </c>
      <c r="E29" s="57" t="s">
        <v>489</v>
      </c>
      <c r="F29" s="57">
        <v>4</v>
      </c>
      <c r="G29" s="57">
        <v>0.5</v>
      </c>
      <c r="H29" s="57">
        <v>1</v>
      </c>
      <c r="I29" s="57">
        <f t="shared" si="0"/>
        <v>2</v>
      </c>
      <c r="J29" s="58">
        <v>35000</v>
      </c>
      <c r="K29" s="58">
        <f t="shared" si="1"/>
        <v>70000</v>
      </c>
      <c r="L29" s="58"/>
      <c r="M29" s="57" t="s">
        <v>507</v>
      </c>
    </row>
    <row r="30" spans="1:13">
      <c r="A30" s="60"/>
      <c r="B30" s="57"/>
      <c r="C30" s="59">
        <v>43815</v>
      </c>
      <c r="D30" s="57" t="s">
        <v>493</v>
      </c>
      <c r="E30" s="57" t="s">
        <v>489</v>
      </c>
      <c r="F30" s="57">
        <v>4</v>
      </c>
      <c r="G30" s="57">
        <v>0.5</v>
      </c>
      <c r="H30" s="57">
        <v>1</v>
      </c>
      <c r="I30" s="57">
        <f t="shared" si="0"/>
        <v>2</v>
      </c>
      <c r="J30" s="58">
        <v>35000</v>
      </c>
      <c r="K30" s="58">
        <f t="shared" si="1"/>
        <v>70000</v>
      </c>
      <c r="L30" s="58"/>
      <c r="M30" s="57" t="s">
        <v>507</v>
      </c>
    </row>
    <row r="31" spans="1:13">
      <c r="A31" s="60"/>
      <c r="B31" s="57"/>
      <c r="C31" s="59">
        <v>43818</v>
      </c>
      <c r="D31" s="57" t="s">
        <v>494</v>
      </c>
      <c r="E31" s="57" t="s">
        <v>494</v>
      </c>
      <c r="F31" s="57">
        <v>5.5</v>
      </c>
      <c r="G31" s="57">
        <v>1</v>
      </c>
      <c r="H31" s="57">
        <v>1</v>
      </c>
      <c r="I31" s="57">
        <f t="shared" si="0"/>
        <v>5.5</v>
      </c>
      <c r="J31" s="58">
        <v>35000</v>
      </c>
      <c r="K31" s="58">
        <f t="shared" si="1"/>
        <v>192500</v>
      </c>
      <c r="L31" s="58"/>
      <c r="M31" s="57" t="s">
        <v>507</v>
      </c>
    </row>
    <row r="32" spans="1:13">
      <c r="A32" s="60"/>
      <c r="B32" s="57"/>
      <c r="C32" s="59">
        <v>43818</v>
      </c>
      <c r="D32" s="57" t="s">
        <v>494</v>
      </c>
      <c r="E32" s="57" t="s">
        <v>494</v>
      </c>
      <c r="F32" s="57">
        <v>1</v>
      </c>
      <c r="G32" s="57">
        <v>0.5</v>
      </c>
      <c r="H32" s="57">
        <v>60</v>
      </c>
      <c r="I32" s="57">
        <f t="shared" si="0"/>
        <v>30</v>
      </c>
      <c r="J32" s="58">
        <v>35000</v>
      </c>
      <c r="K32" s="58">
        <f t="shared" si="1"/>
        <v>1050000</v>
      </c>
      <c r="L32" s="58"/>
      <c r="M32" s="57" t="s">
        <v>507</v>
      </c>
    </row>
    <row r="33" spans="1:13">
      <c r="A33" s="60"/>
      <c r="B33" s="57"/>
      <c r="C33" s="59">
        <v>43818</v>
      </c>
      <c r="D33" s="57" t="s">
        <v>495</v>
      </c>
      <c r="E33" s="57" t="s">
        <v>494</v>
      </c>
      <c r="F33" s="57">
        <v>3</v>
      </c>
      <c r="G33" s="57">
        <v>1</v>
      </c>
      <c r="H33" s="57">
        <v>1</v>
      </c>
      <c r="I33" s="57">
        <f t="shared" si="0"/>
        <v>3</v>
      </c>
      <c r="J33" s="58">
        <v>35000</v>
      </c>
      <c r="K33" s="58">
        <f t="shared" si="1"/>
        <v>105000</v>
      </c>
      <c r="L33" s="58"/>
      <c r="M33" s="57" t="s">
        <v>507</v>
      </c>
    </row>
    <row r="34" spans="1:13">
      <c r="A34" s="60"/>
      <c r="B34" s="57"/>
      <c r="C34" s="59">
        <v>43818</v>
      </c>
      <c r="D34" s="57" t="s">
        <v>496</v>
      </c>
      <c r="E34" s="57" t="s">
        <v>494</v>
      </c>
      <c r="F34" s="57">
        <v>2</v>
      </c>
      <c r="G34" s="57">
        <v>0.5</v>
      </c>
      <c r="H34" s="57">
        <v>1</v>
      </c>
      <c r="I34" s="57">
        <f t="shared" si="0"/>
        <v>1</v>
      </c>
      <c r="J34" s="58">
        <v>35000</v>
      </c>
      <c r="K34" s="58">
        <f t="shared" si="1"/>
        <v>35000</v>
      </c>
      <c r="L34" s="58"/>
      <c r="M34" s="57" t="s">
        <v>507</v>
      </c>
    </row>
    <row r="35" spans="1:13">
      <c r="A35" s="60"/>
      <c r="B35" s="57"/>
      <c r="C35" s="59">
        <v>43810</v>
      </c>
      <c r="D35" s="57" t="s">
        <v>461</v>
      </c>
      <c r="E35" s="57" t="s">
        <v>461</v>
      </c>
      <c r="F35" s="57">
        <v>4</v>
      </c>
      <c r="G35" s="57">
        <v>2</v>
      </c>
      <c r="H35" s="57">
        <v>1</v>
      </c>
      <c r="I35" s="57">
        <f t="shared" si="0"/>
        <v>8</v>
      </c>
      <c r="J35" s="58">
        <v>35000</v>
      </c>
      <c r="K35" s="58">
        <f t="shared" si="1"/>
        <v>280000</v>
      </c>
      <c r="L35" s="58"/>
      <c r="M35" s="57" t="s">
        <v>508</v>
      </c>
    </row>
    <row r="36" spans="1:13">
      <c r="A36" s="60"/>
      <c r="B36" s="57"/>
      <c r="C36" s="59">
        <v>43810</v>
      </c>
      <c r="D36" s="57" t="s">
        <v>461</v>
      </c>
      <c r="E36" s="57" t="s">
        <v>461</v>
      </c>
      <c r="F36" s="57">
        <v>0.5</v>
      </c>
      <c r="G36" s="57">
        <v>0.25</v>
      </c>
      <c r="H36" s="57">
        <v>200</v>
      </c>
      <c r="I36" s="57">
        <f t="shared" si="0"/>
        <v>25</v>
      </c>
      <c r="J36" s="58">
        <v>35000</v>
      </c>
      <c r="K36" s="58">
        <f t="shared" si="1"/>
        <v>875000</v>
      </c>
      <c r="L36" s="58"/>
      <c r="M36" s="57" t="s">
        <v>508</v>
      </c>
    </row>
    <row r="37" spans="1:13">
      <c r="A37" s="60"/>
      <c r="B37" s="57"/>
      <c r="C37" s="59">
        <v>43808</v>
      </c>
      <c r="D37" s="57" t="s">
        <v>468</v>
      </c>
      <c r="E37" s="57" t="s">
        <v>468</v>
      </c>
      <c r="F37" s="57">
        <v>0.5</v>
      </c>
      <c r="G37" s="57">
        <v>0.25</v>
      </c>
      <c r="H37" s="57">
        <v>200</v>
      </c>
      <c r="I37" s="57">
        <f t="shared" si="0"/>
        <v>25</v>
      </c>
      <c r="J37" s="58">
        <v>35000</v>
      </c>
      <c r="K37" s="58">
        <f t="shared" si="1"/>
        <v>875000</v>
      </c>
      <c r="L37" s="58"/>
      <c r="M37" s="57" t="s">
        <v>508</v>
      </c>
    </row>
    <row r="38" spans="1:13">
      <c r="A38" s="60"/>
      <c r="B38" s="57"/>
      <c r="C38" s="59">
        <v>43808</v>
      </c>
      <c r="D38" s="57" t="s">
        <v>497</v>
      </c>
      <c r="E38" s="57" t="s">
        <v>468</v>
      </c>
      <c r="F38" s="57">
        <v>4</v>
      </c>
      <c r="G38" s="57">
        <v>1</v>
      </c>
      <c r="H38" s="57">
        <v>1</v>
      </c>
      <c r="I38" s="57">
        <f t="shared" si="0"/>
        <v>4</v>
      </c>
      <c r="J38" s="58">
        <v>35000</v>
      </c>
      <c r="K38" s="58">
        <f t="shared" si="1"/>
        <v>140000</v>
      </c>
      <c r="L38" s="58"/>
      <c r="M38" s="57" t="s">
        <v>508</v>
      </c>
    </row>
    <row r="39" spans="1:13">
      <c r="A39" s="60"/>
      <c r="B39" s="57"/>
      <c r="C39" s="57"/>
      <c r="D39" s="57"/>
      <c r="E39" s="57"/>
      <c r="F39" s="81" t="s">
        <v>516</v>
      </c>
      <c r="G39" s="81"/>
      <c r="H39" s="81"/>
      <c r="I39" s="81"/>
      <c r="J39" s="81"/>
      <c r="K39" s="58"/>
      <c r="L39" s="78">
        <f>SUM(K4:K38)</f>
        <v>16355500</v>
      </c>
      <c r="M39" s="57"/>
    </row>
    <row r="40" spans="1:13">
      <c r="A40" s="79">
        <v>2</v>
      </c>
      <c r="B40" s="80" t="s">
        <v>517</v>
      </c>
      <c r="C40" s="59">
        <v>43809</v>
      </c>
      <c r="D40" s="57" t="s">
        <v>527</v>
      </c>
      <c r="E40" s="57" t="s">
        <v>527</v>
      </c>
      <c r="F40" s="57"/>
      <c r="G40" s="57"/>
      <c r="H40" s="57"/>
      <c r="I40" s="57"/>
      <c r="J40" s="58"/>
      <c r="K40" s="58">
        <v>1900000</v>
      </c>
      <c r="L40" s="58"/>
      <c r="M40" s="57" t="s">
        <v>507</v>
      </c>
    </row>
    <row r="41" spans="1:13">
      <c r="A41" s="60"/>
      <c r="B41" s="57"/>
      <c r="C41" s="57"/>
      <c r="D41" s="57"/>
      <c r="E41" s="57"/>
      <c r="F41" s="81" t="s">
        <v>516</v>
      </c>
      <c r="G41" s="81"/>
      <c r="H41" s="81"/>
      <c r="I41" s="81"/>
      <c r="J41" s="81"/>
      <c r="K41" s="58"/>
      <c r="L41" s="78">
        <f>SUM(K40)</f>
        <v>1900000</v>
      </c>
      <c r="M41" s="57"/>
    </row>
    <row r="42" spans="1:13">
      <c r="A42" s="79">
        <v>3</v>
      </c>
      <c r="B42" s="80" t="s">
        <v>522</v>
      </c>
      <c r="C42" s="59">
        <v>43803</v>
      </c>
      <c r="D42" s="74" t="s">
        <v>518</v>
      </c>
      <c r="E42" s="74" t="s">
        <v>474</v>
      </c>
      <c r="F42" s="57"/>
      <c r="G42" s="57"/>
      <c r="H42" s="75">
        <v>27</v>
      </c>
      <c r="I42" s="57">
        <v>1</v>
      </c>
      <c r="J42" s="58">
        <v>200000</v>
      </c>
      <c r="K42" s="58">
        <f>J42*I42</f>
        <v>200000</v>
      </c>
      <c r="L42" s="58"/>
      <c r="M42" s="57" t="s">
        <v>526</v>
      </c>
    </row>
    <row r="43" spans="1:13">
      <c r="A43" s="60"/>
      <c r="B43" s="57"/>
      <c r="C43" s="59">
        <v>43805</v>
      </c>
      <c r="D43" s="74" t="s">
        <v>396</v>
      </c>
      <c r="E43" s="74" t="s">
        <v>523</v>
      </c>
      <c r="F43" s="57"/>
      <c r="G43" s="57"/>
      <c r="H43" s="75">
        <v>24</v>
      </c>
      <c r="I43" s="57">
        <v>1</v>
      </c>
      <c r="J43" s="58">
        <v>200000</v>
      </c>
      <c r="K43" s="58">
        <f t="shared" ref="K43:K47" si="2">J43*I43</f>
        <v>200000</v>
      </c>
      <c r="L43" s="58"/>
      <c r="M43" s="57" t="s">
        <v>526</v>
      </c>
    </row>
    <row r="44" spans="1:13">
      <c r="A44" s="60"/>
      <c r="B44" s="57"/>
      <c r="C44" s="59">
        <v>43808</v>
      </c>
      <c r="D44" s="74" t="s">
        <v>383</v>
      </c>
      <c r="E44" s="74" t="s">
        <v>247</v>
      </c>
      <c r="F44" s="57"/>
      <c r="G44" s="57"/>
      <c r="H44" s="75">
        <v>26</v>
      </c>
      <c r="I44" s="57">
        <v>1</v>
      </c>
      <c r="J44" s="58">
        <v>200000</v>
      </c>
      <c r="K44" s="58">
        <f t="shared" si="2"/>
        <v>200000</v>
      </c>
      <c r="L44" s="58"/>
      <c r="M44" s="57" t="s">
        <v>526</v>
      </c>
    </row>
    <row r="45" spans="1:13">
      <c r="A45" s="60"/>
      <c r="B45" s="57"/>
      <c r="C45" s="59">
        <v>43811</v>
      </c>
      <c r="D45" s="74" t="s">
        <v>519</v>
      </c>
      <c r="E45" s="74" t="s">
        <v>253</v>
      </c>
      <c r="F45" s="57"/>
      <c r="G45" s="57"/>
      <c r="H45" s="75">
        <v>26</v>
      </c>
      <c r="I45" s="57">
        <v>1</v>
      </c>
      <c r="J45" s="58">
        <v>200000</v>
      </c>
      <c r="K45" s="58">
        <f t="shared" si="2"/>
        <v>200000</v>
      </c>
      <c r="L45" s="58"/>
      <c r="M45" s="57" t="s">
        <v>526</v>
      </c>
    </row>
    <row r="46" spans="1:13">
      <c r="A46" s="60"/>
      <c r="B46" s="57"/>
      <c r="C46" s="59">
        <v>43809</v>
      </c>
      <c r="D46" s="74" t="s">
        <v>520</v>
      </c>
      <c r="E46" s="74" t="s">
        <v>524</v>
      </c>
      <c r="F46" s="57"/>
      <c r="G46" s="57"/>
      <c r="H46" s="75">
        <v>21</v>
      </c>
      <c r="I46" s="57">
        <v>1</v>
      </c>
      <c r="J46" s="58">
        <v>200000</v>
      </c>
      <c r="K46" s="58">
        <f t="shared" si="2"/>
        <v>200000</v>
      </c>
      <c r="L46" s="58"/>
      <c r="M46" s="57" t="s">
        <v>526</v>
      </c>
    </row>
    <row r="47" spans="1:13">
      <c r="A47" s="60"/>
      <c r="B47" s="57"/>
      <c r="C47" s="59">
        <v>43812</v>
      </c>
      <c r="D47" s="74" t="s">
        <v>521</v>
      </c>
      <c r="E47" s="74" t="s">
        <v>525</v>
      </c>
      <c r="F47" s="57"/>
      <c r="G47" s="57"/>
      <c r="H47" s="75">
        <v>24</v>
      </c>
      <c r="I47" s="57">
        <v>1</v>
      </c>
      <c r="J47" s="58">
        <v>200000</v>
      </c>
      <c r="K47" s="58">
        <f t="shared" si="2"/>
        <v>200000</v>
      </c>
      <c r="L47" s="58"/>
      <c r="M47" s="57" t="s">
        <v>526</v>
      </c>
    </row>
    <row r="48" spans="1:13">
      <c r="A48" s="60"/>
      <c r="B48" s="57"/>
      <c r="C48" s="57"/>
      <c r="D48" s="57"/>
      <c r="E48" s="57"/>
      <c r="F48" s="81" t="s">
        <v>516</v>
      </c>
      <c r="G48" s="81"/>
      <c r="H48" s="81"/>
      <c r="I48" s="81"/>
      <c r="J48" s="81"/>
      <c r="K48" s="58"/>
      <c r="L48" s="78">
        <f>SUM(K42:K47)</f>
        <v>1200000</v>
      </c>
      <c r="M48" s="57"/>
    </row>
    <row r="49" spans="6:12" ht="15.75">
      <c r="F49" s="82" t="s">
        <v>528</v>
      </c>
      <c r="G49" s="82"/>
      <c r="H49" s="82"/>
      <c r="I49" s="82"/>
      <c r="J49" s="82"/>
      <c r="L49" s="83">
        <f>SUM(L48,L41,L39)</f>
        <v>19455500</v>
      </c>
    </row>
  </sheetData>
  <mergeCells count="6">
    <mergeCell ref="F41:J41"/>
    <mergeCell ref="F48:J48"/>
    <mergeCell ref="F49:J49"/>
    <mergeCell ref="A1:M1"/>
    <mergeCell ref="A2:M2"/>
    <mergeCell ref="F39:J39"/>
  </mergeCells>
  <pageMargins left="0.7" right="0.7" top="0.75" bottom="0.75" header="0.3" footer="0.3"/>
  <pageSetup paperSize="2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Bambang</vt:lpstr>
      <vt:lpstr>Egi</vt:lpstr>
      <vt:lpstr>JULI'19</vt:lpstr>
      <vt:lpstr>SEPT '19</vt:lpstr>
      <vt:lpstr>NOV'19</vt:lpstr>
      <vt:lpstr>Des'19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2018-12-23T12:59:23Z</dcterms:created>
  <dcterms:modified xsi:type="dcterms:W3CDTF">2019-11-30T10:19:44Z</dcterms:modified>
</cp:coreProperties>
</file>