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TARGET" sheetId="2" r:id="rId1"/>
    <sheet name="DATA PENJUALAN" sheetId="3" r:id="rId2"/>
  </sheets>
  <calcPr calcId="124519"/>
</workbook>
</file>

<file path=xl/calcChain.xml><?xml version="1.0" encoding="utf-8"?>
<calcChain xmlns="http://schemas.openxmlformats.org/spreadsheetml/2006/main">
  <c r="L27" i="3"/>
  <c r="K27"/>
  <c r="J27"/>
  <c r="I27"/>
  <c r="H27"/>
  <c r="G27"/>
  <c r="F27"/>
  <c r="E27"/>
  <c r="D27"/>
  <c r="C27"/>
  <c r="M27" s="1"/>
  <c r="N27" s="1"/>
  <c r="L26"/>
  <c r="K26"/>
  <c r="J26"/>
  <c r="I26"/>
  <c r="H26"/>
  <c r="G26"/>
  <c r="F26"/>
  <c r="E26"/>
  <c r="D26"/>
  <c r="C26"/>
  <c r="M26" s="1"/>
  <c r="N26" s="1"/>
  <c r="L25"/>
  <c r="K25"/>
  <c r="J25"/>
  <c r="I25"/>
  <c r="H25"/>
  <c r="G25"/>
  <c r="F25"/>
  <c r="E25"/>
  <c r="D25"/>
  <c r="C25"/>
  <c r="M25" s="1"/>
  <c r="N25" s="1"/>
  <c r="L24"/>
  <c r="K24"/>
  <c r="J24"/>
  <c r="I24"/>
  <c r="H24"/>
  <c r="G24"/>
  <c r="F24"/>
  <c r="E24"/>
  <c r="D24"/>
  <c r="C24"/>
  <c r="M24" s="1"/>
  <c r="N24" s="1"/>
  <c r="L23"/>
  <c r="K23"/>
  <c r="J23"/>
  <c r="I23"/>
  <c r="H23"/>
  <c r="G23"/>
  <c r="F23"/>
  <c r="E23"/>
  <c r="D23"/>
  <c r="C23"/>
  <c r="M23" s="1"/>
  <c r="N23" s="1"/>
  <c r="L22"/>
  <c r="K22"/>
  <c r="J22"/>
  <c r="I22"/>
  <c r="H22"/>
  <c r="G22"/>
  <c r="F22"/>
  <c r="E22"/>
  <c r="D22"/>
  <c r="C22"/>
  <c r="M22" s="1"/>
  <c r="N22" s="1"/>
  <c r="L21"/>
  <c r="K21"/>
  <c r="J21"/>
  <c r="I21"/>
  <c r="H21"/>
  <c r="G21"/>
  <c r="F21"/>
  <c r="E21"/>
  <c r="D21"/>
  <c r="C21"/>
  <c r="M21" s="1"/>
  <c r="N21" s="1"/>
  <c r="L20"/>
  <c r="K20"/>
  <c r="J20"/>
  <c r="I20"/>
  <c r="H20"/>
  <c r="G20"/>
  <c r="F20"/>
  <c r="E20"/>
  <c r="D20"/>
  <c r="C20"/>
  <c r="M20" s="1"/>
  <c r="N20" s="1"/>
  <c r="L19"/>
  <c r="K19"/>
  <c r="J19"/>
  <c r="I19"/>
  <c r="H19"/>
  <c r="G19"/>
  <c r="F19"/>
  <c r="E19"/>
  <c r="D19"/>
  <c r="C19"/>
  <c r="M19" s="1"/>
  <c r="N19" s="1"/>
  <c r="L18"/>
  <c r="K18"/>
  <c r="J18"/>
  <c r="I18"/>
  <c r="H18"/>
  <c r="G18"/>
  <c r="F18"/>
  <c r="E18"/>
  <c r="D18"/>
  <c r="C18"/>
  <c r="M18" s="1"/>
  <c r="N18" s="1"/>
  <c r="L17"/>
  <c r="L28" s="1"/>
  <c r="K17"/>
  <c r="K28" s="1"/>
  <c r="J17"/>
  <c r="J28" s="1"/>
  <c r="I17"/>
  <c r="I28" s="1"/>
  <c r="H17"/>
  <c r="H28" s="1"/>
  <c r="G17"/>
  <c r="G28" s="1"/>
  <c r="F17"/>
  <c r="F28" s="1"/>
  <c r="E17"/>
  <c r="E28" s="1"/>
  <c r="D17"/>
  <c r="D28" s="1"/>
  <c r="C17"/>
  <c r="C28" s="1"/>
  <c r="M17" l="1"/>
  <c r="M28" l="1"/>
  <c r="N17"/>
  <c r="N28" s="1"/>
</calcChain>
</file>

<file path=xl/sharedStrings.xml><?xml version="1.0" encoding="utf-8"?>
<sst xmlns="http://schemas.openxmlformats.org/spreadsheetml/2006/main" count="61" uniqueCount="37">
  <si>
    <t>NO</t>
  </si>
  <si>
    <t>INSENTIF</t>
  </si>
  <si>
    <t>AVG SALES</t>
  </si>
  <si>
    <t>NAMA FRELANCE</t>
  </si>
  <si>
    <t>SYARAT</t>
  </si>
  <si>
    <t>PERIODE</t>
  </si>
  <si>
    <t>TARGET TCA/BLN</t>
  </si>
  <si>
    <t>INSENTIF DIHITUNG JIKA TARGET TERCAPAI (&gt;100%)</t>
  </si>
  <si>
    <t>NOV - DEC 2019</t>
  </si>
  <si>
    <t>TARGET TCA UNTUK SALESMAN UD.EL SHADAI</t>
  </si>
  <si>
    <t>UD. EL SHADAI</t>
  </si>
  <si>
    <t xml:space="preserve">Realisasi Penjulan (Sell Out ) CV EL SHADAI - Muara Teweh in Karton </t>
  </si>
  <si>
    <t>Row Labels</t>
  </si>
  <si>
    <t>Januari</t>
  </si>
  <si>
    <t>Febuari</t>
  </si>
  <si>
    <t>Maret</t>
  </si>
  <si>
    <t>April</t>
  </si>
  <si>
    <t>May</t>
  </si>
  <si>
    <t>Juni</t>
  </si>
  <si>
    <t>Juli</t>
  </si>
  <si>
    <t>Agustus</t>
  </si>
  <si>
    <t>September</t>
  </si>
  <si>
    <t>Oktober</t>
  </si>
  <si>
    <t>Grand Total</t>
  </si>
  <si>
    <t>KARA SUN TCA 65ML-36</t>
  </si>
  <si>
    <t>KARA SUN SANTAN KA 200ML-12</t>
  </si>
  <si>
    <t>KARA SUN POWDER/BUBUK 20G-60</t>
  </si>
  <si>
    <t>KARA SARI CUP LYCHEE 220-24</t>
  </si>
  <si>
    <t>KARA SARI KLP COCO 360-12</t>
  </si>
  <si>
    <t>KARA SARI KELAPA BAG 1KG-6</t>
  </si>
  <si>
    <t>KARA NATADE COCO LECY 130-24</t>
  </si>
  <si>
    <t>KARA SARI SLICE KLP BAG 1KG-6</t>
  </si>
  <si>
    <t>KARA SARI KELAPA EMBER 1000G-6</t>
  </si>
  <si>
    <t>KARA SANTAN KM 200ML-10</t>
  </si>
  <si>
    <t>KARA SUN SANTAN KA 1000ML-12</t>
  </si>
  <si>
    <t>AVG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</si>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</sst>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164" fontId="0" fillId="2" borderId="1" xfId="1" applyNumberFormat="1" applyFont="1" applyFill="1" applyBorder="1"/>
    <xf numFmtId="43" fontId="0" fillId="2" borderId="1" xfId="0" applyNumberFormat="1" applyFill="1" applyBorder="1"/>
    <xf numFmtId="164" fontId="0" fillId="0" borderId="1" xfId="1" applyNumberFormat="1" applyFont="1" applyBorder="1"/>
    <xf numFmtId="43" fontId="0" fillId="0" borderId="1" xfId="0" applyNumberFormat="1" applyBorder="1"/>
    <xf numFmtId="0" fontId="1" fillId="0" borderId="1" xfId="0" applyFont="1" applyFill="1" applyBorder="1"/>
    <xf numFmtId="164" fontId="1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C13" sqref="C13"/>
    </sheetView>
  </sheetViews>
  <sheetFormatPr defaultRowHeight="15"/>
  <cols>
    <col min="1" max="1" width="5.85546875" customWidth="1"/>
    <col min="2" max="2" width="18.42578125" customWidth="1"/>
    <col min="3" max="3" width="16" customWidth="1"/>
    <col min="4" max="5" width="18.140625" customWidth="1"/>
    <col min="6" max="6" width="16.28515625" customWidth="1"/>
    <col min="7" max="7" width="47.85546875" customWidth="1"/>
  </cols>
  <sheetData>
    <row r="1" spans="1:7">
      <c r="A1" s="2" t="s">
        <v>9</v>
      </c>
      <c r="B1" s="2"/>
      <c r="C1" s="2"/>
      <c r="D1" s="2"/>
      <c r="E1" s="2"/>
      <c r="F1" s="2"/>
      <c r="G1" s="2"/>
    </row>
    <row r="3" spans="1:7">
      <c r="A3" s="1" t="s">
        <v>0</v>
      </c>
      <c r="B3" s="1" t="s">
        <v>3</v>
      </c>
      <c r="C3" s="1" t="s">
        <v>2</v>
      </c>
      <c r="D3" s="1" t="s">
        <v>6</v>
      </c>
      <c r="E3" s="1" t="s">
        <v>5</v>
      </c>
      <c r="F3" s="1" t="s">
        <v>1</v>
      </c>
      <c r="G3" s="1" t="s">
        <v>4</v>
      </c>
    </row>
    <row r="4" spans="1:7">
      <c r="A4" s="1">
        <v>1</v>
      </c>
      <c r="B4" s="1" t="s">
        <v>10</v>
      </c>
      <c r="C4" s="1">
        <v>754</v>
      </c>
      <c r="D4" s="1">
        <v>1200</v>
      </c>
      <c r="E4" s="1" t="s">
        <v>8</v>
      </c>
      <c r="F4" s="1">
        <v>500</v>
      </c>
      <c r="G4" s="1" t="s">
        <v>7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8"/>
  <sheetViews>
    <sheetView workbookViewId="0">
      <selection activeCell="B34" sqref="B34"/>
    </sheetView>
  </sheetViews>
  <sheetFormatPr defaultRowHeight="15"/>
  <cols>
    <col min="1" max="1" width="1.85546875" customWidth="1"/>
    <col min="2" max="2" width="32.28515625" bestFit="1" customWidth="1"/>
    <col min="3" max="10" width="8.140625" bestFit="1" customWidth="1"/>
    <col min="11" max="11" width="11" bestFit="1" customWidth="1"/>
    <col min="12" max="12" width="9.5703125" bestFit="1" customWidth="1"/>
    <col min="13" max="13" width="11.140625" bestFit="1" customWidth="1"/>
  </cols>
  <sheetData>
    <row r="1" spans="2:14">
      <c r="B1" s="3" t="s">
        <v>11</v>
      </c>
    </row>
    <row r="2" spans="2:14" hidden="1"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2:14" hidden="1">
      <c r="B3" s="1" t="s">
        <v>24</v>
      </c>
      <c r="C3" s="4">
        <v>23328</v>
      </c>
      <c r="D3" s="4">
        <v>17424</v>
      </c>
      <c r="E3" s="4">
        <v>18684</v>
      </c>
      <c r="F3" s="4">
        <v>23940</v>
      </c>
      <c r="G3" s="4">
        <v>33300</v>
      </c>
      <c r="H3" s="4">
        <v>27900</v>
      </c>
      <c r="I3" s="4">
        <v>26496</v>
      </c>
      <c r="J3" s="4">
        <v>34740</v>
      </c>
      <c r="K3" s="4">
        <v>28692</v>
      </c>
      <c r="L3" s="4">
        <v>36900</v>
      </c>
      <c r="M3" s="4">
        <v>271404</v>
      </c>
    </row>
    <row r="4" spans="2:14" hidden="1">
      <c r="B4" s="1" t="s">
        <v>25</v>
      </c>
      <c r="C4" s="4">
        <v>2220</v>
      </c>
      <c r="D4" s="4">
        <v>2280</v>
      </c>
      <c r="E4" s="4">
        <v>2064</v>
      </c>
      <c r="F4" s="4">
        <v>2494</v>
      </c>
      <c r="G4" s="4">
        <v>5772</v>
      </c>
      <c r="H4" s="4">
        <v>2748</v>
      </c>
      <c r="I4" s="4">
        <v>3816</v>
      </c>
      <c r="J4" s="4">
        <v>2928</v>
      </c>
      <c r="K4" s="4">
        <v>2640</v>
      </c>
      <c r="L4" s="4">
        <v>4716</v>
      </c>
      <c r="M4" s="4">
        <v>31678</v>
      </c>
    </row>
    <row r="5" spans="2:14" hidden="1">
      <c r="B5" s="1" t="s">
        <v>26</v>
      </c>
      <c r="C5" s="4">
        <v>70</v>
      </c>
      <c r="D5" s="4">
        <v>120</v>
      </c>
      <c r="E5" s="4">
        <v>240</v>
      </c>
      <c r="F5" s="4">
        <v>190</v>
      </c>
      <c r="G5" s="4">
        <v>40</v>
      </c>
      <c r="H5" s="4">
        <v>500</v>
      </c>
      <c r="I5" s="4">
        <v>130</v>
      </c>
      <c r="J5" s="4">
        <v>760</v>
      </c>
      <c r="K5" s="4">
        <v>390</v>
      </c>
      <c r="L5" s="4">
        <v>190</v>
      </c>
      <c r="M5" s="4">
        <v>2630</v>
      </c>
    </row>
    <row r="6" spans="2:14" hidden="1">
      <c r="B6" s="1" t="s">
        <v>27</v>
      </c>
      <c r="C6" s="4">
        <v>132</v>
      </c>
      <c r="D6" s="4">
        <v>198</v>
      </c>
      <c r="E6" s="4">
        <v>379</v>
      </c>
      <c r="F6" s="4">
        <v>575</v>
      </c>
      <c r="G6" s="4">
        <v>396</v>
      </c>
      <c r="H6" s="4">
        <v>420</v>
      </c>
      <c r="I6" s="4"/>
      <c r="J6" s="4"/>
      <c r="K6" s="4"/>
      <c r="L6" s="4"/>
      <c r="M6" s="4">
        <v>2100</v>
      </c>
    </row>
    <row r="7" spans="2:14" hidden="1">
      <c r="B7" s="1" t="s">
        <v>28</v>
      </c>
      <c r="C7" s="4">
        <v>48</v>
      </c>
      <c r="D7" s="4">
        <v>66</v>
      </c>
      <c r="E7" s="4">
        <v>288</v>
      </c>
      <c r="F7" s="4">
        <v>552</v>
      </c>
      <c r="G7" s="4">
        <v>456</v>
      </c>
      <c r="H7" s="4"/>
      <c r="I7" s="4"/>
      <c r="J7" s="4">
        <v>282</v>
      </c>
      <c r="K7" s="4"/>
      <c r="L7" s="4"/>
      <c r="M7" s="4">
        <v>1692</v>
      </c>
    </row>
    <row r="8" spans="2:14" hidden="1">
      <c r="B8" s="1" t="s">
        <v>29</v>
      </c>
      <c r="C8" s="4">
        <v>60</v>
      </c>
      <c r="D8" s="4">
        <v>147</v>
      </c>
      <c r="E8" s="4">
        <v>264</v>
      </c>
      <c r="F8" s="4">
        <v>383</v>
      </c>
      <c r="G8" s="4">
        <v>363</v>
      </c>
      <c r="H8" s="4"/>
      <c r="I8" s="4"/>
      <c r="J8" s="4"/>
      <c r="K8" s="4"/>
      <c r="L8" s="4">
        <v>405</v>
      </c>
      <c r="M8" s="4">
        <v>1622</v>
      </c>
    </row>
    <row r="9" spans="2:14" hidden="1">
      <c r="B9" s="1" t="s">
        <v>30</v>
      </c>
      <c r="C9" s="4">
        <v>120</v>
      </c>
      <c r="D9" s="4">
        <v>6</v>
      </c>
      <c r="E9" s="4">
        <v>72</v>
      </c>
      <c r="F9" s="4">
        <v>96</v>
      </c>
      <c r="G9" s="4">
        <v>26</v>
      </c>
      <c r="H9" s="4"/>
      <c r="I9" s="4"/>
      <c r="J9" s="4"/>
      <c r="K9" s="4"/>
      <c r="L9" s="4"/>
      <c r="M9" s="4">
        <v>320</v>
      </c>
    </row>
    <row r="10" spans="2:14" hidden="1">
      <c r="B10" s="1" t="s">
        <v>31</v>
      </c>
      <c r="C10" s="4">
        <v>18</v>
      </c>
      <c r="D10" s="4">
        <v>27</v>
      </c>
      <c r="E10" s="4">
        <v>54</v>
      </c>
      <c r="F10" s="4">
        <v>42</v>
      </c>
      <c r="G10" s="4">
        <v>108</v>
      </c>
      <c r="H10" s="4"/>
      <c r="I10" s="4"/>
      <c r="J10" s="4"/>
      <c r="K10" s="4"/>
      <c r="L10" s="4"/>
      <c r="M10" s="4">
        <v>249</v>
      </c>
    </row>
    <row r="11" spans="2:14" hidden="1">
      <c r="B11" s="1" t="s">
        <v>32</v>
      </c>
      <c r="C11" s="4">
        <v>33</v>
      </c>
      <c r="D11" s="4">
        <v>18</v>
      </c>
      <c r="E11" s="4">
        <v>69</v>
      </c>
      <c r="F11" s="4">
        <v>52</v>
      </c>
      <c r="G11" s="4"/>
      <c r="H11" s="4"/>
      <c r="I11" s="4"/>
      <c r="J11" s="4"/>
      <c r="K11" s="4"/>
      <c r="L11" s="4"/>
      <c r="M11" s="4">
        <v>172</v>
      </c>
    </row>
    <row r="12" spans="2:14" hidden="1">
      <c r="B12" s="1" t="s">
        <v>33</v>
      </c>
      <c r="C12" s="4">
        <v>30</v>
      </c>
      <c r="D12" s="4"/>
      <c r="E12" s="4"/>
      <c r="F12" s="4">
        <v>12</v>
      </c>
      <c r="G12" s="4"/>
      <c r="H12" s="4"/>
      <c r="I12" s="4"/>
      <c r="J12" s="4"/>
      <c r="K12" s="4">
        <v>10</v>
      </c>
      <c r="L12" s="4">
        <v>44</v>
      </c>
      <c r="M12" s="4">
        <v>96</v>
      </c>
    </row>
    <row r="13" spans="2:14" hidden="1">
      <c r="B13" s="1" t="s">
        <v>34</v>
      </c>
      <c r="C13" s="4"/>
      <c r="D13" s="4"/>
      <c r="E13" s="4">
        <v>12</v>
      </c>
      <c r="F13" s="4">
        <v>15</v>
      </c>
      <c r="G13" s="4">
        <v>3</v>
      </c>
      <c r="H13" s="4">
        <v>6</v>
      </c>
      <c r="I13" s="4">
        <v>30</v>
      </c>
      <c r="J13" s="4"/>
      <c r="K13" s="4">
        <v>12</v>
      </c>
      <c r="L13" s="4"/>
      <c r="M13" s="4">
        <v>78</v>
      </c>
    </row>
    <row r="14" spans="2:14" hidden="1">
      <c r="B14" s="1" t="s">
        <v>23</v>
      </c>
      <c r="C14" s="4">
        <v>26059</v>
      </c>
      <c r="D14" s="4">
        <v>20286</v>
      </c>
      <c r="E14" s="4">
        <v>22126</v>
      </c>
      <c r="F14" s="4">
        <v>28351</v>
      </c>
      <c r="G14" s="4">
        <v>40464</v>
      </c>
      <c r="H14" s="4">
        <v>31574</v>
      </c>
      <c r="I14" s="4">
        <v>30472</v>
      </c>
      <c r="J14" s="4">
        <v>38710</v>
      </c>
      <c r="K14" s="4">
        <v>31744</v>
      </c>
      <c r="L14" s="4">
        <v>42255</v>
      </c>
      <c r="M14" s="4">
        <v>312041</v>
      </c>
    </row>
    <row r="15" spans="2:1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6" t="s">
        <v>20</v>
      </c>
      <c r="K16" s="6" t="s">
        <v>21</v>
      </c>
      <c r="L16" s="6" t="s">
        <v>22</v>
      </c>
      <c r="M16" s="6" t="s">
        <v>23</v>
      </c>
      <c r="N16" s="6" t="s">
        <v>35</v>
      </c>
    </row>
    <row r="17" spans="2:14">
      <c r="B17" s="7" t="s">
        <v>24</v>
      </c>
      <c r="C17" s="8">
        <f>C3/36</f>
        <v>648</v>
      </c>
      <c r="D17" s="8">
        <f t="shared" ref="D17:L17" si="0">D3/36</f>
        <v>484</v>
      </c>
      <c r="E17" s="8">
        <f t="shared" si="0"/>
        <v>519</v>
      </c>
      <c r="F17" s="8">
        <f t="shared" si="0"/>
        <v>665</v>
      </c>
      <c r="G17" s="8">
        <f t="shared" si="0"/>
        <v>925</v>
      </c>
      <c r="H17" s="8">
        <f t="shared" si="0"/>
        <v>775</v>
      </c>
      <c r="I17" s="8">
        <f t="shared" si="0"/>
        <v>736</v>
      </c>
      <c r="J17" s="8">
        <f t="shared" si="0"/>
        <v>965</v>
      </c>
      <c r="K17" s="8">
        <f t="shared" si="0"/>
        <v>797</v>
      </c>
      <c r="L17" s="8">
        <f t="shared" si="0"/>
        <v>1025</v>
      </c>
      <c r="M17" s="8">
        <f>SUM(C17:L17)</f>
        <v>7539</v>
      </c>
      <c r="N17" s="9">
        <f>M17/10</f>
        <v>753.9</v>
      </c>
    </row>
    <row r="18" spans="2:14">
      <c r="B18" s="1" t="s">
        <v>25</v>
      </c>
      <c r="C18" s="10">
        <f>C4/12</f>
        <v>185</v>
      </c>
      <c r="D18" s="10">
        <f t="shared" ref="D18:L18" si="1">D4/12</f>
        <v>190</v>
      </c>
      <c r="E18" s="10">
        <f t="shared" si="1"/>
        <v>172</v>
      </c>
      <c r="F18" s="10">
        <f t="shared" si="1"/>
        <v>207.83333333333334</v>
      </c>
      <c r="G18" s="10">
        <f t="shared" si="1"/>
        <v>481</v>
      </c>
      <c r="H18" s="10">
        <f t="shared" si="1"/>
        <v>229</v>
      </c>
      <c r="I18" s="10">
        <f t="shared" si="1"/>
        <v>318</v>
      </c>
      <c r="J18" s="10">
        <f t="shared" si="1"/>
        <v>244</v>
      </c>
      <c r="K18" s="10">
        <f t="shared" si="1"/>
        <v>220</v>
      </c>
      <c r="L18" s="10">
        <f t="shared" si="1"/>
        <v>393</v>
      </c>
      <c r="M18" s="10">
        <f t="shared" ref="M18:M25" si="2">SUM(C18:L18)</f>
        <v>2639.8333333333335</v>
      </c>
      <c r="N18" s="11">
        <f t="shared" ref="N18:N27" si="3">M18/10</f>
        <v>263.98333333333335</v>
      </c>
    </row>
    <row r="19" spans="2:14">
      <c r="B19" s="1" t="s">
        <v>26</v>
      </c>
      <c r="C19" s="10">
        <f>C5/60</f>
        <v>1.1666666666666667</v>
      </c>
      <c r="D19" s="10">
        <f t="shared" ref="D19:L19" si="4">D5/60</f>
        <v>2</v>
      </c>
      <c r="E19" s="10">
        <f t="shared" si="4"/>
        <v>4</v>
      </c>
      <c r="F19" s="10">
        <f t="shared" si="4"/>
        <v>3.1666666666666665</v>
      </c>
      <c r="G19" s="10">
        <f t="shared" si="4"/>
        <v>0.66666666666666663</v>
      </c>
      <c r="H19" s="10">
        <f t="shared" si="4"/>
        <v>8.3333333333333339</v>
      </c>
      <c r="I19" s="10">
        <f t="shared" si="4"/>
        <v>2.1666666666666665</v>
      </c>
      <c r="J19" s="10">
        <f t="shared" si="4"/>
        <v>12.666666666666666</v>
      </c>
      <c r="K19" s="10">
        <f t="shared" si="4"/>
        <v>6.5</v>
      </c>
      <c r="L19" s="10">
        <f t="shared" si="4"/>
        <v>3.1666666666666665</v>
      </c>
      <c r="M19" s="10">
        <f t="shared" si="2"/>
        <v>43.833333333333336</v>
      </c>
      <c r="N19" s="11">
        <f t="shared" si="3"/>
        <v>4.3833333333333337</v>
      </c>
    </row>
    <row r="20" spans="2:14">
      <c r="B20" s="1" t="s">
        <v>27</v>
      </c>
      <c r="C20" s="10">
        <f>C6/24</f>
        <v>5.5</v>
      </c>
      <c r="D20" s="10">
        <f t="shared" ref="D20:L21" si="5">D6/24</f>
        <v>8.25</v>
      </c>
      <c r="E20" s="10">
        <f t="shared" si="5"/>
        <v>15.791666666666666</v>
      </c>
      <c r="F20" s="10">
        <f t="shared" si="5"/>
        <v>23.958333333333332</v>
      </c>
      <c r="G20" s="10">
        <f t="shared" si="5"/>
        <v>16.5</v>
      </c>
      <c r="H20" s="10">
        <f t="shared" si="5"/>
        <v>17.5</v>
      </c>
      <c r="I20" s="10">
        <f t="shared" si="5"/>
        <v>0</v>
      </c>
      <c r="J20" s="10">
        <f t="shared" si="5"/>
        <v>0</v>
      </c>
      <c r="K20" s="10">
        <f t="shared" si="5"/>
        <v>0</v>
      </c>
      <c r="L20" s="10">
        <f t="shared" si="5"/>
        <v>0</v>
      </c>
      <c r="M20" s="10">
        <f t="shared" si="2"/>
        <v>87.5</v>
      </c>
      <c r="N20" s="11">
        <f t="shared" si="3"/>
        <v>8.75</v>
      </c>
    </row>
    <row r="21" spans="2:14">
      <c r="B21" s="1" t="s">
        <v>28</v>
      </c>
      <c r="C21" s="10">
        <f>C7/24</f>
        <v>2</v>
      </c>
      <c r="D21" s="10">
        <f t="shared" si="5"/>
        <v>2.75</v>
      </c>
      <c r="E21" s="10">
        <f t="shared" si="5"/>
        <v>12</v>
      </c>
      <c r="F21" s="10">
        <f t="shared" si="5"/>
        <v>23</v>
      </c>
      <c r="G21" s="10">
        <f t="shared" si="5"/>
        <v>19</v>
      </c>
      <c r="H21" s="10">
        <f t="shared" si="5"/>
        <v>0</v>
      </c>
      <c r="I21" s="10">
        <f t="shared" si="5"/>
        <v>0</v>
      </c>
      <c r="J21" s="10">
        <f t="shared" si="5"/>
        <v>11.75</v>
      </c>
      <c r="K21" s="10">
        <f t="shared" si="5"/>
        <v>0</v>
      </c>
      <c r="L21" s="10">
        <f t="shared" si="5"/>
        <v>0</v>
      </c>
      <c r="M21" s="10">
        <f t="shared" si="2"/>
        <v>70.5</v>
      </c>
      <c r="N21" s="11">
        <f t="shared" si="3"/>
        <v>7.05</v>
      </c>
    </row>
    <row r="22" spans="2:14">
      <c r="B22" s="1" t="s">
        <v>29</v>
      </c>
      <c r="C22" s="10">
        <f>C8/6</f>
        <v>10</v>
      </c>
      <c r="D22" s="10">
        <f t="shared" ref="D22:L22" si="6">D8/6</f>
        <v>24.5</v>
      </c>
      <c r="E22" s="10">
        <f t="shared" si="6"/>
        <v>44</v>
      </c>
      <c r="F22" s="10">
        <f t="shared" si="6"/>
        <v>63.833333333333336</v>
      </c>
      <c r="G22" s="10">
        <f t="shared" si="6"/>
        <v>60.5</v>
      </c>
      <c r="H22" s="10">
        <f t="shared" si="6"/>
        <v>0</v>
      </c>
      <c r="I22" s="10">
        <f t="shared" si="6"/>
        <v>0</v>
      </c>
      <c r="J22" s="10">
        <f t="shared" si="6"/>
        <v>0</v>
      </c>
      <c r="K22" s="10">
        <f t="shared" si="6"/>
        <v>0</v>
      </c>
      <c r="L22" s="10">
        <f t="shared" si="6"/>
        <v>67.5</v>
      </c>
      <c r="M22" s="10">
        <f t="shared" si="2"/>
        <v>270.33333333333337</v>
      </c>
      <c r="N22" s="11">
        <f t="shared" si="3"/>
        <v>27.033333333333339</v>
      </c>
    </row>
    <row r="23" spans="2:14">
      <c r="B23" s="1" t="s">
        <v>30</v>
      </c>
      <c r="C23" s="10">
        <f>C9/24</f>
        <v>5</v>
      </c>
      <c r="D23" s="10">
        <f t="shared" ref="D23:L23" si="7">D9/24</f>
        <v>0.25</v>
      </c>
      <c r="E23" s="10">
        <f t="shared" si="7"/>
        <v>3</v>
      </c>
      <c r="F23" s="10">
        <f t="shared" si="7"/>
        <v>4</v>
      </c>
      <c r="G23" s="10">
        <f t="shared" si="7"/>
        <v>1.0833333333333333</v>
      </c>
      <c r="H23" s="10">
        <f t="shared" si="7"/>
        <v>0</v>
      </c>
      <c r="I23" s="10">
        <f t="shared" si="7"/>
        <v>0</v>
      </c>
      <c r="J23" s="10">
        <f t="shared" si="7"/>
        <v>0</v>
      </c>
      <c r="K23" s="10">
        <f t="shared" si="7"/>
        <v>0</v>
      </c>
      <c r="L23" s="10">
        <f t="shared" si="7"/>
        <v>0</v>
      </c>
      <c r="M23" s="10">
        <f t="shared" si="2"/>
        <v>13.333333333333334</v>
      </c>
      <c r="N23" s="11">
        <f t="shared" si="3"/>
        <v>1.3333333333333335</v>
      </c>
    </row>
    <row r="24" spans="2:14">
      <c r="B24" s="1" t="s">
        <v>31</v>
      </c>
      <c r="C24" s="10">
        <f>C8/6</f>
        <v>10</v>
      </c>
      <c r="D24" s="10">
        <f t="shared" ref="D24:L24" si="8">D8/6</f>
        <v>24.5</v>
      </c>
      <c r="E24" s="10">
        <f t="shared" si="8"/>
        <v>44</v>
      </c>
      <c r="F24" s="10">
        <f t="shared" si="8"/>
        <v>63.833333333333336</v>
      </c>
      <c r="G24" s="10">
        <f t="shared" si="8"/>
        <v>60.5</v>
      </c>
      <c r="H24" s="10">
        <f t="shared" si="8"/>
        <v>0</v>
      </c>
      <c r="I24" s="10">
        <f t="shared" si="8"/>
        <v>0</v>
      </c>
      <c r="J24" s="10">
        <f t="shared" si="8"/>
        <v>0</v>
      </c>
      <c r="K24" s="10">
        <f t="shared" si="8"/>
        <v>0</v>
      </c>
      <c r="L24" s="10">
        <f t="shared" si="8"/>
        <v>67.5</v>
      </c>
      <c r="M24" s="10">
        <f t="shared" si="2"/>
        <v>270.33333333333337</v>
      </c>
      <c r="N24" s="11">
        <f t="shared" si="3"/>
        <v>27.033333333333339</v>
      </c>
    </row>
    <row r="25" spans="2:14">
      <c r="B25" s="1" t="s">
        <v>32</v>
      </c>
      <c r="C25" s="10">
        <f>C11/6</f>
        <v>5.5</v>
      </c>
      <c r="D25" s="10">
        <f t="shared" ref="D25:L25" si="9">D11/6</f>
        <v>3</v>
      </c>
      <c r="E25" s="10">
        <f t="shared" si="9"/>
        <v>11.5</v>
      </c>
      <c r="F25" s="10">
        <f t="shared" si="9"/>
        <v>8.6666666666666661</v>
      </c>
      <c r="G25" s="10">
        <f t="shared" si="9"/>
        <v>0</v>
      </c>
      <c r="H25" s="10">
        <f t="shared" si="9"/>
        <v>0</v>
      </c>
      <c r="I25" s="10">
        <f t="shared" si="9"/>
        <v>0</v>
      </c>
      <c r="J25" s="10">
        <f t="shared" si="9"/>
        <v>0</v>
      </c>
      <c r="K25" s="10">
        <f t="shared" si="9"/>
        <v>0</v>
      </c>
      <c r="L25" s="10">
        <f t="shared" si="9"/>
        <v>0</v>
      </c>
      <c r="M25" s="10">
        <f t="shared" si="2"/>
        <v>28.666666666666664</v>
      </c>
      <c r="N25" s="11">
        <f t="shared" si="3"/>
        <v>2.8666666666666663</v>
      </c>
    </row>
    <row r="26" spans="2:14">
      <c r="B26" s="1" t="s">
        <v>33</v>
      </c>
      <c r="C26" s="10">
        <f>C12/10</f>
        <v>3</v>
      </c>
      <c r="D26" s="10">
        <f t="shared" ref="D26:L26" si="10">D12/10</f>
        <v>0</v>
      </c>
      <c r="E26" s="10">
        <f t="shared" si="10"/>
        <v>0</v>
      </c>
      <c r="F26" s="10">
        <f t="shared" si="10"/>
        <v>1.2</v>
      </c>
      <c r="G26" s="10">
        <f t="shared" si="10"/>
        <v>0</v>
      </c>
      <c r="H26" s="10">
        <f t="shared" si="10"/>
        <v>0</v>
      </c>
      <c r="I26" s="10">
        <f t="shared" si="10"/>
        <v>0</v>
      </c>
      <c r="J26" s="10">
        <f t="shared" si="10"/>
        <v>0</v>
      </c>
      <c r="K26" s="10">
        <f t="shared" si="10"/>
        <v>1</v>
      </c>
      <c r="L26" s="10">
        <f t="shared" si="10"/>
        <v>4.4000000000000004</v>
      </c>
      <c r="M26" s="10">
        <f>SUM(C26:L26)</f>
        <v>9.6000000000000014</v>
      </c>
      <c r="N26" s="11">
        <f t="shared" si="3"/>
        <v>0.96000000000000019</v>
      </c>
    </row>
    <row r="27" spans="2:14">
      <c r="B27" s="1" t="s">
        <v>34</v>
      </c>
      <c r="C27" s="10">
        <f>C13/12</f>
        <v>0</v>
      </c>
      <c r="D27" s="10">
        <f t="shared" ref="D27:L27" si="11">D13/12</f>
        <v>0</v>
      </c>
      <c r="E27" s="10">
        <f t="shared" si="11"/>
        <v>1</v>
      </c>
      <c r="F27" s="10">
        <f t="shared" si="11"/>
        <v>1.25</v>
      </c>
      <c r="G27" s="10">
        <f t="shared" si="11"/>
        <v>0.25</v>
      </c>
      <c r="H27" s="10">
        <f t="shared" si="11"/>
        <v>0.5</v>
      </c>
      <c r="I27" s="10">
        <f t="shared" si="11"/>
        <v>2.5</v>
      </c>
      <c r="J27" s="10">
        <f t="shared" si="11"/>
        <v>0</v>
      </c>
      <c r="K27" s="10">
        <f t="shared" si="11"/>
        <v>1</v>
      </c>
      <c r="L27" s="10">
        <f t="shared" si="11"/>
        <v>0</v>
      </c>
      <c r="M27" s="10">
        <f>SUM(C27:L27)</f>
        <v>6.5</v>
      </c>
      <c r="N27" s="11">
        <f t="shared" si="3"/>
        <v>0.65</v>
      </c>
    </row>
    <row r="28" spans="2:14">
      <c r="B28" s="12" t="s">
        <v>36</v>
      </c>
      <c r="C28" s="13">
        <f>SUM(C17:C27)</f>
        <v>875.16666666666663</v>
      </c>
      <c r="D28" s="13">
        <f t="shared" ref="D28:N28" si="12">SUM(D17:D27)</f>
        <v>739.25</v>
      </c>
      <c r="E28" s="13">
        <f t="shared" si="12"/>
        <v>826.29166666666663</v>
      </c>
      <c r="F28" s="13">
        <f t="shared" si="12"/>
        <v>1065.7416666666668</v>
      </c>
      <c r="G28" s="13">
        <f t="shared" si="12"/>
        <v>1564.5</v>
      </c>
      <c r="H28" s="13">
        <f t="shared" si="12"/>
        <v>1030.3333333333335</v>
      </c>
      <c r="I28" s="13">
        <f t="shared" si="12"/>
        <v>1058.6666666666667</v>
      </c>
      <c r="J28" s="13">
        <f t="shared" si="12"/>
        <v>1233.4166666666667</v>
      </c>
      <c r="K28" s="13">
        <f t="shared" si="12"/>
        <v>1025.5</v>
      </c>
      <c r="L28" s="13">
        <f t="shared" si="12"/>
        <v>1560.5666666666668</v>
      </c>
      <c r="M28" s="13">
        <f t="shared" si="12"/>
        <v>10979.433333333336</v>
      </c>
      <c r="N28" s="13">
        <f t="shared" si="12"/>
        <v>1097.9433333333332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DATA PENJUALAN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ASUS</cp:lastModifiedBy>
  <dcterms:created xsi:type="dcterms:W3CDTF">2019-09-11T13:19:38Z</dcterms:created>
  <dcterms:modified xsi:type="dcterms:W3CDTF">2019-11-30T03:45:38Z</dcterms:modified>
</cp:coreProperties>
</file>