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600" windowHeight="11760" firstSheet="2" activeTab="3"/>
  </bookViews>
  <sheets>
    <sheet name="alamat kirim " sheetId="8" r:id="rId1"/>
    <sheet name="alokasi Dummy" sheetId="7" r:id="rId2"/>
    <sheet name="Sheet1" sheetId="11" r:id="rId3"/>
    <sheet name="RAW" sheetId="1" r:id="rId4"/>
    <sheet name="TANDA TERIMA" sheetId="6" r:id="rId5"/>
    <sheet name="JUMLAH &amp; JADWAL TRANSFER DANA" sheetId="2" r:id="rId6"/>
    <sheet name="Sheet3" sheetId="3" r:id="rId7"/>
  </sheets>
  <definedNames>
    <definedName name="_xlnm._FilterDatabase" localSheetId="5" hidden="1">'JUMLAH &amp; JADWAL TRANSFER DANA'!$A$2:$N$57</definedName>
    <definedName name="_xlnm._FilterDatabase" localSheetId="3" hidden="1">RAW!$A$1:$Q$1835</definedName>
  </definedNames>
  <calcPr calcId="125725"/>
  <pivotCaches>
    <pivotCache cacheId="6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47" i="1"/>
  <c r="K1847"/>
  <c r="K1846" l="1"/>
  <c r="K1845"/>
  <c r="K1844"/>
  <c r="K1843"/>
  <c r="K1842"/>
  <c r="J1846"/>
  <c r="J1845"/>
  <c r="J1844"/>
  <c r="J1843"/>
  <c r="J1842"/>
  <c r="Q1841"/>
  <c r="Q1839"/>
  <c r="Q1838"/>
  <c r="Q1837"/>
  <c r="Q1836"/>
  <c r="Q1790"/>
  <c r="Q1789"/>
  <c r="Q1788"/>
  <c r="Q1787"/>
  <c r="Q1786"/>
  <c r="Q1785"/>
  <c r="Q1784"/>
  <c r="Q1783"/>
  <c r="Q1782"/>
  <c r="Q1781"/>
  <c r="Q1780"/>
  <c r="Q1694"/>
  <c r="Q1693"/>
  <c r="Q1692"/>
  <c r="Q1691"/>
  <c r="N57" i="2" l="1"/>
  <c r="M57"/>
  <c r="B1835" i="1"/>
  <c r="B1834"/>
  <c r="B1833"/>
  <c r="B1832"/>
  <c r="B1831"/>
  <c r="B1830"/>
  <c r="B1829"/>
  <c r="J1808" l="1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 l="1"/>
  <c r="K1790" s="1"/>
  <c r="J1789"/>
  <c r="K1789" s="1"/>
  <c r="J1788"/>
  <c r="K1788" s="1"/>
  <c r="J1787"/>
  <c r="K1787" s="1"/>
  <c r="J1786"/>
  <c r="K1786" s="1"/>
  <c r="J1785"/>
  <c r="K1785" s="1"/>
  <c r="J1784"/>
  <c r="K1784" s="1"/>
  <c r="J1783"/>
  <c r="K1783" s="1"/>
  <c r="J1782"/>
  <c r="K1782" s="1"/>
  <c r="J1781"/>
  <c r="K1781" s="1"/>
  <c r="J1780"/>
  <c r="K1780" s="1"/>
  <c r="K1725" l="1"/>
  <c r="K1779"/>
  <c r="J1779"/>
  <c r="B1779"/>
  <c r="K1778"/>
  <c r="J1778"/>
  <c r="B1778"/>
  <c r="K1777"/>
  <c r="J1777"/>
  <c r="B1777"/>
  <c r="K1776"/>
  <c r="J1776"/>
  <c r="B1776"/>
  <c r="K1775"/>
  <c r="J1775"/>
  <c r="B1775"/>
  <c r="K1774"/>
  <c r="J1774"/>
  <c r="B1774"/>
  <c r="K1773"/>
  <c r="J1773"/>
  <c r="B1773"/>
  <c r="K1772"/>
  <c r="J1772"/>
  <c r="B1772"/>
  <c r="K1771"/>
  <c r="J1771"/>
  <c r="B1771"/>
  <c r="K1770"/>
  <c r="J1770"/>
  <c r="B1770"/>
  <c r="K1769"/>
  <c r="J1769"/>
  <c r="B1769"/>
  <c r="K1768"/>
  <c r="J1768"/>
  <c r="B1768"/>
  <c r="K1767"/>
  <c r="J1767"/>
  <c r="B1767"/>
  <c r="K1766"/>
  <c r="J1766"/>
  <c r="B1766"/>
  <c r="K1765"/>
  <c r="J1765"/>
  <c r="B1765"/>
  <c r="K1764"/>
  <c r="J1764"/>
  <c r="B1764"/>
  <c r="K1763"/>
  <c r="J1763"/>
  <c r="B1763"/>
  <c r="K1762"/>
  <c r="J1762"/>
  <c r="B1762"/>
  <c r="K1761"/>
  <c r="J1761"/>
  <c r="B1761"/>
  <c r="Q1725" l="1"/>
  <c r="K1760" l="1"/>
  <c r="K1759"/>
  <c r="K1758"/>
  <c r="K1757"/>
  <c r="K1756"/>
  <c r="K1755"/>
  <c r="K1754"/>
  <c r="K1753"/>
  <c r="K1752"/>
  <c r="K1751"/>
  <c r="K1750"/>
  <c r="K1749"/>
  <c r="Q1748" l="1"/>
  <c r="B1748"/>
  <c r="Q1747"/>
  <c r="Q1746"/>
  <c r="Q1745"/>
  <c r="Q1744"/>
  <c r="Q1743"/>
  <c r="Q1742"/>
  <c r="Q1741"/>
  <c r="Q1740"/>
  <c r="Q1739"/>
  <c r="Q1738"/>
  <c r="Q1737"/>
  <c r="Q1736"/>
  <c r="Q1735"/>
  <c r="Q1734"/>
  <c r="K1733" l="1"/>
  <c r="J1733"/>
  <c r="K1732"/>
  <c r="J1732"/>
  <c r="K1731"/>
  <c r="J1731"/>
  <c r="K1730"/>
  <c r="J1730"/>
  <c r="N1567" l="1"/>
  <c r="N1566"/>
  <c r="B1729" l="1"/>
  <c r="B1725" l="1"/>
  <c r="B1724" l="1"/>
  <c r="N1154" l="1"/>
  <c r="O485"/>
  <c r="B1694"/>
  <c r="B1693"/>
  <c r="B1692"/>
  <c r="B1691"/>
  <c r="Q1687" l="1"/>
  <c r="Q1686"/>
  <c r="Q1685"/>
  <c r="Q1684"/>
  <c r="Q1683"/>
  <c r="Q1682"/>
  <c r="Q1681"/>
  <c r="Q1680"/>
  <c r="Q1679"/>
  <c r="Q1678"/>
  <c r="Q1677"/>
  <c r="Q1676"/>
  <c r="Q1675"/>
  <c r="Q1674"/>
  <c r="Q1673"/>
  <c r="Q1672"/>
  <c r="Q1671"/>
  <c r="Q1670"/>
  <c r="Q1669"/>
  <c r="Q1668"/>
  <c r="Q1667"/>
  <c r="Q1666"/>
  <c r="Q1665"/>
  <c r="Q1664"/>
  <c r="Q1663"/>
  <c r="Q1662"/>
  <c r="Q1661"/>
  <c r="Q1660"/>
  <c r="Q1659"/>
  <c r="Q1658"/>
  <c r="Q1657"/>
  <c r="Q1656"/>
  <c r="Q1655"/>
  <c r="Q1654"/>
  <c r="Q1653"/>
  <c r="Q1652"/>
  <c r="Q1651"/>
  <c r="Q1650"/>
  <c r="Q1649"/>
  <c r="Q1648"/>
  <c r="Q1647"/>
  <c r="Q1646"/>
  <c r="Q1645"/>
  <c r="Q1644"/>
  <c r="Q1643"/>
  <c r="Q1642"/>
  <c r="Q1641"/>
  <c r="Q1640"/>
  <c r="Q1639"/>
  <c r="Q1638"/>
  <c r="Q1637"/>
  <c r="Q1636"/>
  <c r="Q1635"/>
  <c r="Q1634"/>
  <c r="Q1633"/>
  <c r="Q1632"/>
  <c r="Q1631"/>
  <c r="Q1630"/>
  <c r="Q1629"/>
  <c r="Q1628"/>
  <c r="Q1627"/>
  <c r="Q1626"/>
  <c r="Q1625"/>
  <c r="Q1624"/>
  <c r="Q1623"/>
  <c r="Q1622"/>
  <c r="Q1621"/>
  <c r="Q1620"/>
  <c r="Q1619"/>
  <c r="Q1618"/>
  <c r="Q1617"/>
  <c r="Q1616"/>
  <c r="Q1615"/>
  <c r="Q1614"/>
  <c r="Q1613"/>
  <c r="Q1612"/>
  <c r="Q1611"/>
  <c r="Q1610"/>
  <c r="Q1609"/>
  <c r="Q1608"/>
  <c r="Q1607"/>
  <c r="Q1606"/>
  <c r="Q1605"/>
  <c r="Q1604"/>
  <c r="Q1603"/>
  <c r="Q1602"/>
  <c r="Q1601"/>
  <c r="Q1600"/>
  <c r="Q1599"/>
  <c r="Q1598"/>
  <c r="Q1597"/>
  <c r="Q1596"/>
  <c r="Q1595"/>
  <c r="Q1594"/>
  <c r="Q1593"/>
  <c r="Q1592"/>
  <c r="Q1591"/>
  <c r="Q1590"/>
  <c r="Q1589"/>
  <c r="Q1588"/>
  <c r="Q1587"/>
  <c r="Q1586"/>
  <c r="Q1585"/>
  <c r="Q1584"/>
  <c r="Q1583"/>
  <c r="Q1582"/>
  <c r="Q1581"/>
  <c r="Q1580"/>
  <c r="Q1579"/>
  <c r="Q1578"/>
  <c r="Q1577"/>
  <c r="Q1576"/>
  <c r="Q1575"/>
  <c r="Q1574"/>
  <c r="Q1573"/>
  <c r="Q1572"/>
  <c r="Q1571"/>
  <c r="Q1570"/>
  <c r="Q1569"/>
  <c r="Q1568"/>
  <c r="Q1567"/>
  <c r="Q1566"/>
  <c r="Q1565"/>
  <c r="Q1564"/>
  <c r="Q1563"/>
  <c r="Q1562"/>
  <c r="Q1561"/>
  <c r="Q1560"/>
  <c r="Q1559"/>
  <c r="Q1558"/>
  <c r="Q1557"/>
  <c r="Q1556"/>
  <c r="Q1555"/>
  <c r="Q1554"/>
  <c r="Q1553"/>
  <c r="Q1552"/>
  <c r="Q1551"/>
  <c r="Q1550"/>
  <c r="Q1549"/>
  <c r="Q1548"/>
  <c r="Q1547"/>
  <c r="Q1546"/>
  <c r="Q1545"/>
  <c r="Q1544"/>
  <c r="Q1543"/>
  <c r="Q1542"/>
  <c r="Q1541"/>
  <c r="Q1540"/>
  <c r="Q1539"/>
  <c r="Q1538"/>
  <c r="Q1537"/>
  <c r="Q1536"/>
  <c r="Q1535"/>
  <c r="Q1534"/>
  <c r="Q1533"/>
  <c r="Q1532"/>
  <c r="Q1531"/>
  <c r="Q1530"/>
  <c r="Q1529"/>
  <c r="Q1528"/>
  <c r="Q1527"/>
  <c r="Q1526"/>
  <c r="Q1525"/>
  <c r="Q1524"/>
  <c r="Q1523"/>
  <c r="Q1522"/>
  <c r="Q1521"/>
  <c r="Q1520"/>
  <c r="Q1519"/>
  <c r="Q1518"/>
  <c r="Q1517"/>
  <c r="Q1516"/>
  <c r="Q1515"/>
  <c r="Q1514"/>
  <c r="Q1513"/>
  <c r="Q1512"/>
  <c r="Q1511"/>
  <c r="Q1510"/>
  <c r="Q1509"/>
  <c r="Q1508"/>
  <c r="Q1507"/>
  <c r="Q1506"/>
  <c r="Q1505"/>
  <c r="Q1504"/>
  <c r="Q1503"/>
  <c r="Q1502"/>
  <c r="Q1501"/>
  <c r="Q1500"/>
  <c r="Q1499"/>
  <c r="Q1498"/>
  <c r="Q1497"/>
  <c r="Q1496"/>
  <c r="Q1495"/>
  <c r="Q1494"/>
  <c r="Q1493"/>
  <c r="Q1492"/>
  <c r="Q1491"/>
  <c r="Q1490"/>
  <c r="Q1489"/>
  <c r="Q1488"/>
  <c r="Q1487"/>
  <c r="Q1486"/>
  <c r="Q1485"/>
  <c r="Q1484"/>
  <c r="Q1483"/>
  <c r="Q1482"/>
  <c r="Q1481"/>
  <c r="Q1480"/>
  <c r="Q1479"/>
  <c r="Q1478"/>
  <c r="Q1477"/>
  <c r="Q1476"/>
  <c r="Q1475"/>
  <c r="Q1474"/>
  <c r="Q1473"/>
  <c r="Q1472"/>
  <c r="Q1471"/>
  <c r="Q1470"/>
  <c r="Q1469"/>
  <c r="Q1468"/>
  <c r="Q1467"/>
  <c r="Q1466"/>
  <c r="Q1465"/>
  <c r="Q1464"/>
  <c r="Q1463"/>
  <c r="Q1462"/>
  <c r="Q1461"/>
  <c r="Q1460"/>
  <c r="Q1459"/>
  <c r="Q1458"/>
  <c r="Q1457"/>
  <c r="Q1456"/>
  <c r="Q1455"/>
  <c r="Q1454"/>
  <c r="Q1453"/>
  <c r="Q1452"/>
  <c r="Q1451"/>
  <c r="Q1450"/>
  <c r="Q1449"/>
  <c r="Q1448"/>
  <c r="Q1447"/>
  <c r="Q1446"/>
  <c r="Q1445"/>
  <c r="Q1444"/>
  <c r="Q1443"/>
  <c r="Q1442"/>
  <c r="Q1441"/>
  <c r="Q1440"/>
  <c r="Q1439"/>
  <c r="Q1438"/>
  <c r="Q1437"/>
  <c r="Q1436"/>
  <c r="Q1435"/>
  <c r="Q1434"/>
  <c r="Q1433"/>
  <c r="Q1432"/>
  <c r="Q1431"/>
  <c r="Q1430"/>
  <c r="Q1429"/>
  <c r="Q1428"/>
  <c r="Q1427"/>
  <c r="Q1426"/>
  <c r="Q1425"/>
  <c r="Q1424"/>
  <c r="Q1423"/>
  <c r="Q1422"/>
  <c r="Q1421"/>
  <c r="Q1420"/>
  <c r="Q1419"/>
  <c r="Q1418"/>
  <c r="Q1417"/>
  <c r="Q1416"/>
  <c r="Q1415"/>
  <c r="Q1414"/>
  <c r="Q1413"/>
  <c r="Q1412"/>
  <c r="Q1411"/>
  <c r="Q1410"/>
  <c r="Q1409"/>
  <c r="Q1408"/>
  <c r="Q1407"/>
  <c r="Q1406"/>
  <c r="Q1405"/>
  <c r="Q1404"/>
  <c r="Q1403"/>
  <c r="Q1402"/>
  <c r="Q1401"/>
  <c r="Q1400"/>
  <c r="Q1399"/>
  <c r="Q1398"/>
  <c r="Q1397"/>
  <c r="Q1396"/>
  <c r="Q1395"/>
  <c r="Q1394"/>
  <c r="Q1393"/>
  <c r="Q1392"/>
  <c r="Q1391"/>
  <c r="Q1390"/>
  <c r="Q1389"/>
  <c r="Q1388"/>
  <c r="Q1387"/>
  <c r="Q1386"/>
  <c r="Q1385"/>
  <c r="Q1384"/>
  <c r="Q1383"/>
  <c r="Q1382"/>
  <c r="Q1381"/>
  <c r="Q1380"/>
  <c r="Q1379"/>
  <c r="Q1378"/>
  <c r="Q1377"/>
  <c r="Q1376"/>
  <c r="Q1375"/>
  <c r="Q1374"/>
  <c r="Q1373"/>
  <c r="Q1372"/>
  <c r="Q1371"/>
  <c r="Q1370"/>
  <c r="Q1369"/>
  <c r="Q1368"/>
  <c r="Q1367"/>
  <c r="Q1366"/>
  <c r="Q1365"/>
  <c r="Q1364"/>
  <c r="Q1363"/>
  <c r="Q1362"/>
  <c r="Q1361"/>
  <c r="Q1360"/>
  <c r="Q1359"/>
  <c r="Q1358"/>
  <c r="Q1357"/>
  <c r="Q1356"/>
  <c r="Q1355"/>
  <c r="Q1354"/>
  <c r="Q1353"/>
  <c r="Q1352"/>
  <c r="Q1351"/>
  <c r="Q1350"/>
  <c r="Q1349"/>
  <c r="Q1348"/>
  <c r="Q1347"/>
  <c r="Q1346"/>
  <c r="Q1345"/>
  <c r="Q1344"/>
  <c r="Q1343"/>
  <c r="Q1342"/>
  <c r="Q1341"/>
  <c r="Q1340"/>
  <c r="Q1339"/>
  <c r="Q1338"/>
  <c r="Q1337"/>
  <c r="Q1336"/>
  <c r="Q1335"/>
  <c r="Q1334"/>
  <c r="Q1333"/>
  <c r="Q1332"/>
  <c r="Q1331"/>
  <c r="Q1330"/>
  <c r="Q1329"/>
  <c r="Q1328"/>
  <c r="Q1327"/>
  <c r="Q1326"/>
  <c r="Q1325"/>
  <c r="Q1324"/>
  <c r="Q1323"/>
  <c r="Q1322"/>
  <c r="Q1321"/>
  <c r="Q1320"/>
  <c r="Q1319"/>
  <c r="Q1318"/>
  <c r="Q1317"/>
  <c r="Q1316"/>
  <c r="Q1315"/>
  <c r="Q1314"/>
  <c r="Q1313"/>
  <c r="Q1312"/>
  <c r="Q1311"/>
  <c r="Q1310"/>
  <c r="Q1309"/>
  <c r="Q1308"/>
  <c r="Q1307"/>
  <c r="Q1306"/>
  <c r="Q1305"/>
  <c r="Q1304"/>
  <c r="Q1303"/>
  <c r="Q1302"/>
  <c r="Q1301"/>
  <c r="Q1300"/>
  <c r="Q1299"/>
  <c r="Q1298"/>
  <c r="Q1297"/>
  <c r="Q1296"/>
  <c r="Q1295"/>
  <c r="Q1294"/>
  <c r="Q1293"/>
  <c r="Q1292"/>
  <c r="Q1291"/>
  <c r="Q1290"/>
  <c r="Q1289"/>
  <c r="Q1288"/>
  <c r="Q1287"/>
  <c r="Q1286"/>
  <c r="Q1285"/>
  <c r="Q1284"/>
  <c r="Q1283"/>
  <c r="Q1282"/>
  <c r="Q1281"/>
  <c r="Q1280"/>
  <c r="Q1279"/>
  <c r="Q1278"/>
  <c r="Q1277"/>
  <c r="Q1276"/>
  <c r="Q1275"/>
  <c r="Q1274"/>
  <c r="Q1273"/>
  <c r="Q1272"/>
  <c r="Q1271"/>
  <c r="Q1270"/>
  <c r="Q1269"/>
  <c r="Q1268"/>
  <c r="Q1267"/>
  <c r="Q1266"/>
  <c r="Q1265"/>
  <c r="Q1264"/>
  <c r="Q1263"/>
  <c r="Q1262"/>
  <c r="Q1261"/>
  <c r="Q1260"/>
  <c r="Q1259"/>
  <c r="Q1258"/>
  <c r="Q1257"/>
  <c r="Q1256"/>
  <c r="Q1255"/>
  <c r="Q1254"/>
  <c r="Q1253"/>
  <c r="Q1252"/>
  <c r="Q1251"/>
  <c r="Q1250"/>
  <c r="Q1249"/>
  <c r="Q1248"/>
  <c r="Q1247"/>
  <c r="Q1246"/>
  <c r="Q1245"/>
  <c r="Q1244"/>
  <c r="Q1243"/>
  <c r="Q1242"/>
  <c r="Q1241"/>
  <c r="Q1240"/>
  <c r="Q1239"/>
  <c r="Q1238"/>
  <c r="Q1237"/>
  <c r="Q1236"/>
  <c r="Q1235"/>
  <c r="Q1234"/>
  <c r="Q1233"/>
  <c r="Q1232"/>
  <c r="Q1231"/>
  <c r="Q1230"/>
  <c r="Q1229"/>
  <c r="Q1228"/>
  <c r="Q1227"/>
  <c r="Q1226"/>
  <c r="Q1225"/>
  <c r="Q1224"/>
  <c r="Q1223"/>
  <c r="Q1222"/>
  <c r="Q1221"/>
  <c r="Q1220"/>
  <c r="Q1219"/>
  <c r="Q1218"/>
  <c r="Q1217"/>
  <c r="Q1216"/>
  <c r="Q1215"/>
  <c r="Q1214"/>
  <c r="Q1213"/>
  <c r="Q1212"/>
  <c r="Q1211"/>
  <c r="Q1210"/>
  <c r="Q1209"/>
  <c r="Q1208"/>
  <c r="Q1207"/>
  <c r="Q1206"/>
  <c r="Q1205"/>
  <c r="Q1204"/>
  <c r="Q1203"/>
  <c r="Q1202"/>
  <c r="Q1201"/>
  <c r="Q1200"/>
  <c r="Q1199"/>
  <c r="Q1198"/>
  <c r="Q1197"/>
  <c r="Q1196"/>
  <c r="Q1195"/>
  <c r="Q1194"/>
  <c r="Q1193"/>
  <c r="Q1192"/>
  <c r="Q1191"/>
  <c r="Q1190"/>
  <c r="Q1189"/>
  <c r="Q1188"/>
  <c r="Q1187"/>
  <c r="Q1186"/>
  <c r="Q1185"/>
  <c r="Q1184"/>
  <c r="Q1183"/>
  <c r="Q1182"/>
  <c r="Q1181"/>
  <c r="Q1180"/>
  <c r="Q1179"/>
  <c r="Q1178"/>
  <c r="Q1177"/>
  <c r="Q1176"/>
  <c r="Q1175"/>
  <c r="Q1174"/>
  <c r="Q1173"/>
  <c r="Q1172"/>
  <c r="Q1171"/>
  <c r="Q1170"/>
  <c r="Q1169"/>
  <c r="Q1168"/>
  <c r="Q1167"/>
  <c r="Q1166"/>
  <c r="Q1165"/>
  <c r="Q1164"/>
  <c r="Q1163"/>
  <c r="Q1162"/>
  <c r="Q1161"/>
  <c r="Q1160"/>
  <c r="Q1159"/>
  <c r="Q1158"/>
  <c r="Q1157"/>
  <c r="Q1156"/>
  <c r="Q1155"/>
  <c r="Q1154"/>
  <c r="Q1153"/>
  <c r="Q1152"/>
  <c r="Q1151"/>
  <c r="Q1150"/>
  <c r="Q1149"/>
  <c r="Q1148"/>
  <c r="Q1147"/>
  <c r="Q1146"/>
  <c r="Q1145"/>
  <c r="Q1144"/>
  <c r="Q1143"/>
  <c r="Q1142"/>
  <c r="Q1141"/>
  <c r="Q1140"/>
  <c r="Q1139"/>
  <c r="Q1138"/>
  <c r="Q1137"/>
  <c r="Q1136"/>
  <c r="Q1135"/>
  <c r="Q1134"/>
  <c r="Q1133"/>
  <c r="Q1132"/>
  <c r="Q1131"/>
  <c r="Q1130"/>
  <c r="Q1129"/>
  <c r="Q1128"/>
  <c r="Q1127"/>
  <c r="Q1126"/>
  <c r="Q1125"/>
  <c r="Q1124"/>
  <c r="Q1123"/>
  <c r="Q1122"/>
  <c r="Q1121"/>
  <c r="Q1120"/>
  <c r="Q1119"/>
  <c r="Q1118"/>
  <c r="Q1117"/>
  <c r="Q1116"/>
  <c r="Q1115"/>
  <c r="Q1114"/>
  <c r="Q1113"/>
  <c r="Q1112"/>
  <c r="Q1111"/>
  <c r="Q1110"/>
  <c r="Q1109"/>
  <c r="Q1108"/>
  <c r="Q1107"/>
  <c r="Q1106"/>
  <c r="Q1105"/>
  <c r="Q1104"/>
  <c r="Q1103"/>
  <c r="Q1102"/>
  <c r="Q1101"/>
  <c r="Q1100"/>
  <c r="Q1099"/>
  <c r="Q1098"/>
  <c r="Q1097"/>
  <c r="Q1096"/>
  <c r="Q1095"/>
  <c r="Q1094"/>
  <c r="Q1093"/>
  <c r="Q1092"/>
  <c r="Q1091"/>
  <c r="Q1090"/>
  <c r="Q1089"/>
  <c r="Q1088"/>
  <c r="Q1087"/>
  <c r="Q1086"/>
  <c r="Q1085"/>
  <c r="Q1084"/>
  <c r="Q1083"/>
  <c r="Q1082"/>
  <c r="Q1081"/>
  <c r="Q1080"/>
  <c r="Q1079"/>
  <c r="Q1078"/>
  <c r="Q1077"/>
  <c r="Q1076"/>
  <c r="Q1075"/>
  <c r="Q1074"/>
  <c r="Q1073"/>
  <c r="Q1072"/>
  <c r="Q1071"/>
  <c r="Q1070"/>
  <c r="Q1069"/>
  <c r="Q1068"/>
  <c r="Q1067"/>
  <c r="Q1066"/>
  <c r="Q1065"/>
  <c r="Q1064"/>
  <c r="Q1063"/>
  <c r="Q1062"/>
  <c r="Q1061"/>
  <c r="Q1060"/>
  <c r="Q1059"/>
  <c r="Q1058"/>
  <c r="Q1057"/>
  <c r="Q1056"/>
  <c r="Q1055"/>
  <c r="Q1054"/>
  <c r="Q1053"/>
  <c r="Q1052"/>
  <c r="Q1051"/>
  <c r="Q1050"/>
  <c r="Q1049"/>
  <c r="Q1048"/>
  <c r="Q1047"/>
  <c r="Q1046"/>
  <c r="Q1045"/>
  <c r="Q1044"/>
  <c r="Q1043"/>
  <c r="Q1042"/>
  <c r="Q1041"/>
  <c r="Q1040"/>
  <c r="Q1039"/>
  <c r="Q1038"/>
  <c r="Q1037"/>
  <c r="Q1036"/>
  <c r="Q1035"/>
  <c r="Q1034"/>
  <c r="Q1033"/>
  <c r="Q1032"/>
  <c r="Q1031"/>
  <c r="Q1030"/>
  <c r="Q1029"/>
  <c r="Q1028"/>
  <c r="Q1027"/>
  <c r="Q1026"/>
  <c r="Q1025"/>
  <c r="Q1024"/>
  <c r="Q1023"/>
  <c r="Q1022"/>
  <c r="Q1021"/>
  <c r="Q1020"/>
  <c r="Q1019"/>
  <c r="Q1018"/>
  <c r="Q1017"/>
  <c r="Q1016"/>
  <c r="Q1015"/>
  <c r="Q1014"/>
  <c r="Q1013"/>
  <c r="Q1012"/>
  <c r="Q1011"/>
  <c r="Q1010"/>
  <c r="Q1009"/>
  <c r="Q1008"/>
  <c r="Q1007"/>
  <c r="Q1006"/>
  <c r="Q1005"/>
  <c r="Q1004"/>
  <c r="Q1003"/>
  <c r="Q1002"/>
  <c r="Q1001"/>
  <c r="Q1000"/>
  <c r="Q999"/>
  <c r="Q998"/>
  <c r="Q997"/>
  <c r="Q996"/>
  <c r="Q995"/>
  <c r="Q994"/>
  <c r="Q993"/>
  <c r="Q992"/>
  <c r="Q991"/>
  <c r="Q990"/>
  <c r="Q989"/>
  <c r="Q988"/>
  <c r="Q987"/>
  <c r="Q986"/>
  <c r="Q985"/>
  <c r="Q984"/>
  <c r="Q983"/>
  <c r="Q982"/>
  <c r="Q981"/>
  <c r="Q980"/>
  <c r="Q979"/>
  <c r="Q978"/>
  <c r="Q977"/>
  <c r="Q976"/>
  <c r="Q975"/>
  <c r="Q974"/>
  <c r="Q973"/>
  <c r="Q972"/>
  <c r="Q971"/>
  <c r="Q970"/>
  <c r="Q969"/>
  <c r="Q968"/>
  <c r="Q967"/>
  <c r="Q966"/>
  <c r="Q965"/>
  <c r="Q964"/>
  <c r="Q963"/>
  <c r="Q962"/>
  <c r="Q961"/>
  <c r="Q960"/>
  <c r="Q959"/>
  <c r="Q958"/>
  <c r="Q957"/>
  <c r="Q956"/>
  <c r="Q955"/>
  <c r="Q954"/>
  <c r="Q953"/>
  <c r="Q952"/>
  <c r="Q951"/>
  <c r="Q950"/>
  <c r="Q949"/>
  <c r="Q948"/>
  <c r="Q947"/>
  <c r="Q946"/>
  <c r="Q945"/>
  <c r="Q944"/>
  <c r="Q943"/>
  <c r="Q942"/>
  <c r="Q941"/>
  <c r="Q940"/>
  <c r="Q939"/>
  <c r="Q938"/>
  <c r="Q937"/>
  <c r="Q936"/>
  <c r="Q935"/>
  <c r="Q934"/>
  <c r="Q933"/>
  <c r="Q932"/>
  <c r="Q931"/>
  <c r="Q930"/>
  <c r="Q929"/>
  <c r="Q928"/>
  <c r="Q927"/>
  <c r="Q926"/>
  <c r="Q925"/>
  <c r="Q924"/>
  <c r="Q923"/>
  <c r="Q922"/>
  <c r="Q921"/>
  <c r="Q920"/>
  <c r="Q919"/>
  <c r="Q918"/>
  <c r="Q917"/>
  <c r="Q916"/>
  <c r="Q915"/>
  <c r="Q914"/>
  <c r="Q913"/>
  <c r="Q912"/>
  <c r="Q911"/>
  <c r="Q910"/>
  <c r="Q909"/>
  <c r="Q908"/>
  <c r="Q907"/>
  <c r="Q906"/>
  <c r="Q905"/>
  <c r="Q904"/>
  <c r="Q903"/>
  <c r="Q902"/>
  <c r="Q901"/>
  <c r="Q900"/>
  <c r="Q899"/>
  <c r="Q898"/>
  <c r="Q897"/>
  <c r="Q896"/>
  <c r="Q895"/>
  <c r="Q894"/>
  <c r="Q893"/>
  <c r="Q892"/>
  <c r="Q891"/>
  <c r="Q890"/>
  <c r="Q889"/>
  <c r="Q888"/>
  <c r="Q887"/>
  <c r="Q886"/>
  <c r="Q885"/>
  <c r="Q884"/>
  <c r="Q883"/>
  <c r="Q882"/>
  <c r="Q881"/>
  <c r="Q880"/>
  <c r="Q879"/>
  <c r="Q878"/>
  <c r="Q877"/>
  <c r="Q876"/>
  <c r="Q875"/>
  <c r="Q874"/>
  <c r="Q873"/>
  <c r="Q872"/>
  <c r="Q871"/>
  <c r="Q870"/>
  <c r="Q869"/>
  <c r="Q868"/>
  <c r="Q867"/>
  <c r="Q866"/>
  <c r="Q865"/>
  <c r="Q864"/>
  <c r="Q863"/>
  <c r="Q862"/>
  <c r="Q861"/>
  <c r="Q860"/>
  <c r="Q859"/>
  <c r="Q858"/>
  <c r="Q857"/>
  <c r="Q856"/>
  <c r="Q855"/>
  <c r="Q854"/>
  <c r="Q853"/>
  <c r="Q852"/>
  <c r="Q851"/>
  <c r="Q850"/>
  <c r="Q849"/>
  <c r="Q848"/>
  <c r="Q847"/>
  <c r="Q846"/>
  <c r="Q845"/>
  <c r="Q844"/>
  <c r="Q843"/>
  <c r="Q842"/>
  <c r="Q841"/>
  <c r="Q840"/>
  <c r="Q839"/>
  <c r="Q838"/>
  <c r="Q837"/>
  <c r="Q836"/>
  <c r="Q835"/>
  <c r="Q834"/>
  <c r="Q833"/>
  <c r="Q832"/>
  <c r="Q831"/>
  <c r="Q830"/>
  <c r="Q829"/>
  <c r="Q828"/>
  <c r="Q827"/>
  <c r="Q826"/>
  <c r="Q825"/>
  <c r="Q824"/>
  <c r="Q823"/>
  <c r="Q822"/>
  <c r="Q821"/>
  <c r="Q820"/>
  <c r="Q819"/>
  <c r="Q818"/>
  <c r="Q817"/>
  <c r="Q816"/>
  <c r="Q815"/>
  <c r="Q814"/>
  <c r="Q813"/>
  <c r="Q812"/>
  <c r="Q811"/>
  <c r="Q810"/>
  <c r="Q809"/>
  <c r="Q808"/>
  <c r="Q807"/>
  <c r="Q806"/>
  <c r="Q805"/>
  <c r="Q804"/>
  <c r="Q803"/>
  <c r="Q802"/>
  <c r="Q801"/>
  <c r="Q800"/>
  <c r="Q799"/>
  <c r="Q798"/>
  <c r="Q797"/>
  <c r="Q796"/>
  <c r="Q795"/>
  <c r="Q794"/>
  <c r="Q793"/>
  <c r="Q792"/>
  <c r="Q791"/>
  <c r="Q790"/>
  <c r="Q789"/>
  <c r="Q788"/>
  <c r="Q787"/>
  <c r="Q786"/>
  <c r="Q785"/>
  <c r="Q784"/>
  <c r="Q783"/>
  <c r="Q782"/>
  <c r="Q781"/>
  <c r="Q780"/>
  <c r="Q779"/>
  <c r="Q778"/>
  <c r="Q777"/>
  <c r="Q776"/>
  <c r="Q775"/>
  <c r="Q774"/>
  <c r="Q773"/>
  <c r="Q772"/>
  <c r="Q771"/>
  <c r="Q770"/>
  <c r="Q769"/>
  <c r="Q768"/>
  <c r="Q767"/>
  <c r="Q766"/>
  <c r="Q765"/>
  <c r="Q764"/>
  <c r="Q763"/>
  <c r="Q762"/>
  <c r="Q761"/>
  <c r="Q760"/>
  <c r="Q759"/>
  <c r="Q758"/>
  <c r="Q757"/>
  <c r="Q756"/>
  <c r="Q755"/>
  <c r="Q754"/>
  <c r="Q753"/>
  <c r="Q752"/>
  <c r="Q751"/>
  <c r="Q750"/>
  <c r="Q749"/>
  <c r="Q748"/>
  <c r="Q747"/>
  <c r="Q746"/>
  <c r="Q745"/>
  <c r="Q744"/>
  <c r="Q743"/>
  <c r="Q742"/>
  <c r="Q741"/>
  <c r="Q740"/>
  <c r="Q739"/>
  <c r="Q738"/>
  <c r="Q737"/>
  <c r="Q736"/>
  <c r="Q735"/>
  <c r="Q734"/>
  <c r="Q733"/>
  <c r="Q732"/>
  <c r="Q731"/>
  <c r="Q730"/>
  <c r="Q729"/>
  <c r="Q728"/>
  <c r="Q727"/>
  <c r="Q726"/>
  <c r="Q725"/>
  <c r="Q724"/>
  <c r="Q723"/>
  <c r="Q722"/>
  <c r="Q721"/>
  <c r="Q720"/>
  <c r="Q719"/>
  <c r="Q718"/>
  <c r="Q717"/>
  <c r="Q716"/>
  <c r="Q715"/>
  <c r="Q714"/>
  <c r="Q713"/>
  <c r="Q712"/>
  <c r="Q711"/>
  <c r="Q710"/>
  <c r="Q709"/>
  <c r="Q708"/>
  <c r="Q707"/>
  <c r="Q706"/>
  <c r="Q705"/>
  <c r="Q704"/>
  <c r="Q703"/>
  <c r="Q702"/>
  <c r="Q701"/>
  <c r="Q700"/>
  <c r="Q699"/>
  <c r="Q698"/>
  <c r="Q697"/>
  <c r="Q696"/>
  <c r="Q695"/>
  <c r="Q694"/>
  <c r="Q693"/>
  <c r="Q692"/>
  <c r="Q691"/>
  <c r="Q690"/>
  <c r="Q689"/>
  <c r="Q688"/>
  <c r="Q687"/>
  <c r="Q686"/>
  <c r="Q685"/>
  <c r="Q684"/>
  <c r="Q683"/>
  <c r="Q682"/>
  <c r="Q681"/>
  <c r="Q680"/>
  <c r="Q679"/>
  <c r="Q678"/>
  <c r="Q677"/>
  <c r="Q676"/>
  <c r="Q675"/>
  <c r="Q674"/>
  <c r="Q673"/>
  <c r="Q672"/>
  <c r="Q671"/>
  <c r="Q670"/>
  <c r="Q669"/>
  <c r="Q668"/>
  <c r="Q667"/>
  <c r="Q666"/>
  <c r="Q665"/>
  <c r="Q664"/>
  <c r="Q663"/>
  <c r="Q662"/>
  <c r="Q661"/>
  <c r="Q660"/>
  <c r="Q659"/>
  <c r="Q658"/>
  <c r="Q657"/>
  <c r="Q656"/>
  <c r="Q655"/>
  <c r="Q654"/>
  <c r="Q653"/>
  <c r="Q652"/>
  <c r="Q651"/>
  <c r="Q650"/>
  <c r="Q649"/>
  <c r="Q648"/>
  <c r="Q647"/>
  <c r="Q646"/>
  <c r="Q645"/>
  <c r="Q644"/>
  <c r="Q643"/>
  <c r="Q642"/>
  <c r="Q641"/>
  <c r="Q640"/>
  <c r="Q639"/>
  <c r="Q638"/>
  <c r="Q637"/>
  <c r="Q636"/>
  <c r="Q635"/>
  <c r="Q634"/>
  <c r="Q633"/>
  <c r="Q632"/>
  <c r="Q631"/>
  <c r="Q630"/>
  <c r="Q629"/>
  <c r="Q628"/>
  <c r="Q627"/>
  <c r="Q626"/>
  <c r="Q625"/>
  <c r="Q624"/>
  <c r="Q623"/>
  <c r="Q622"/>
  <c r="Q621"/>
  <c r="Q620"/>
  <c r="Q619"/>
  <c r="Q618"/>
  <c r="Q617"/>
  <c r="Q616"/>
  <c r="Q615"/>
  <c r="Q614"/>
  <c r="Q613"/>
  <c r="Q612"/>
  <c r="Q611"/>
  <c r="Q610"/>
  <c r="Q609"/>
  <c r="Q608"/>
  <c r="Q607"/>
  <c r="Q606"/>
  <c r="Q605"/>
  <c r="Q604"/>
  <c r="Q603"/>
  <c r="Q602"/>
  <c r="Q601"/>
  <c r="Q600"/>
  <c r="Q599"/>
  <c r="Q598"/>
  <c r="Q597"/>
  <c r="Q596"/>
  <c r="Q595"/>
  <c r="Q594"/>
  <c r="Q593"/>
  <c r="Q592"/>
  <c r="Q591"/>
  <c r="Q590"/>
  <c r="Q589"/>
  <c r="Q588"/>
  <c r="Q587"/>
  <c r="Q586"/>
  <c r="Q585"/>
  <c r="Q584"/>
  <c r="Q583"/>
  <c r="Q582"/>
  <c r="Q581"/>
  <c r="Q580"/>
  <c r="Q579"/>
  <c r="Q578"/>
  <c r="Q577"/>
  <c r="Q576"/>
  <c r="Q575"/>
  <c r="Q574"/>
  <c r="Q573"/>
  <c r="Q572"/>
  <c r="Q571"/>
  <c r="Q570"/>
  <c r="Q569"/>
  <c r="Q568"/>
  <c r="Q567"/>
  <c r="Q566"/>
  <c r="Q565"/>
  <c r="Q564"/>
  <c r="Q563"/>
  <c r="Q562"/>
  <c r="Q561"/>
  <c r="Q560"/>
  <c r="Q559"/>
  <c r="Q558"/>
  <c r="Q557"/>
  <c r="Q556"/>
  <c r="Q555"/>
  <c r="Q554"/>
  <c r="Q553"/>
  <c r="Q552"/>
  <c r="Q551"/>
  <c r="Q550"/>
  <c r="Q549"/>
  <c r="Q548"/>
  <c r="Q547"/>
  <c r="Q546"/>
  <c r="Q545"/>
  <c r="Q544"/>
  <c r="Q543"/>
  <c r="Q542"/>
  <c r="Q541"/>
  <c r="Q540"/>
  <c r="Q539"/>
  <c r="Q538"/>
  <c r="Q537"/>
  <c r="Q536"/>
  <c r="Q535"/>
  <c r="Q534"/>
  <c r="Q533"/>
  <c r="Q532"/>
  <c r="Q531"/>
  <c r="Q530"/>
  <c r="Q529"/>
  <c r="Q528"/>
  <c r="Q527"/>
  <c r="Q526"/>
  <c r="Q525"/>
  <c r="Q524"/>
  <c r="Q523"/>
  <c r="Q522"/>
  <c r="Q521"/>
  <c r="Q520"/>
  <c r="Q519"/>
  <c r="Q518"/>
  <c r="Q517"/>
  <c r="Q516"/>
  <c r="Q515"/>
  <c r="Q514"/>
  <c r="Q513"/>
  <c r="Q512"/>
  <c r="Q511"/>
  <c r="Q510"/>
  <c r="Q509"/>
  <c r="Q508"/>
  <c r="Q507"/>
  <c r="Q506"/>
  <c r="Q505"/>
  <c r="Q504"/>
  <c r="Q503"/>
  <c r="Q502"/>
  <c r="Q501"/>
  <c r="Q500"/>
  <c r="Q499"/>
  <c r="Q498"/>
  <c r="Q497"/>
  <c r="Q496"/>
  <c r="Q495"/>
  <c r="Q494"/>
  <c r="Q493"/>
  <c r="Q492"/>
  <c r="Q491"/>
  <c r="Q490"/>
  <c r="Q489"/>
  <c r="Q488"/>
  <c r="Q487"/>
  <c r="Q486"/>
  <c r="Q485"/>
  <c r="Q484"/>
  <c r="Q483"/>
  <c r="Q482"/>
  <c r="Q481"/>
  <c r="Q480"/>
  <c r="Q479"/>
  <c r="Q478"/>
  <c r="Q477"/>
  <c r="Q476"/>
  <c r="Q475"/>
  <c r="Q474"/>
  <c r="Q473"/>
  <c r="Q472"/>
  <c r="Q471"/>
  <c r="Q470"/>
  <c r="Q469"/>
  <c r="Q468"/>
  <c r="Q467"/>
  <c r="Q466"/>
  <c r="Q465"/>
  <c r="Q464"/>
  <c r="Q463"/>
  <c r="Q462"/>
  <c r="Q461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Q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"/>
  <c r="K1687" l="1"/>
  <c r="B1687"/>
  <c r="B1686"/>
  <c r="B1685"/>
  <c r="B1684"/>
  <c r="B1683"/>
  <c r="K1682"/>
  <c r="B1682"/>
  <c r="B1681"/>
  <c r="K1680"/>
  <c r="B1680"/>
  <c r="B1679"/>
  <c r="B1678"/>
  <c r="B1677"/>
  <c r="B1676"/>
  <c r="B1675"/>
  <c r="L4" i="2" l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3"/>
  <c r="K57"/>
  <c r="L57" l="1"/>
  <c r="F52" i="7"/>
  <c r="K1674" i="1"/>
  <c r="J1674"/>
  <c r="K1673"/>
  <c r="J1673"/>
  <c r="K1672"/>
  <c r="J1672"/>
  <c r="K1671"/>
  <c r="J1671"/>
  <c r="K1670"/>
  <c r="J1670"/>
  <c r="K1669"/>
  <c r="J1669"/>
  <c r="K1668"/>
  <c r="J1668"/>
  <c r="K1667"/>
  <c r="J1667"/>
  <c r="K1666"/>
  <c r="J1666"/>
  <c r="K1665"/>
  <c r="J1665"/>
  <c r="K1664"/>
  <c r="J1664"/>
  <c r="K1663"/>
  <c r="J1663"/>
  <c r="K1662"/>
  <c r="J1662"/>
  <c r="K1661"/>
  <c r="J1661"/>
  <c r="K1660"/>
  <c r="J1660"/>
  <c r="K1659"/>
  <c r="J1659"/>
  <c r="K1658"/>
  <c r="J1658"/>
  <c r="K1657"/>
  <c r="J1657"/>
  <c r="K1656"/>
  <c r="J1656"/>
  <c r="K1655"/>
  <c r="J1655"/>
  <c r="K1654"/>
  <c r="J1654"/>
  <c r="K1653"/>
  <c r="J1653"/>
  <c r="K1652"/>
  <c r="J1652"/>
  <c r="K1651"/>
  <c r="J1651"/>
  <c r="K1650"/>
  <c r="J1650"/>
  <c r="I49" i="7" l="1"/>
  <c r="F50" s="1"/>
  <c r="H49"/>
  <c r="B1581" i="1" l="1"/>
  <c r="B1580"/>
  <c r="B1579"/>
  <c r="B1578"/>
  <c r="B1577"/>
  <c r="B1576"/>
  <c r="B1575"/>
  <c r="B1574"/>
  <c r="B1573"/>
  <c r="B1572"/>
  <c r="B1571"/>
  <c r="B1570"/>
  <c r="B1569"/>
  <c r="B1568"/>
  <c r="B1567"/>
  <c r="B1566"/>
  <c r="K1562" l="1"/>
  <c r="J1562"/>
  <c r="B1562"/>
  <c r="K1561" l="1"/>
  <c r="J1561"/>
  <c r="K1560"/>
  <c r="J1560"/>
  <c r="K1559"/>
  <c r="J1559"/>
  <c r="K1558"/>
  <c r="J1558"/>
  <c r="K1557"/>
  <c r="J1557"/>
  <c r="K1556"/>
  <c r="J1556"/>
  <c r="K1555"/>
  <c r="J1555"/>
  <c r="K1554"/>
  <c r="J1554"/>
  <c r="K1553"/>
  <c r="J1553"/>
  <c r="K1552"/>
  <c r="J1552"/>
  <c r="K1551"/>
  <c r="J1551"/>
  <c r="K1550"/>
  <c r="J1550"/>
  <c r="K1549"/>
  <c r="J1549"/>
  <c r="K1548"/>
  <c r="J1548"/>
  <c r="K1547"/>
  <c r="J1547"/>
  <c r="K1546"/>
  <c r="J1546"/>
  <c r="K1545"/>
  <c r="J1545"/>
  <c r="K1544"/>
  <c r="J1544"/>
  <c r="K1543"/>
  <c r="J1543"/>
  <c r="K1542"/>
  <c r="J1542"/>
  <c r="K1541"/>
  <c r="J1541"/>
  <c r="K1540"/>
  <c r="J1540"/>
  <c r="K1539"/>
  <c r="J1539"/>
  <c r="K1538"/>
  <c r="J1538"/>
  <c r="K1537"/>
  <c r="J1537"/>
  <c r="K1536"/>
  <c r="J1536"/>
  <c r="K1535"/>
  <c r="J1535"/>
  <c r="K1534"/>
  <c r="J1534"/>
  <c r="K1533"/>
  <c r="J1533"/>
  <c r="K1532"/>
  <c r="J1532"/>
  <c r="K1531"/>
  <c r="J1531"/>
  <c r="K1530"/>
  <c r="J1530"/>
  <c r="K1529"/>
  <c r="J1529"/>
  <c r="K1528"/>
  <c r="J1528"/>
  <c r="K1527"/>
  <c r="J1527"/>
  <c r="K1526"/>
  <c r="J1526"/>
  <c r="B1467" l="1"/>
  <c r="B1466"/>
  <c r="B1465"/>
  <c r="B1464"/>
  <c r="K1427" l="1"/>
  <c r="J1427"/>
  <c r="K1426"/>
  <c r="J1426"/>
  <c r="K1425"/>
  <c r="J1425"/>
  <c r="K1424"/>
  <c r="J1424"/>
  <c r="B1427"/>
  <c r="B1426"/>
  <c r="B1425"/>
  <c r="B1424"/>
  <c r="K1417" l="1"/>
  <c r="J1417"/>
  <c r="K1416"/>
  <c r="J1416"/>
  <c r="K1415"/>
  <c r="J1415"/>
  <c r="K1414"/>
  <c r="J1414"/>
  <c r="K1413"/>
  <c r="J1413"/>
  <c r="K1412"/>
  <c r="J1412"/>
  <c r="K1411"/>
  <c r="J1411"/>
  <c r="K1410"/>
  <c r="J1410"/>
  <c r="K1409"/>
  <c r="J1409"/>
  <c r="K1408"/>
  <c r="J1408"/>
  <c r="K1407"/>
  <c r="J1407"/>
  <c r="K1406"/>
  <c r="J1406"/>
  <c r="K1405"/>
  <c r="J1405"/>
  <c r="K1404"/>
  <c r="J1404"/>
  <c r="K1403"/>
  <c r="J1403"/>
  <c r="K1402"/>
  <c r="J1402"/>
  <c r="K1401"/>
  <c r="J1401"/>
  <c r="K1400"/>
  <c r="J1400"/>
  <c r="K1399" l="1"/>
  <c r="J1399"/>
  <c r="B1399"/>
  <c r="K1398"/>
  <c r="J1398"/>
  <c r="B1398"/>
  <c r="K1397"/>
  <c r="J1397"/>
  <c r="B1397"/>
  <c r="K1396"/>
  <c r="J1396"/>
  <c r="B1396"/>
  <c r="K1395"/>
  <c r="J1395"/>
  <c r="B1395"/>
  <c r="K1394"/>
  <c r="J1394"/>
  <c r="B1394"/>
  <c r="K1393" l="1"/>
  <c r="J1393"/>
  <c r="B1393"/>
  <c r="K1392"/>
  <c r="J1392"/>
  <c r="B1392"/>
  <c r="K1391"/>
  <c r="J1391"/>
  <c r="B1391"/>
  <c r="K1390"/>
  <c r="J1390"/>
  <c r="B1390"/>
  <c r="K1389"/>
  <c r="J1389"/>
  <c r="B1389"/>
  <c r="K1388"/>
  <c r="J1388"/>
  <c r="B1388"/>
  <c r="K1387"/>
  <c r="J1387"/>
  <c r="B1387"/>
  <c r="K1386"/>
  <c r="J1386"/>
  <c r="B1386"/>
  <c r="K1385"/>
  <c r="J1385"/>
  <c r="B1385"/>
  <c r="K1384"/>
  <c r="J1384"/>
  <c r="B1384"/>
  <c r="K1383"/>
  <c r="J1383"/>
  <c r="B1383"/>
  <c r="K1382"/>
  <c r="J1382"/>
  <c r="B1382"/>
  <c r="K1381"/>
  <c r="J1381"/>
  <c r="B1381"/>
  <c r="K1380"/>
  <c r="J1380"/>
  <c r="B1380"/>
  <c r="K1379"/>
  <c r="J1379"/>
  <c r="B1379"/>
  <c r="K1378"/>
  <c r="J1378"/>
  <c r="B1378"/>
  <c r="K1377"/>
  <c r="J1377"/>
  <c r="B1377"/>
  <c r="K1376"/>
  <c r="J1376"/>
  <c r="B1376"/>
  <c r="K1375"/>
  <c r="J1375"/>
  <c r="B1375"/>
  <c r="K1374"/>
  <c r="J1374"/>
  <c r="B1374"/>
  <c r="K1373"/>
  <c r="J1373"/>
  <c r="B1373"/>
  <c r="K1372"/>
  <c r="J1372"/>
  <c r="B1372"/>
  <c r="K1371"/>
  <c r="J1371"/>
  <c r="B1371"/>
  <c r="K1370" l="1"/>
  <c r="J1370"/>
  <c r="B1370"/>
  <c r="K1369"/>
  <c r="J1369"/>
  <c r="B1369"/>
  <c r="K1368"/>
  <c r="J1368"/>
  <c r="B1368"/>
  <c r="K1367"/>
  <c r="J1367"/>
  <c r="B1367"/>
  <c r="K1366"/>
  <c r="J1366"/>
  <c r="B1366"/>
  <c r="K1365"/>
  <c r="J1365"/>
  <c r="B1365"/>
  <c r="K1364"/>
  <c r="J1364"/>
  <c r="B1364"/>
  <c r="K1363"/>
  <c r="J1363"/>
  <c r="B1363"/>
  <c r="K1362"/>
  <c r="J1362"/>
  <c r="B1362"/>
  <c r="K1361"/>
  <c r="J1361"/>
  <c r="B1361"/>
  <c r="K1360"/>
  <c r="J1360"/>
  <c r="B1360"/>
  <c r="K1359"/>
  <c r="J1359"/>
  <c r="B1359"/>
  <c r="K1358"/>
  <c r="J1358"/>
  <c r="B1358"/>
  <c r="K1357"/>
  <c r="J1357"/>
  <c r="B1357"/>
  <c r="K1356"/>
  <c r="J1356"/>
  <c r="B1356"/>
  <c r="K1355"/>
  <c r="J1355"/>
  <c r="B1355"/>
  <c r="K1354"/>
  <c r="J1354"/>
  <c r="B1354"/>
  <c r="K1353"/>
  <c r="J1353"/>
  <c r="B1353"/>
  <c r="K1352"/>
  <c r="J1352"/>
  <c r="B1352"/>
  <c r="K1351"/>
  <c r="J1351"/>
  <c r="B1351"/>
  <c r="K1350"/>
  <c r="J1350"/>
  <c r="B1350"/>
  <c r="K1349"/>
  <c r="J1349"/>
  <c r="E49" i="7" l="1"/>
  <c r="D49"/>
  <c r="F49"/>
  <c r="B1348" i="1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16"/>
  <c r="B15"/>
  <c r="B14"/>
  <c r="B13"/>
  <c r="B12"/>
  <c r="B11"/>
  <c r="B10"/>
  <c r="B9"/>
  <c r="B8"/>
  <c r="B7"/>
  <c r="B6"/>
  <c r="B5"/>
  <c r="B4"/>
  <c r="B3"/>
  <c r="B2"/>
  <c r="K10"/>
  <c r="J10"/>
  <c r="K9"/>
  <c r="J9"/>
  <c r="K8"/>
  <c r="J8"/>
  <c r="K7"/>
  <c r="J7"/>
  <c r="K6"/>
  <c r="J6"/>
  <c r="K5"/>
  <c r="J5"/>
  <c r="K4"/>
  <c r="J4"/>
  <c r="K3"/>
  <c r="J3"/>
  <c r="K2"/>
  <c r="J2"/>
  <c r="K593" l="1"/>
  <c r="J593"/>
  <c r="K592"/>
  <c r="J592"/>
  <c r="K591"/>
  <c r="J591"/>
  <c r="K590"/>
  <c r="J590"/>
  <c r="K589"/>
  <c r="J589"/>
  <c r="K588"/>
  <c r="J588"/>
  <c r="K587"/>
  <c r="J587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523"/>
  <c r="J523"/>
  <c r="K522"/>
  <c r="J522"/>
  <c r="K521"/>
  <c r="J521"/>
  <c r="K520"/>
  <c r="J520"/>
  <c r="K519"/>
  <c r="J519"/>
  <c r="K518"/>
  <c r="J518"/>
  <c r="K517"/>
  <c r="J517"/>
  <c r="K516"/>
  <c r="J516"/>
  <c r="K515"/>
  <c r="J515"/>
  <c r="K514"/>
  <c r="J514"/>
  <c r="K513"/>
  <c r="J513"/>
  <c r="K512"/>
  <c r="J512"/>
  <c r="K511"/>
  <c r="J511"/>
  <c r="K510"/>
  <c r="J510"/>
  <c r="K509"/>
  <c r="J509"/>
  <c r="K508"/>
  <c r="J508"/>
  <c r="K507"/>
  <c r="J507"/>
  <c r="K506"/>
  <c r="J506"/>
  <c r="K505"/>
  <c r="J505"/>
  <c r="K504"/>
  <c r="J504"/>
  <c r="K503"/>
  <c r="J503"/>
  <c r="K502"/>
  <c r="J502"/>
  <c r="K501"/>
  <c r="J501"/>
  <c r="K500"/>
  <c r="J500"/>
  <c r="K228"/>
  <c r="J228"/>
  <c r="K227"/>
  <c r="J227"/>
  <c r="K226"/>
  <c r="J226"/>
  <c r="K225"/>
  <c r="J225"/>
  <c r="K224"/>
  <c r="J224"/>
  <c r="K223"/>
  <c r="J223"/>
  <c r="K222"/>
  <c r="J222"/>
  <c r="K221"/>
  <c r="J221"/>
  <c r="K220"/>
  <c r="J220"/>
  <c r="K219"/>
  <c r="J219"/>
  <c r="K218"/>
  <c r="J218"/>
  <c r="K217"/>
  <c r="J217"/>
  <c r="K216"/>
  <c r="J216"/>
  <c r="K215"/>
  <c r="J215"/>
  <c r="K214"/>
  <c r="J214"/>
  <c r="K213"/>
  <c r="J213"/>
  <c r="K212"/>
  <c r="J212"/>
  <c r="K211"/>
  <c r="J211"/>
  <c r="K210"/>
  <c r="J210"/>
  <c r="K209"/>
  <c r="J209"/>
  <c r="K445"/>
  <c r="J445"/>
  <c r="K444"/>
  <c r="J444"/>
  <c r="K443"/>
  <c r="J443"/>
  <c r="K442"/>
  <c r="J442"/>
  <c r="K441"/>
  <c r="J441"/>
  <c r="K440"/>
  <c r="J440"/>
  <c r="K439"/>
  <c r="J439"/>
  <c r="K438"/>
  <c r="J438"/>
  <c r="K437"/>
  <c r="J437"/>
  <c r="K436"/>
  <c r="J436"/>
  <c r="K435"/>
  <c r="J435"/>
  <c r="K434"/>
  <c r="J434"/>
  <c r="K433"/>
  <c r="J433"/>
  <c r="J1159"/>
  <c r="K1159"/>
  <c r="J1160"/>
  <c r="K1160"/>
  <c r="J1161"/>
  <c r="K1161"/>
  <c r="J1162"/>
  <c r="K1162"/>
  <c r="J1163"/>
  <c r="K1163"/>
  <c r="J1164"/>
  <c r="K1164"/>
  <c r="J1165"/>
  <c r="K1165"/>
  <c r="J1166"/>
  <c r="K1166"/>
  <c r="J1167"/>
  <c r="K1167"/>
  <c r="J1168"/>
  <c r="K1168"/>
  <c r="J1169"/>
  <c r="K1169"/>
  <c r="J1170"/>
  <c r="K1170"/>
  <c r="J1171"/>
  <c r="K1171"/>
  <c r="J1172"/>
  <c r="K1172"/>
  <c r="J1173"/>
  <c r="K1173"/>
  <c r="J1174"/>
  <c r="K1174"/>
  <c r="J1175"/>
  <c r="K1175"/>
  <c r="J1176"/>
  <c r="K1176"/>
  <c r="J1177"/>
  <c r="K1177"/>
  <c r="J1178"/>
  <c r="K1178"/>
  <c r="J1179"/>
  <c r="K1179"/>
  <c r="K208" l="1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J190"/>
  <c r="K189"/>
  <c r="J189"/>
  <c r="J188"/>
  <c r="K188"/>
  <c r="K1348"/>
  <c r="J1348"/>
  <c r="K1347"/>
  <c r="J1347"/>
  <c r="K1346"/>
  <c r="J1346"/>
  <c r="K1345"/>
  <c r="J1345"/>
  <c r="K1344"/>
  <c r="J1344"/>
  <c r="K1343"/>
  <c r="J1343"/>
  <c r="K1342"/>
  <c r="J1342"/>
  <c r="K1341"/>
  <c r="J1341"/>
  <c r="K1340"/>
  <c r="J1340"/>
  <c r="K1339"/>
  <c r="J1339"/>
  <c r="K1338"/>
  <c r="J1338"/>
  <c r="K1337"/>
  <c r="J1337"/>
  <c r="K1336"/>
  <c r="J1336"/>
  <c r="K1335"/>
  <c r="J1335"/>
  <c r="K1334"/>
  <c r="J1334"/>
  <c r="K1333"/>
  <c r="J1333"/>
  <c r="K1332"/>
  <c r="J1332"/>
  <c r="K1331"/>
  <c r="J1331"/>
  <c r="K1330"/>
  <c r="J1330"/>
  <c r="K1329"/>
  <c r="J1329"/>
  <c r="K1328"/>
  <c r="J1328"/>
  <c r="K1327"/>
  <c r="J1327"/>
  <c r="K1326"/>
  <c r="J1326"/>
  <c r="K1325"/>
  <c r="J1325"/>
  <c r="K1324"/>
  <c r="J1324"/>
  <c r="K1323"/>
  <c r="J1323"/>
  <c r="K1322"/>
  <c r="J1322"/>
  <c r="K1321"/>
  <c r="J1321"/>
  <c r="K1320"/>
  <c r="J1320"/>
  <c r="K1319"/>
  <c r="J1319"/>
  <c r="K1318"/>
  <c r="J1318"/>
  <c r="K1317"/>
  <c r="J1317"/>
  <c r="K1316"/>
  <c r="J1316"/>
  <c r="K1315"/>
  <c r="J1315"/>
  <c r="K1314"/>
  <c r="J1314"/>
  <c r="K1313"/>
  <c r="J1313"/>
  <c r="K1312"/>
  <c r="J1312"/>
  <c r="K1311"/>
  <c r="J1311"/>
  <c r="K1310"/>
  <c r="J1310"/>
  <c r="K1309"/>
  <c r="J1309"/>
  <c r="K1308"/>
  <c r="J1308"/>
  <c r="K1307"/>
  <c r="J1307"/>
  <c r="K1306"/>
  <c r="J1306"/>
  <c r="K1305"/>
  <c r="J1305"/>
  <c r="K1304"/>
  <c r="J1304"/>
  <c r="K1303"/>
  <c r="J1303"/>
  <c r="K1302"/>
  <c r="J1302"/>
  <c r="K1301"/>
  <c r="J1301"/>
  <c r="K1300"/>
  <c r="J1300"/>
  <c r="K1299"/>
  <c r="J1299"/>
  <c r="K1298"/>
  <c r="J1298"/>
  <c r="K1297"/>
  <c r="J1297"/>
  <c r="K1296"/>
  <c r="J1296"/>
  <c r="K1295"/>
  <c r="J1295"/>
  <c r="K1294"/>
  <c r="J1294"/>
  <c r="K1293"/>
  <c r="J1293"/>
  <c r="K1292"/>
  <c r="J1292"/>
  <c r="K1291"/>
  <c r="J1291"/>
  <c r="K1290"/>
  <c r="J1290"/>
  <c r="K1289"/>
  <c r="J1289"/>
  <c r="K1288"/>
  <c r="J1288"/>
  <c r="K1287"/>
  <c r="J1287"/>
  <c r="K1286"/>
  <c r="J1286"/>
  <c r="K1285"/>
  <c r="J1285"/>
  <c r="K1284"/>
  <c r="J1284"/>
  <c r="K1283"/>
  <c r="J1283"/>
  <c r="K1282"/>
  <c r="J1282"/>
  <c r="K1281"/>
  <c r="J1281"/>
  <c r="K1280"/>
  <c r="J1280"/>
  <c r="K1279"/>
  <c r="J1279"/>
  <c r="K1278"/>
  <c r="J1278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309"/>
  <c r="K308"/>
  <c r="K307"/>
  <c r="K306"/>
  <c r="K305"/>
  <c r="K304"/>
  <c r="K303"/>
  <c r="K302"/>
  <c r="K301"/>
  <c r="K300"/>
  <c r="K299"/>
  <c r="K298"/>
  <c r="K297"/>
  <c r="K296"/>
  <c r="K295"/>
  <c r="K294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15"/>
  <c r="K614"/>
  <c r="K613"/>
  <c r="K612"/>
  <c r="K611"/>
  <c r="K610"/>
  <c r="K609"/>
  <c r="K608"/>
  <c r="K607"/>
  <c r="K606"/>
  <c r="K605"/>
  <c r="K604"/>
  <c r="K603"/>
  <c r="K602"/>
  <c r="K601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04"/>
  <c r="K103"/>
  <c r="K102"/>
  <c r="K101"/>
  <c r="K100"/>
  <c r="K99"/>
  <c r="K98"/>
  <c r="K97"/>
  <c r="K96"/>
  <c r="K95"/>
  <c r="K94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432"/>
  <c r="K431"/>
  <c r="K430"/>
  <c r="K429"/>
  <c r="K428"/>
  <c r="K427"/>
  <c r="K426"/>
  <c r="K425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586"/>
  <c r="K585"/>
  <c r="K584"/>
  <c r="K583"/>
  <c r="K582"/>
  <c r="K581"/>
  <c r="K580"/>
  <c r="K579"/>
  <c r="K578"/>
  <c r="K577"/>
  <c r="K576"/>
  <c r="K575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600"/>
  <c r="K599"/>
  <c r="K598"/>
  <c r="K597"/>
  <c r="K596"/>
  <c r="K595"/>
  <c r="K594"/>
  <c r="K16"/>
  <c r="K15"/>
  <c r="K14"/>
  <c r="K13"/>
  <c r="K12"/>
  <c r="K11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187"/>
  <c r="K186"/>
  <c r="K185"/>
  <c r="K184"/>
  <c r="K183"/>
  <c r="K182"/>
  <c r="K181"/>
  <c r="K180"/>
  <c r="K179"/>
  <c r="K178"/>
  <c r="K93"/>
  <c r="K92"/>
  <c r="K91"/>
  <c r="K90"/>
  <c r="K89"/>
  <c r="K88"/>
  <c r="K87"/>
  <c r="K86"/>
  <c r="K85"/>
  <c r="K84"/>
  <c r="K83"/>
  <c r="K82"/>
  <c r="K81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294"/>
  <c r="J295"/>
  <c r="J296"/>
  <c r="J297"/>
  <c r="J298"/>
  <c r="J299"/>
  <c r="J300"/>
  <c r="J301"/>
  <c r="J302"/>
  <c r="J303"/>
  <c r="J304"/>
  <c r="J305"/>
  <c r="J306"/>
  <c r="J307"/>
  <c r="J308"/>
  <c r="J309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15"/>
  <c r="J614"/>
  <c r="J613"/>
  <c r="J612"/>
  <c r="J611"/>
  <c r="J610"/>
  <c r="J609"/>
  <c r="J608"/>
  <c r="J607"/>
  <c r="J606"/>
  <c r="J605"/>
  <c r="J604"/>
  <c r="J603"/>
  <c r="J602"/>
  <c r="J601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04"/>
  <c r="J103"/>
  <c r="J102"/>
  <c r="J101"/>
  <c r="J100"/>
  <c r="J99"/>
  <c r="J98"/>
  <c r="J97"/>
  <c r="J96"/>
  <c r="J95"/>
  <c r="J94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432"/>
  <c r="J431"/>
  <c r="J430"/>
  <c r="J429"/>
  <c r="J428"/>
  <c r="J427"/>
  <c r="J426"/>
  <c r="J425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586"/>
  <c r="J585"/>
  <c r="J584"/>
  <c r="J583"/>
  <c r="J582"/>
  <c r="J581"/>
  <c r="J580"/>
  <c r="J579"/>
  <c r="J578"/>
  <c r="J577"/>
  <c r="J576"/>
  <c r="J575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600"/>
  <c r="J599"/>
  <c r="J598"/>
  <c r="J597"/>
  <c r="J596"/>
  <c r="J595"/>
  <c r="J594"/>
  <c r="J16"/>
  <c r="J15"/>
  <c r="J14"/>
  <c r="J13"/>
  <c r="J12"/>
  <c r="J11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187"/>
  <c r="J186"/>
  <c r="J185"/>
  <c r="J184"/>
  <c r="J183"/>
  <c r="J182"/>
  <c r="J181"/>
  <c r="J180"/>
  <c r="J179"/>
  <c r="J178"/>
  <c r="J93"/>
  <c r="J92"/>
  <c r="J91"/>
  <c r="J90"/>
  <c r="J89"/>
  <c r="J88"/>
  <c r="J87"/>
  <c r="J86"/>
  <c r="J85"/>
  <c r="J84"/>
  <c r="J83"/>
  <c r="J82"/>
  <c r="J81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</calcChain>
</file>

<file path=xl/sharedStrings.xml><?xml version="1.0" encoding="utf-8"?>
<sst xmlns="http://schemas.openxmlformats.org/spreadsheetml/2006/main" count="16289" uniqueCount="3865">
  <si>
    <t>CAB</t>
  </si>
  <si>
    <t>SPR/MD</t>
  </si>
  <si>
    <t>NAMA PASAR</t>
  </si>
  <si>
    <t>KLAS PASAR</t>
  </si>
  <si>
    <t>ALAMAT</t>
  </si>
  <si>
    <t>JUMLAH TK/KIOS</t>
  </si>
  <si>
    <t>JADWAL KERJA</t>
  </si>
  <si>
    <t>BIAYA</t>
  </si>
  <si>
    <t>SLO</t>
  </si>
  <si>
    <t>ARIP/JOKO</t>
  </si>
  <si>
    <t>PASAR LEGI</t>
  </si>
  <si>
    <t xml:space="preserve">PASAR WONOGIRI </t>
  </si>
  <si>
    <t>PASAR KLATEN</t>
  </si>
  <si>
    <t>PASAR PALUR</t>
  </si>
  <si>
    <t>PASAR BUNDER</t>
  </si>
  <si>
    <t>PASAR AMPEL</t>
  </si>
  <si>
    <t>PASAR GEDE</t>
  </si>
  <si>
    <t>PASAR TEGALGONDO</t>
  </si>
  <si>
    <t>PASAR KARTASURA</t>
  </si>
  <si>
    <t>PASAR IR SOEKARNO</t>
  </si>
  <si>
    <t>PASAR BOYOLALI</t>
  </si>
  <si>
    <t>PASAR SUNGGINGAN</t>
  </si>
  <si>
    <t>PASAR GROGOL</t>
  </si>
  <si>
    <t>PASAR KADIPOLO</t>
  </si>
  <si>
    <t>PASAR HARJODAKSINO</t>
  </si>
  <si>
    <t>PASAR JATEN</t>
  </si>
  <si>
    <t>PASAR NANGKA</t>
  </si>
  <si>
    <t>PASAR GAGAN</t>
  </si>
  <si>
    <t>PASAR NGLANGON</t>
  </si>
  <si>
    <t>PASAR COLOMADU</t>
  </si>
  <si>
    <t>PASAR KLECO</t>
  </si>
  <si>
    <t>PASAR JONGKE</t>
  </si>
  <si>
    <t>PASAR MOJOSONGO</t>
  </si>
  <si>
    <t>PASAR NUSUKAN</t>
  </si>
  <si>
    <t>PASAR LEDOKSARI</t>
  </si>
  <si>
    <t>PASAR BATURETNO</t>
  </si>
  <si>
    <t>PASAR JATISRONO</t>
  </si>
  <si>
    <t>PASAR PURWANTORO</t>
  </si>
  <si>
    <t>PASAR GONDANG</t>
  </si>
  <si>
    <t>PASAR GEMOLONG</t>
  </si>
  <si>
    <t>PASAR JAMUS</t>
  </si>
  <si>
    <t>PASAR KARANGPANDAN</t>
  </si>
  <si>
    <t>PASAR TAWANGMANGU</t>
  </si>
  <si>
    <t>PASAR PRAMBANAN</t>
  </si>
  <si>
    <t>A</t>
  </si>
  <si>
    <t>C</t>
  </si>
  <si>
    <t>B</t>
  </si>
  <si>
    <t>SOLO</t>
  </si>
  <si>
    <t>WONOGIRI</t>
  </si>
  <si>
    <t>KLATEN</t>
  </si>
  <si>
    <t>KARANGANYAR</t>
  </si>
  <si>
    <t>SRAGEN</t>
  </si>
  <si>
    <t>BOYOLALI</t>
  </si>
  <si>
    <t>SUKOHARJO</t>
  </si>
  <si>
    <t>JBAR</t>
  </si>
  <si>
    <t>ARIF/ASEP</t>
  </si>
  <si>
    <t>PASAR CENGKARENG</t>
  </si>
  <si>
    <t>JL.BANGUN NUSA</t>
  </si>
  <si>
    <t>PASAR KALIDERES</t>
  </si>
  <si>
    <t>JL. PETA SELATAN NO 75</t>
  </si>
  <si>
    <t>PASAR KOPRO</t>
  </si>
  <si>
    <t>JL.TANJUNG DUREN</t>
  </si>
  <si>
    <t>PASAR PATRA</t>
  </si>
  <si>
    <t>JL. PATRA DURI KEPA</t>
  </si>
  <si>
    <t>PASAR SLIPI</t>
  </si>
  <si>
    <t>JL. ANGGREK GARUDA</t>
  </si>
  <si>
    <t>PASAR PALMERAH</t>
  </si>
  <si>
    <t>JL. PALMERAH UTARA</t>
  </si>
  <si>
    <t>JL. DR MUWARDI Kec GROGOL PETAMBURAN</t>
  </si>
  <si>
    <t>PASAR IMPRES JELAMBAR</t>
  </si>
  <si>
    <t>JL. HADIAH JELAMBAR</t>
  </si>
  <si>
    <t>PASAR TIMBUL BARAT</t>
  </si>
  <si>
    <t>JL. TOMANG TINGGI RAYA</t>
  </si>
  <si>
    <t>PASAR JEMBATAN BESI</t>
  </si>
  <si>
    <t>JL. JEMBATAN BESI 2 TAMBORA</t>
  </si>
  <si>
    <t>PASAR JEMBATAN 2</t>
  </si>
  <si>
    <t>JL. TUBAGUS ANGKE 005/09</t>
  </si>
  <si>
    <t>PASAR TELUK GONG</t>
  </si>
  <si>
    <t>JL. TELUK GONG RAYA</t>
  </si>
  <si>
    <t>PASAR JEMBATAN 5</t>
  </si>
  <si>
    <t>JL. K.H MOCH. MANSYUR</t>
  </si>
  <si>
    <t>PASAR KRG ANYAR</t>
  </si>
  <si>
    <t>Jl. Raya Karang Anyar</t>
  </si>
  <si>
    <t>PASAR SAWAH BESAR</t>
  </si>
  <si>
    <t>JL. SAWAH BESAR Kec TAMAN SARI</t>
  </si>
  <si>
    <t>PASAR POS PONGUMBEN</t>
  </si>
  <si>
    <t>JL. Z SUKABUMI UTARA</t>
  </si>
  <si>
    <t>PASAR MERUYA</t>
  </si>
  <si>
    <t>JL. MERUYA UTARA NO 10B</t>
  </si>
  <si>
    <t>PASAR TAMAN ARIES</t>
  </si>
  <si>
    <t>JL. ARIES UTAMA MERUYA UTARA</t>
  </si>
  <si>
    <t>PASAR PURI</t>
  </si>
  <si>
    <t>JL. KEMBANG PERMAI 3 KEMBANGAN SELATAN</t>
  </si>
  <si>
    <t>PASAR SRENGSENG</t>
  </si>
  <si>
    <t>JL.SRENGSENG RAYA</t>
  </si>
  <si>
    <t>PASAR KALI MATI</t>
  </si>
  <si>
    <t>JL. KOMP DEPARTEMEN AGAMA CENGKARENG</t>
  </si>
  <si>
    <t>PASAR GANEFO</t>
  </si>
  <si>
    <t>JL. UTAMA 7 CENGKARENG</t>
  </si>
  <si>
    <t>PASAR SEMANAN</t>
  </si>
  <si>
    <t xml:space="preserve">JL. SEMANAN RAYA </t>
  </si>
  <si>
    <t>PASAR KEBON JAHE</t>
  </si>
  <si>
    <t>JL. KAPUK KB JAHE</t>
  </si>
  <si>
    <t>PASAR KAMAL</t>
  </si>
  <si>
    <t>JL. BENDA RAYA KAMAL</t>
  </si>
  <si>
    <t>PASAR PECAH KULIT</t>
  </si>
  <si>
    <t>JL. MANGGA BESAR IX</t>
  </si>
  <si>
    <t xml:space="preserve">PASAR KAMPUNG DURI </t>
  </si>
  <si>
    <t>JL. DURI RAYA 001/03 TAMBORA</t>
  </si>
  <si>
    <t>PASAR GANG KANCIL</t>
  </si>
  <si>
    <t>JL. KEAMANAN KEC TAMAN SARI</t>
  </si>
  <si>
    <t>PASAR ASEM REGES</t>
  </si>
  <si>
    <t>JL. TAMAN SARI RAYA</t>
  </si>
  <si>
    <t>PASAR KEMIRI</t>
  </si>
  <si>
    <t>JL. KEMBANGAN UTARA</t>
  </si>
  <si>
    <t>PASAR KEDOYA</t>
  </si>
  <si>
    <t>JL. KEDOYA RAYA 008/08 KEDOYA UTARA</t>
  </si>
  <si>
    <t>PASAR LAPANGAN BOLA</t>
  </si>
  <si>
    <t>JL. KAPUK KAMAL</t>
  </si>
  <si>
    <t>PASAR ALAM</t>
  </si>
  <si>
    <t>PS.SERPONG</t>
  </si>
  <si>
    <t>JL RAYA SERPONG</t>
  </si>
  <si>
    <t>PS.KUTA BUMI</t>
  </si>
  <si>
    <t>JL RAYA KUTA BUMI</t>
  </si>
  <si>
    <t>PS.MALABAR</t>
  </si>
  <si>
    <t>JL MALABAR RAYA</t>
  </si>
  <si>
    <t>PS.BABAKAN</t>
  </si>
  <si>
    <t>JL MOCH YAMIN</t>
  </si>
  <si>
    <t>PS.SEPATAN</t>
  </si>
  <si>
    <t>JL RAYA MAUK KM 11</t>
  </si>
  <si>
    <t>PS.JOMBANG</t>
  </si>
  <si>
    <t>JL JOMBANG RAYA</t>
  </si>
  <si>
    <t>PS.CILEDUG</t>
  </si>
  <si>
    <t>JL HOS COKROAMINOTO</t>
  </si>
  <si>
    <t>PS.CIKUPA</t>
  </si>
  <si>
    <t>JL PONDOK AREN</t>
  </si>
  <si>
    <t>PS.CURUG</t>
  </si>
  <si>
    <t>JL PLP CURUG</t>
  </si>
  <si>
    <t>PS.ANYAR</t>
  </si>
  <si>
    <t>JL A YANI</t>
  </si>
  <si>
    <t>PS.CIPUTAT</t>
  </si>
  <si>
    <t>JL ARYA PUTRA</t>
  </si>
  <si>
    <t>PS.PAMULANG</t>
  </si>
  <si>
    <t>JL BENDA PAMULANG</t>
  </si>
  <si>
    <t>PS.BANDENG</t>
  </si>
  <si>
    <t>JL BERINGIN RAYA</t>
  </si>
  <si>
    <t>PS.JATI</t>
  </si>
  <si>
    <t>JL PRABU KIANSANTANG</t>
  </si>
  <si>
    <t>PS.BARU</t>
  </si>
  <si>
    <t>JL MOCH TOHA</t>
  </si>
  <si>
    <t>PS.KEMIS</t>
  </si>
  <si>
    <t>JL RAYA PASAR KEMIS</t>
  </si>
  <si>
    <t>PS.MAUK</t>
  </si>
  <si>
    <t>JL RAYA MAUK KM 22</t>
  </si>
  <si>
    <t>PS.KRONJO</t>
  </si>
  <si>
    <t>JL RAYA KRONJO</t>
  </si>
  <si>
    <t>PS.TIGARAKSA</t>
  </si>
  <si>
    <t>JL ARYA WASANGKARA</t>
  </si>
  <si>
    <t>PS.CISOKA</t>
  </si>
  <si>
    <t>JL SYEH MUBAROK</t>
  </si>
  <si>
    <t>PS.SENTIONG</t>
  </si>
  <si>
    <t>JL RAYA BALARAJA</t>
  </si>
  <si>
    <t>PS.LEGOK</t>
  </si>
  <si>
    <t>JL RAYA LEGOK</t>
  </si>
  <si>
    <t>PS.BONANG</t>
  </si>
  <si>
    <t>JL BONANG RAYA</t>
  </si>
  <si>
    <t>PS.ROYAL</t>
  </si>
  <si>
    <t>JL BENTENG BETAWI</t>
  </si>
  <si>
    <t>PS.SIPON</t>
  </si>
  <si>
    <t>JL RAYA SIPON</t>
  </si>
  <si>
    <t>PS.KELAPA DUA</t>
  </si>
  <si>
    <t>JL KELAPA DUA RAYA</t>
  </si>
  <si>
    <t>PS.PONDOK AREN</t>
  </si>
  <si>
    <t>JL RAYA PONDOK AREN</t>
  </si>
  <si>
    <t>PS.CITY MARKET</t>
  </si>
  <si>
    <t>JL BOULEVARD RAYA CITRA RAYA</t>
  </si>
  <si>
    <t>PS.BENGKOK</t>
  </si>
  <si>
    <t>JL H MANSYUR</t>
  </si>
  <si>
    <t>TGR</t>
  </si>
  <si>
    <t>Grand Total</t>
  </si>
  <si>
    <t>Sum of JUMLAH TK/KIOS</t>
  </si>
  <si>
    <t>Sum of BIAYA</t>
  </si>
  <si>
    <t>TSK/GRT</t>
  </si>
  <si>
    <t>Sungkawa /MD</t>
  </si>
  <si>
    <t>Psr. Ciawitali</t>
  </si>
  <si>
    <t>JL. Guntur Melati</t>
  </si>
  <si>
    <t>Psr. Subuh Ciawitali</t>
  </si>
  <si>
    <t>JL. Merdeka Garut</t>
  </si>
  <si>
    <t>Psr. Mandalagiri</t>
  </si>
  <si>
    <t>JL. Mandalagiri Garut</t>
  </si>
  <si>
    <t>Psr. Cimurah Garut</t>
  </si>
  <si>
    <t>JL. Karangpawitan Garut</t>
  </si>
  <si>
    <t>Psr. Wanaraja</t>
  </si>
  <si>
    <t>JL. Wanaraja Garut</t>
  </si>
  <si>
    <t>Psr. Sukawening</t>
  </si>
  <si>
    <t>Jl. Sukawening Garut</t>
  </si>
  <si>
    <t>Psr. Cibatu</t>
  </si>
  <si>
    <t>JL. Cibatu Garut</t>
  </si>
  <si>
    <t>Psr. Malangbong</t>
  </si>
  <si>
    <t>JL. Malangbong Garut</t>
  </si>
  <si>
    <t>Psr. Bandek</t>
  </si>
  <si>
    <t>JL. Bandrek Garut</t>
  </si>
  <si>
    <t>Psr. Lewo</t>
  </si>
  <si>
    <t>JL. Tasik-Garut</t>
  </si>
  <si>
    <t>Psr. Limbangan</t>
  </si>
  <si>
    <t>JL. Limbangan Garut</t>
  </si>
  <si>
    <t>Psr. Lewigoong</t>
  </si>
  <si>
    <t>JL. Lewigoong Garut</t>
  </si>
  <si>
    <t>Psr. Banyuresmi</t>
  </si>
  <si>
    <t>JL. Banyuresmi Garut</t>
  </si>
  <si>
    <t>Psr. Kadungora</t>
  </si>
  <si>
    <t>JL. Kadungora Garut</t>
  </si>
  <si>
    <t>Psr. Leles</t>
  </si>
  <si>
    <t>JL. Leles</t>
  </si>
  <si>
    <t>Psr. Genteng</t>
  </si>
  <si>
    <t>JL. Genteng</t>
  </si>
  <si>
    <t>Psr. Bojongloa</t>
  </si>
  <si>
    <t>JL. Bojongloa Garut</t>
  </si>
  <si>
    <t>Psr. Cilimus</t>
  </si>
  <si>
    <t>JL. Banyongbong Garut</t>
  </si>
  <si>
    <t>Psr. Andir</t>
  </si>
  <si>
    <t>JL. Andir Garut</t>
  </si>
  <si>
    <t>Psr. Simpang</t>
  </si>
  <si>
    <t>JL. Simpang Garut</t>
  </si>
  <si>
    <t>Psr. Cisurupan</t>
  </si>
  <si>
    <t>JL. Cisurupan Garut</t>
  </si>
  <si>
    <t>Psr. Cikajang</t>
  </si>
  <si>
    <t>JL. Cikajang Garut</t>
  </si>
  <si>
    <t>Psr. Cibodas</t>
  </si>
  <si>
    <t>JL. Cibodas Garut</t>
  </si>
  <si>
    <t>Psr. Samarang</t>
  </si>
  <si>
    <t>JL. Samarang Garut</t>
  </si>
  <si>
    <t>Idaman Kristian/Trivan Jaya</t>
  </si>
  <si>
    <t>PS PUSAT</t>
  </si>
  <si>
    <t>JL AGUS SALIM</t>
  </si>
  <si>
    <t>PS BAWAH</t>
  </si>
  <si>
    <t>JL M YATIM</t>
  </si>
  <si>
    <t>PS RUMBAI</t>
  </si>
  <si>
    <t>JL SEKOLAH</t>
  </si>
  <si>
    <t>PS PEMUDA</t>
  </si>
  <si>
    <t>JL PEMUDA</t>
  </si>
  <si>
    <t>PS KODIM</t>
  </si>
  <si>
    <t>JL TERATAI</t>
  </si>
  <si>
    <t>PS PALAPA</t>
  </si>
  <si>
    <t>JL DURIAN</t>
  </si>
  <si>
    <t>PS CIK PUAN</t>
  </si>
  <si>
    <t>JL T. TAMBUSAI</t>
  </si>
  <si>
    <t>PS TANGOR</t>
  </si>
  <si>
    <t>JL LINTAS TIMUR</t>
  </si>
  <si>
    <t>PS SAIL</t>
  </si>
  <si>
    <t>JL HANG TUAH</t>
  </si>
  <si>
    <t>PS PANAM</t>
  </si>
  <si>
    <t>JL SOEBRANTAS</t>
  </si>
  <si>
    <t>PS DUPA</t>
  </si>
  <si>
    <t>JL MERPATI</t>
  </si>
  <si>
    <t>PS SYARIAH</t>
  </si>
  <si>
    <t>JL PASIR PUTIH</t>
  </si>
  <si>
    <t>PS LIMA PULUH</t>
  </si>
  <si>
    <t>JL SULTAN SYARIF QASIM</t>
  </si>
  <si>
    <t>PS MARONAN JAYA</t>
  </si>
  <si>
    <t>JL SIAK II PALAS</t>
  </si>
  <si>
    <t>PS ARENGKA</t>
  </si>
  <si>
    <t>JL SOEKARNO HATTA</t>
  </si>
  <si>
    <t>PS PAHLAWAN KERJA</t>
  </si>
  <si>
    <t>JL PAHLWAN KERJA</t>
  </si>
  <si>
    <t xml:space="preserve">PS KANDIS </t>
  </si>
  <si>
    <t>JL LINTAS KANDIS</t>
  </si>
  <si>
    <t>PS PINGGIR</t>
  </si>
  <si>
    <t>JL LINTAS PINGGIR</t>
  </si>
  <si>
    <t>PS DEWI SARTIKA</t>
  </si>
  <si>
    <t>JL DEWI SARTIKA</t>
  </si>
  <si>
    <t>PS PULAU PAYUNG</t>
  </si>
  <si>
    <t>JL OMBAK DUMAI</t>
  </si>
  <si>
    <t>PS SENGGOL</t>
  </si>
  <si>
    <t>JL SUDIRMAN DUMAI</t>
  </si>
  <si>
    <t>PS TUAH SERUMPUN</t>
  </si>
  <si>
    <t>JL RAYA PERAWANG</t>
  </si>
  <si>
    <t>PS BARU PETAK</t>
  </si>
  <si>
    <t>JL LINTAS TIMUR KERINCI</t>
  </si>
  <si>
    <t>PS BARU SOREK 1</t>
  </si>
  <si>
    <t>JL PASAR BARU SOREK</t>
  </si>
  <si>
    <t>PS RAKYAT SOEGIH BELILAS</t>
  </si>
  <si>
    <t>JL LINTAS TIMUR BELILAS</t>
  </si>
  <si>
    <t>PS RAKYAT RENGAT</t>
  </si>
  <si>
    <t>JL BUPATI TULUS RENGAT</t>
  </si>
  <si>
    <t>PS AIR MOLEK</t>
  </si>
  <si>
    <t>JL SUDIRMAN A MOLEK</t>
  </si>
  <si>
    <t>PS RAKYAT TELUK KUANTAN</t>
  </si>
  <si>
    <t>JL DIPONEGORO T KUANTAN</t>
  </si>
  <si>
    <t>PKB</t>
  </si>
  <si>
    <t>baihaki/suharyadi md gt</t>
  </si>
  <si>
    <t>pasar ulin raya</t>
  </si>
  <si>
    <t>jl.a.yani km 21 landasan ulin</t>
  </si>
  <si>
    <t>pasar banjarbaru</t>
  </si>
  <si>
    <t>jl.a.yani km 30 banjarbaru</t>
  </si>
  <si>
    <t>pasar martapura</t>
  </si>
  <si>
    <t>jl.a.yani km 39 martapura</t>
  </si>
  <si>
    <t>pasar sekumpul</t>
  </si>
  <si>
    <t>jl.a.yani km 34 sekumpul</t>
  </si>
  <si>
    <t>pasar astambul</t>
  </si>
  <si>
    <t>jl.a.yani km 51 astambul</t>
  </si>
  <si>
    <t>pasar sungai tabuk</t>
  </si>
  <si>
    <t>jl.sungai tabuk</t>
  </si>
  <si>
    <t>baihaki</t>
  </si>
  <si>
    <t>pasar amuntai (LK)</t>
  </si>
  <si>
    <t>jl.abdul azis amuntai</t>
  </si>
  <si>
    <t>pasar kelua (LK)</t>
  </si>
  <si>
    <t>jl.amuntai-Kelua</t>
  </si>
  <si>
    <t>pasar tanjung (LK)</t>
  </si>
  <si>
    <t>jl.puteri tanjung</t>
  </si>
  <si>
    <t>pasar barabai (LK)</t>
  </si>
  <si>
    <t>jl.a.yani km 147 barabai</t>
  </si>
  <si>
    <t>pasar kahayan (palangkaraya) LK</t>
  </si>
  <si>
    <t>jl.tjilik riwut km 2 palangkaraya</t>
  </si>
  <si>
    <t>pasar lombok (palangkaraya) LK</t>
  </si>
  <si>
    <t>jl.a.yani palangkaraya</t>
  </si>
  <si>
    <t>pasar kerengpangi (palangkaraya) LK</t>
  </si>
  <si>
    <t>jl.tjlik riwut km 98 km kerengpangi</t>
  </si>
  <si>
    <t>BMS 2</t>
  </si>
  <si>
    <t xml:space="preserve">Jakariya </t>
  </si>
  <si>
    <t xml:space="preserve">Pasar jatibarang </t>
  </si>
  <si>
    <t xml:space="preserve">Jln raya jatibarang </t>
  </si>
  <si>
    <t xml:space="preserve">Pasar patrol </t>
  </si>
  <si>
    <t xml:space="preserve">Jln raya patrol </t>
  </si>
  <si>
    <t>Pasar sukra</t>
  </si>
  <si>
    <t xml:space="preserve">Jln raya sukra </t>
  </si>
  <si>
    <t xml:space="preserve">Pasar baru Indramayu </t>
  </si>
  <si>
    <t xml:space="preserve">Jln Tanjung pura </t>
  </si>
  <si>
    <t>Pasar trisi</t>
  </si>
  <si>
    <t>Jln raya trisi</t>
  </si>
  <si>
    <t>Pasar kara ampel</t>
  </si>
  <si>
    <t xml:space="preserve">Jln. Raya karang ampel </t>
  </si>
  <si>
    <t>Pasar kertasmaya</t>
  </si>
  <si>
    <t>Jln.tulung Agung kertasmaya</t>
  </si>
  <si>
    <t xml:space="preserve">Pasar haurgelis </t>
  </si>
  <si>
    <t xml:space="preserve">Jln raya haurgelis </t>
  </si>
  <si>
    <t>Pasar losarang</t>
  </si>
  <si>
    <t>Jln. Losarang</t>
  </si>
  <si>
    <t>Pasar bangkir</t>
  </si>
  <si>
    <t xml:space="preserve">Jln raya bangkir </t>
  </si>
  <si>
    <t>JBR/BYI</t>
  </si>
  <si>
    <t>MAHRUS SANTOSO</t>
  </si>
  <si>
    <t>PS BANYUWANGI</t>
  </si>
  <si>
    <t>JL DIPONEGORO</t>
  </si>
  <si>
    <t>PS BLAMBANGAN</t>
  </si>
  <si>
    <t>BANGKA</t>
  </si>
  <si>
    <t>PS PURWOHARJO</t>
  </si>
  <si>
    <t>JL RY PURWOHARJO</t>
  </si>
  <si>
    <t>PS BENCULUK</t>
  </si>
  <si>
    <t>JL RY BENCULUK</t>
  </si>
  <si>
    <t>PS SUMBER AYU</t>
  </si>
  <si>
    <t>JL RY SUMBER AYU</t>
  </si>
  <si>
    <t>PS GENTENG KULON</t>
  </si>
  <si>
    <t>JL  GAJAHMADA</t>
  </si>
  <si>
    <t>PS GENTENG WETAN</t>
  </si>
  <si>
    <t>JL MAJAPAHIT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</si>
  <si>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</si>
  <si>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</si>
  <si>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</si>
  <si>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</si>
  <si>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</si>
  <si>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</si>
  <si>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</si>
  <si>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</si>
  <si>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</si>
  <si>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</si>
  <si>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</si>
  <si>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</si>
  <si>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</si>
  <si>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</si>
  <si>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</si>
  <si>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</si>
  <si>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</si>
  <si>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</si>
  <si>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IKAN PESUT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</si>
  <si>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</si>
  <si>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</si>
  <si>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</si>
  <si>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</si>
  <si>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</si>
  <si>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</si>
  <si>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</si>
  <si>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</si>
  <si>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HAIRUL / SADIKIN SIDIK</t>
  </si>
  <si>
    <t xml:space="preserve">PS RAWA KALONG </t>
  </si>
  <si>
    <t>JL RAYA SETIA MEKAR</t>
  </si>
  <si>
    <t>PS SUMBER ARTA</t>
  </si>
  <si>
    <t>JL SUMBER ARTHA</t>
  </si>
  <si>
    <t>PS VILLA NUSA INDAH</t>
  </si>
  <si>
    <t>JL VILLA NUSA INDAH</t>
  </si>
  <si>
    <t>PS KRANGGAN</t>
  </si>
  <si>
    <t>JL RAYA KRANGGAN</t>
  </si>
  <si>
    <t>PS FAMILI MART</t>
  </si>
  <si>
    <t>JL HARAPAN INDAH</t>
  </si>
  <si>
    <t>PS PEJUANG</t>
  </si>
  <si>
    <t>JL PEJUANG</t>
  </si>
  <si>
    <t>PS PONDOK GEDE</t>
  </si>
  <si>
    <t>JL RAYA PONDOK GEDE</t>
  </si>
  <si>
    <t>PS KECAPI</t>
  </si>
  <si>
    <t>JL RAYA KECAPI</t>
  </si>
  <si>
    <t>PS PAMOR</t>
  </si>
  <si>
    <t>JL RAYA BOSI</t>
  </si>
  <si>
    <t>PS ABDUL MALIK</t>
  </si>
  <si>
    <t>JL RAYA CIBITUNG</t>
  </si>
  <si>
    <t>PS TAMBUN</t>
  </si>
  <si>
    <t>JL SETIA DARMA</t>
  </si>
  <si>
    <t>PS MANGUN JAYA</t>
  </si>
  <si>
    <t>JL MANGUN JAYA</t>
  </si>
  <si>
    <t>PS BANDAR GEBANG</t>
  </si>
  <si>
    <t>JL RAYA BANDAR GEBANG</t>
  </si>
  <si>
    <t>PS TANAH MERAH MUTIARA GADING</t>
  </si>
  <si>
    <t>JL MUTIARA GADING</t>
  </si>
  <si>
    <t>PS RAWA LUMBU</t>
  </si>
  <si>
    <t>JL RAWA LUMBU</t>
  </si>
  <si>
    <t>PS TANAH MERAH RAWA LUMBU</t>
  </si>
  <si>
    <t>JL TANAH MERAH</t>
  </si>
  <si>
    <t>PS HARAPAN JAYA</t>
  </si>
  <si>
    <t>JL HARAPAN JAYA</t>
  </si>
  <si>
    <t>PS TARUMA JAYA</t>
  </si>
  <si>
    <t>JL RAYA BOJONG</t>
  </si>
  <si>
    <t xml:space="preserve">PS BARU </t>
  </si>
  <si>
    <t>JL RAYA M YAMIN</t>
  </si>
  <si>
    <t>PS KRANJI</t>
  </si>
  <si>
    <t>JL RAYA PEMUDA</t>
  </si>
  <si>
    <t>PS BINTARA</t>
  </si>
  <si>
    <t>JL BINTARA JAYA</t>
  </si>
  <si>
    <t>PS PULO GALAKSI</t>
  </si>
  <si>
    <t>JL GALAKSI</t>
  </si>
  <si>
    <t>PS JATI ASIH</t>
  </si>
  <si>
    <t>JL RAYA JATI ASIH</t>
  </si>
  <si>
    <t>PS JAMBLANG</t>
  </si>
  <si>
    <t>JL RAYA CIKUNIR</t>
  </si>
  <si>
    <t xml:space="preserve">PS BABELAN </t>
  </si>
  <si>
    <t>JL RAYA BABELAN</t>
  </si>
  <si>
    <t>PS WISMA ASRI</t>
  </si>
  <si>
    <t>JL RAYA WISMA ASRI</t>
  </si>
  <si>
    <t>PS SETU</t>
  </si>
  <si>
    <t>JL RAYA SETU</t>
  </si>
  <si>
    <t>PS SERANG SETU</t>
  </si>
  <si>
    <t>JL RAYA SERANG SETU</t>
  </si>
  <si>
    <t>BKS</t>
  </si>
  <si>
    <t>HAIRUL / ZAINUDIN IMAM</t>
  </si>
  <si>
    <t>PS UJUNG MENTENG</t>
  </si>
  <si>
    <t>JL RAYA BEKASI</t>
  </si>
  <si>
    <t>PS PULO JAHE</t>
  </si>
  <si>
    <t>JL RAYA BUARAN</t>
  </si>
  <si>
    <t>PS PENGGILINGAN</t>
  </si>
  <si>
    <t>JL RAYA PENGGILINGAN</t>
  </si>
  <si>
    <t>PS CAKUNG</t>
  </si>
  <si>
    <t>PS ENJO</t>
  </si>
  <si>
    <t>JL RAYA PISANGAN</t>
  </si>
  <si>
    <t>PS JANGKRIK</t>
  </si>
  <si>
    <t>KAYU MANIS</t>
  </si>
  <si>
    <t>PS JAMBUL</t>
  </si>
  <si>
    <t>JL PASARA JAMBUL</t>
  </si>
  <si>
    <t>PS CAWANG</t>
  </si>
  <si>
    <t>JL KAPLING CAWANG</t>
  </si>
  <si>
    <t>PS BULAK KLENDER</t>
  </si>
  <si>
    <t>JL BULAK</t>
  </si>
  <si>
    <t>PS PERUMNAS KLENDER</t>
  </si>
  <si>
    <t>JL TERATAI PUTIH</t>
  </si>
  <si>
    <t>PS MUNJUL</t>
  </si>
  <si>
    <t>JL LAPANGAN TEMBAK</t>
  </si>
  <si>
    <t>PS CIBUBUR</t>
  </si>
  <si>
    <t>JL RAYA CIBUBUR</t>
  </si>
  <si>
    <t>PS CIJANTUNG</t>
  </si>
  <si>
    <t>JL RAYA BERINGIN</t>
  </si>
  <si>
    <t>PS CIRACAS</t>
  </si>
  <si>
    <t>JL RAYA CIRACAS</t>
  </si>
  <si>
    <t>PS CIPLAK</t>
  </si>
  <si>
    <t>JL PANCA WARGA</t>
  </si>
  <si>
    <t>PS PRUMPUNG</t>
  </si>
  <si>
    <t>JL BASUKI RAHMAT</t>
  </si>
  <si>
    <t>PS PALMERIAM</t>
  </si>
  <si>
    <t>JL PEMBINA</t>
  </si>
  <si>
    <t>PS KRAMAT JATI</t>
  </si>
  <si>
    <t>JL RAYA BOGOR</t>
  </si>
  <si>
    <t>PS GARDU</t>
  </si>
  <si>
    <t>JL RAYA GARDU</t>
  </si>
  <si>
    <t>PS EMBRIO</t>
  </si>
  <si>
    <t>JL KAMPUNG MAKASAR</t>
  </si>
  <si>
    <t>PS YASO</t>
  </si>
  <si>
    <t>JL RAYA PUSDIKES</t>
  </si>
  <si>
    <t>PS KLENDER LELE</t>
  </si>
  <si>
    <t>JL GANG LELE</t>
  </si>
  <si>
    <t>PS PULO GADUNG</t>
  </si>
  <si>
    <t>JL RAYA PULO GADUNG</t>
  </si>
  <si>
    <t>PS PALAD</t>
  </si>
  <si>
    <t>JL PALAD</t>
  </si>
  <si>
    <t>PS PONDOK BAMBU</t>
  </si>
  <si>
    <t>JL PAHLAWAN REVOLUSI</t>
  </si>
  <si>
    <t>PS DEPROK</t>
  </si>
  <si>
    <t>JL CIPINANG MUARA</t>
  </si>
  <si>
    <t>PS RAWA MANGUN</t>
  </si>
  <si>
    <t>JL RAYA BAMBU KUNING</t>
  </si>
  <si>
    <t>PS KP AMBON</t>
  </si>
  <si>
    <t>JL RAYA AMPERA</t>
  </si>
  <si>
    <t xml:space="preserve">PS INDUK </t>
  </si>
  <si>
    <t>PS INDUK KECIL</t>
  </si>
  <si>
    <t>JTIM</t>
  </si>
  <si>
    <t>CRB</t>
  </si>
  <si>
    <t>AGUS RUDYANTO/ARIS RISMANTO</t>
  </si>
  <si>
    <t>PASAR CELANCANG</t>
  </si>
  <si>
    <t>JL RAYA CELANCANG</t>
  </si>
  <si>
    <t>PASAR KRAMAT</t>
  </si>
  <si>
    <t>JL SILIWANGI CIREBON</t>
  </si>
  <si>
    <t>PASAR PAGI</t>
  </si>
  <si>
    <t>PASAR JAGASATRU</t>
  </si>
  <si>
    <t>JL KUTAGARA CIREBON</t>
  </si>
  <si>
    <t>PASAR KANOMAN</t>
  </si>
  <si>
    <t>JL KANOMAN</t>
  </si>
  <si>
    <t>PASAR DRAJAT</t>
  </si>
  <si>
    <t>JL PANGRAN DRAJAT</t>
  </si>
  <si>
    <t>PASAR GUNUNG SARI</t>
  </si>
  <si>
    <t>JL CIPTO MANGUNKUSUMO</t>
  </si>
  <si>
    <t>PASAR KALITANJUNG</t>
  </si>
  <si>
    <t>JL RAYA CIREBON KUNINGAN</t>
  </si>
  <si>
    <t>PASAR PERUMNAS</t>
  </si>
  <si>
    <t>JL CIREMAI RAYA PERUMNAS</t>
  </si>
  <si>
    <t>PASAR MUNDU</t>
  </si>
  <si>
    <t>JL RAYA MUNDU</t>
  </si>
  <si>
    <t>PASAR GEBANG</t>
  </si>
  <si>
    <t>JL RAYA GEBANG</t>
  </si>
  <si>
    <t>PASAR CILEDUG</t>
  </si>
  <si>
    <t xml:space="preserve">JL CILEDUG </t>
  </si>
  <si>
    <t>PASAR CIPEJEUH</t>
  </si>
  <si>
    <t>JL CIPEJEUH</t>
  </si>
  <si>
    <t>PASAR PABUARAN</t>
  </si>
  <si>
    <t>JL PABUARAN</t>
  </si>
  <si>
    <t>PASAR ARJAWINANGUN</t>
  </si>
  <si>
    <t>JL RAYA ARJAWINANGUN</t>
  </si>
  <si>
    <t>PASAR MINGGU</t>
  </si>
  <si>
    <t>JL RAYA PALIMANAN</t>
  </si>
  <si>
    <t>PASAR PLERED</t>
  </si>
  <si>
    <t>JL RAYA P;ERED</t>
  </si>
  <si>
    <t>PASAR SUMBER</t>
  </si>
  <si>
    <t>JL RAYA SUMBER</t>
  </si>
  <si>
    <t>OTHERS</t>
  </si>
  <si>
    <t>LAIN LAIN</t>
  </si>
  <si>
    <t>ASEP SUDARMAN</t>
  </si>
  <si>
    <t>KEMBAR</t>
  </si>
  <si>
    <t>JL M.TOHA</t>
  </si>
  <si>
    <t>LEUWI PANJANG</t>
  </si>
  <si>
    <t>JL LEUWI PANJANG</t>
  </si>
  <si>
    <t>KORDON</t>
  </si>
  <si>
    <t>JL TERS.BUAH BATU</t>
  </si>
  <si>
    <t>INPRES SUMEDANG</t>
  </si>
  <si>
    <t>JL PATUNG</t>
  </si>
  <si>
    <t>CISALAK</t>
  </si>
  <si>
    <t>JL RY CISALAK SUBANG</t>
  </si>
  <si>
    <t>PAGADEN</t>
  </si>
  <si>
    <t>JL STASIUN PAGADEN</t>
  </si>
  <si>
    <t>BDG</t>
  </si>
  <si>
    <t>PLU</t>
  </si>
  <si>
    <t>IBRAHIM</t>
  </si>
  <si>
    <t>PS.INPRES MANONDA</t>
  </si>
  <si>
    <t>JL.KACANG PANJANG</t>
  </si>
  <si>
    <t>PS.MASOMBA</t>
  </si>
  <si>
    <t>JL.TG.MANIMBAYA</t>
  </si>
  <si>
    <t>PS.TUA TAWELI</t>
  </si>
  <si>
    <t>JL.YODO</t>
  </si>
  <si>
    <t>PS.TUA</t>
  </si>
  <si>
    <t>JL.SUNGAI MIU</t>
  </si>
  <si>
    <t>PS.INPRES MALONDA</t>
  </si>
  <si>
    <t>JL.TRANS SULAWESI</t>
  </si>
  <si>
    <t>PS.SENTRALPARIGI</t>
  </si>
  <si>
    <t>JL.PASAR BARU</t>
  </si>
  <si>
    <t>PS.SENTRAL POSO</t>
  </si>
  <si>
    <t>JL.LEMBOMAU</t>
  </si>
  <si>
    <t>KSPBDG</t>
  </si>
  <si>
    <t>NURLELA</t>
  </si>
  <si>
    <t>KIARACONDONG</t>
  </si>
  <si>
    <t>JL.KIARACONDONG</t>
  </si>
  <si>
    <t>ASTANAANYAR</t>
  </si>
  <si>
    <t>JL.ASTANAANYAR</t>
  </si>
  <si>
    <t>BTM</t>
  </si>
  <si>
    <t>JL.A H NASUTION</t>
  </si>
  <si>
    <t>CIHAPIT</t>
  </si>
  <si>
    <t>JL.CIHAPIT</t>
  </si>
  <si>
    <t>CIKASO</t>
  </si>
  <si>
    <t>JL.CITAMIANG</t>
  </si>
  <si>
    <t>SADANGSERANG</t>
  </si>
  <si>
    <t>JL.SADANG SERANG</t>
  </si>
  <si>
    <t>CIHAURGEULIS</t>
  </si>
  <si>
    <t>JL.PH MUSTOFA</t>
  </si>
  <si>
    <t>PALASARI</t>
  </si>
  <si>
    <t>JL.PALASARI</t>
  </si>
  <si>
    <t>ANCOL</t>
  </si>
  <si>
    <t>JL.MOHAMAD RAMDAN</t>
  </si>
  <si>
    <t>KOSAMBI</t>
  </si>
  <si>
    <t>JL.KOSAMBI</t>
  </si>
  <si>
    <t>SUPERBAZAR</t>
  </si>
  <si>
    <t>JL.CIKUTRA</t>
  </si>
  <si>
    <t>CICAHEUM</t>
  </si>
  <si>
    <t>JL.CICAHEUM</t>
  </si>
  <si>
    <t>SEDERTHANA</t>
  </si>
  <si>
    <t>JL.SEDERHANA SUKAJADI</t>
  </si>
  <si>
    <t>GEGERKALENG</t>
  </si>
  <si>
    <t>JL.GEGERKALONG</t>
  </si>
  <si>
    <t>FAJAR FARID</t>
  </si>
  <si>
    <t>LEMBANG</t>
  </si>
  <si>
    <t>JL.KAYU AMBON</t>
  </si>
  <si>
    <t>UJUNGBERUNG</t>
  </si>
  <si>
    <t>JL.UJUNGBERUNG</t>
  </si>
  <si>
    <t>KOPOSAYATI</t>
  </si>
  <si>
    <t>JL.KOPO SAYATI</t>
  </si>
  <si>
    <t>CICALENGKA</t>
  </si>
  <si>
    <t>JL.RAYACICALENGKA</t>
  </si>
  <si>
    <t>MAJALAYA BARU</t>
  </si>
  <si>
    <t>JL.RAYA MAJALAYA</t>
  </si>
  <si>
    <t>CIPARAY</t>
  </si>
  <si>
    <t>JL.RAYA CIPARAY</t>
  </si>
  <si>
    <t>TANJUNGSARI</t>
  </si>
  <si>
    <t>JL.RAYA TANJUNG SARI</t>
  </si>
  <si>
    <t>CARINGIN</t>
  </si>
  <si>
    <t>JL.CARINGIN</t>
  </si>
  <si>
    <t>BALEENDAH</t>
  </si>
  <si>
    <t>JL.SILIWANGI</t>
  </si>
  <si>
    <t>GEDEBAGE</t>
  </si>
  <si>
    <t>JL.GEDEBAGE</t>
  </si>
  <si>
    <t>WAHANA</t>
  </si>
  <si>
    <t>JL.STASION RANCAEKEK</t>
  </si>
  <si>
    <t>RTC</t>
  </si>
  <si>
    <t>JL.DANGDEUR</t>
  </si>
  <si>
    <t>PARAKANMUNCANG</t>
  </si>
  <si>
    <t>JL.PARAKANMUNCANG</t>
  </si>
  <si>
    <t>CIWASTRA</t>
  </si>
  <si>
    <t>JL.CIWASTRA</t>
  </si>
  <si>
    <t>SEHAT CILEUNYI</t>
  </si>
  <si>
    <t>JL.RAYA CILEUNYI</t>
  </si>
  <si>
    <t>CIKUDA</t>
  </si>
  <si>
    <t>JL.CIKUDA JATINANGOR</t>
  </si>
  <si>
    <t>ESA EKAPUTRA</t>
  </si>
  <si>
    <t>ANTRI CIMAHI</t>
  </si>
  <si>
    <t>JL.SRIWIJAYA CIMAHI</t>
  </si>
  <si>
    <t>SOREANG</t>
  </si>
  <si>
    <t>JL.RAYA SOREANG</t>
  </si>
  <si>
    <t>BANJARAN</t>
  </si>
  <si>
    <t>JL.BANJARAN</t>
  </si>
  <si>
    <t>CIWIDEY</t>
  </si>
  <si>
    <t>JL.CIBEUREUM CIWIDEY</t>
  </si>
  <si>
    <t>PANGALENGAN</t>
  </si>
  <si>
    <t>JL.RAYA PANGALENGAN</t>
  </si>
  <si>
    <t>CIROYOM</t>
  </si>
  <si>
    <t>JL.CIROYOM</t>
  </si>
  <si>
    <t>ANDIR</t>
  </si>
  <si>
    <t>JL.ANDIR</t>
  </si>
  <si>
    <t>CIGONDEWAH</t>
  </si>
  <si>
    <t>JL.MAHMUD</t>
  </si>
  <si>
    <t>CILILIN</t>
  </si>
  <si>
    <t>JL.RAYA CILILIN</t>
  </si>
  <si>
    <t>CIMINDI</t>
  </si>
  <si>
    <t>JL.LEWI GAJAH</t>
  </si>
  <si>
    <t>BATUJAJAR</t>
  </si>
  <si>
    <t>JL.RAYA BATUJAJAR</t>
  </si>
  <si>
    <t>TAGOG PADALARANG</t>
  </si>
  <si>
    <t>JL.TAGOG PADALARANG</t>
  </si>
  <si>
    <t>NANJUNG</t>
  </si>
  <si>
    <t>JL.NANJUNG</t>
  </si>
  <si>
    <t>ATAS CIMAHI</t>
  </si>
  <si>
    <t>JL.SANGKURIANG</t>
  </si>
  <si>
    <t>PATROL</t>
  </si>
  <si>
    <t>JL.CIPATIK</t>
  </si>
  <si>
    <t>MLG/PBO</t>
  </si>
  <si>
    <t>M NANANG FAUZI</t>
  </si>
  <si>
    <t>PS WARUNG DOWO</t>
  </si>
  <si>
    <t>JL RAYA WARUNG DOWO</t>
  </si>
  <si>
    <t>PS WONOREJO</t>
  </si>
  <si>
    <t>JL RAYA WONOREJO</t>
  </si>
  <si>
    <t>PS BANGIL</t>
  </si>
  <si>
    <t>JL RAYA BANGIL PANDAAN</t>
  </si>
  <si>
    <t>PS PRIGEN</t>
  </si>
  <si>
    <t>JL RAYA PS BARU PRIGEN</t>
  </si>
  <si>
    <t>PS PANDAAN</t>
  </si>
  <si>
    <t>JL RAYA PASAR PANDAAN</t>
  </si>
  <si>
    <t>PS BARU KOTA PASURUAN</t>
  </si>
  <si>
    <t>JL STASIUN PASURUAN</t>
  </si>
  <si>
    <t>PS KEBONAGUNG</t>
  </si>
  <si>
    <t>JL RAYA KEBONAGUNG</t>
  </si>
  <si>
    <t>PS GRATI DAWESARI</t>
  </si>
  <si>
    <t>JL DAWESARI</t>
  </si>
  <si>
    <t>PS GRATI TRIWUNG</t>
  </si>
  <si>
    <t>JL RAYA TRIWUNG</t>
  </si>
  <si>
    <t>PS WINONGAN</t>
  </si>
  <si>
    <t>JL WINONGAN</t>
  </si>
  <si>
    <t>PS NGOPAK</t>
  </si>
  <si>
    <t>JL RAYA NGOPAK</t>
  </si>
  <si>
    <t>PS RANGGEH</t>
  </si>
  <si>
    <t>JL RAYA RANGGEH</t>
  </si>
  <si>
    <t>PS KRONONG</t>
  </si>
  <si>
    <t>JL RAYA MAYANGAN</t>
  </si>
  <si>
    <t>PS WONOASIH</t>
  </si>
  <si>
    <t>JL RAYA WONOASIH</t>
  </si>
  <si>
    <t>PS PAITON</t>
  </si>
  <si>
    <t>JL RAYA PAITON</t>
  </si>
  <si>
    <t>PS KOTAANYAR</t>
  </si>
  <si>
    <t>JL KOTAANYAR</t>
  </si>
  <si>
    <t>PS MARON</t>
  </si>
  <si>
    <t>JL RAYA MARON</t>
  </si>
  <si>
    <t>PS MANTONG</t>
  </si>
  <si>
    <t xml:space="preserve">JL KALIREJO </t>
  </si>
  <si>
    <t>PS BAYEMAN</t>
  </si>
  <si>
    <t>JL RAYA BAYEMAN</t>
  </si>
  <si>
    <t>PS LUMBANG</t>
  </si>
  <si>
    <t>JL RAYA LUMBANG</t>
  </si>
  <si>
    <t>PS SUKAPURA</t>
  </si>
  <si>
    <t>JL RAYA SUKAPURA</t>
  </si>
  <si>
    <t>PS SEMAMPIR</t>
  </si>
  <si>
    <t>JL RAYA SEMAMPIR</t>
  </si>
  <si>
    <t>PS WANGKAL</t>
  </si>
  <si>
    <t>JL RAYA GADING WANGKAL</t>
  </si>
  <si>
    <t>PS BARU PROBOLINGGO</t>
  </si>
  <si>
    <t>JL RAYA PB SUDIRMAN</t>
  </si>
  <si>
    <t>PS LECES</t>
  </si>
  <si>
    <t>JL KY SEKAR</t>
  </si>
  <si>
    <t>PS RANDU PNGGER</t>
  </si>
  <si>
    <t>JL SERMA</t>
  </si>
  <si>
    <t>PS DRINGU</t>
  </si>
  <si>
    <t>JL RAYA DRINGU</t>
  </si>
  <si>
    <t>JL RAYA BROMO</t>
  </si>
  <si>
    <t>TSK</t>
  </si>
  <si>
    <t>ASEP ZM / MUHAMMAD SEILANGGA</t>
  </si>
  <si>
    <t>PASAR CIAWI</t>
  </si>
  <si>
    <t>JL. PELITA</t>
  </si>
  <si>
    <t>PASAR PADAYUNGAN</t>
  </si>
  <si>
    <t>JL. PERINTIS KEMERDEKAAN</t>
  </si>
  <si>
    <t>PASAR REL</t>
  </si>
  <si>
    <t>JL. PASAR REL, CIHIDEUNG</t>
  </si>
  <si>
    <t>PASAR GEGER NOONG</t>
  </si>
  <si>
    <t>JL. TAMANSARI GOBRAS</t>
  </si>
  <si>
    <t>PASAR GUNUNG KALONG</t>
  </si>
  <si>
    <t>JL. LETJEN MASHUDI</t>
  </si>
  <si>
    <t>PASAR CIKURUBUK</t>
  </si>
  <si>
    <t>JL. RADEN ADIWINANGUN</t>
  </si>
  <si>
    <t>PASAR CIKURUBUK HPKP</t>
  </si>
  <si>
    <t>PASAR INDIHIANG</t>
  </si>
  <si>
    <t>JL. INDIHIANG MANG KOKO</t>
  </si>
  <si>
    <t>PASAR BOJONG JENGKOL</t>
  </si>
  <si>
    <t>JL. RAYA CIHAURBEUTI</t>
  </si>
  <si>
    <t>PASAR RAJAPOLAH</t>
  </si>
  <si>
    <t>JL. RAYA SUMEDANG CIBEUREUM</t>
  </si>
  <si>
    <t>PASAR MANIS CIAMIS</t>
  </si>
  <si>
    <t>JL. RUMAH SAKIT CIAMIS</t>
  </si>
  <si>
    <t>PASAR BANJAR</t>
  </si>
  <si>
    <t>JL. KEHUTANAN</t>
  </si>
  <si>
    <t>PASAR SINGAPARNA</t>
  </si>
  <si>
    <t>JL. RAYA SINGAPARNA</t>
  </si>
  <si>
    <t>PASAR MANONJAYA</t>
  </si>
  <si>
    <t>JL. PASAR KIDUL</t>
  </si>
  <si>
    <t>PASAR CINEAM</t>
  </si>
  <si>
    <t>JL. RAYA CINEAM</t>
  </si>
  <si>
    <t>PASAR PANCASILA</t>
  </si>
  <si>
    <t>JL. AHMAD YANI</t>
  </si>
  <si>
    <t>PASAR SINDANG KASIH</t>
  </si>
  <si>
    <t>JL. RAYA SINDANGKASIH</t>
  </si>
  <si>
    <t>PASAR PANGANDARAN</t>
  </si>
  <si>
    <t>JL. RAYA CIJULANG</t>
  </si>
  <si>
    <t>PASAR PARIGI</t>
  </si>
  <si>
    <t>JL. RAYA PARIGI</t>
  </si>
  <si>
    <t>PASAR CIJULANG</t>
  </si>
  <si>
    <t>PASAR BANJARSARI</t>
  </si>
  <si>
    <t>JL. RAYA BANJARSARI</t>
  </si>
  <si>
    <t>PASAR BUNISEURI</t>
  </si>
  <si>
    <t>JL. RAYA KAWALI</t>
  </si>
  <si>
    <t>PASAR KAWALI</t>
  </si>
  <si>
    <t>PASAR PANAWANGAN</t>
  </si>
  <si>
    <t>JL. RAYA PANAWANGAN</t>
  </si>
  <si>
    <t>PASAR RANCAH</t>
  </si>
  <si>
    <t>JL. RAYA RANCAH</t>
  </si>
  <si>
    <t>PASAR RAJADESA</t>
  </si>
  <si>
    <t>JL. RAYA RAJADESA</t>
  </si>
  <si>
    <t>PASAR PANUMBANGAN</t>
  </si>
  <si>
    <t>JL. RAYA PANUMBANGAN</t>
  </si>
  <si>
    <t>PASAR BOJONG</t>
  </si>
  <si>
    <t>JL. RAYA BANJAR</t>
  </si>
  <si>
    <t>PASAR LANGEN</t>
  </si>
  <si>
    <t>JL. RAYA LANGENSARI</t>
  </si>
  <si>
    <t>PASAR CIKAWUNG</t>
  </si>
  <si>
    <t>JL. MANGANTI</t>
  </si>
  <si>
    <t>PASAR CIAWITALI</t>
  </si>
  <si>
    <t>JL. LAKBOK</t>
  </si>
  <si>
    <t>PASAR IMBANAGARA</t>
  </si>
  <si>
    <t>JL. RAYA CIAMIS</t>
  </si>
  <si>
    <t>PASAR JAMBAN</t>
  </si>
  <si>
    <t>PASAR PADAHERANG</t>
  </si>
  <si>
    <t>JL. RAYA PANGANDARAN</t>
  </si>
  <si>
    <t>PLB</t>
  </si>
  <si>
    <t>RIO EKOLANA</t>
  </si>
  <si>
    <t>JAKABARING</t>
  </si>
  <si>
    <t>KM 5</t>
  </si>
  <si>
    <t>JL SUDIRMAN KM 5</t>
  </si>
  <si>
    <t>KM 12</t>
  </si>
  <si>
    <t>TERMINAL KM 12</t>
  </si>
  <si>
    <t xml:space="preserve">SATELIT </t>
  </si>
  <si>
    <t>PERUMNAS</t>
  </si>
  <si>
    <t>LEMABANG</t>
  </si>
  <si>
    <t>JL YOS SUDARSO</t>
  </si>
  <si>
    <t>PLAJU</t>
  </si>
  <si>
    <t>JL KAPTEN ABDULLAH</t>
  </si>
  <si>
    <t>KUTO</t>
  </si>
  <si>
    <t>SLAMET RIYADI</t>
  </si>
  <si>
    <t>SUNGKI</t>
  </si>
  <si>
    <t>KI.MAROGAN</t>
  </si>
  <si>
    <t xml:space="preserve">10 ULU </t>
  </si>
  <si>
    <t>JL AZHARI</t>
  </si>
  <si>
    <t>SEKIP</t>
  </si>
  <si>
    <t>JL SEKIP UJUNG</t>
  </si>
  <si>
    <t>MATA MERAH</t>
  </si>
  <si>
    <t>JL MATA MERAH</t>
  </si>
  <si>
    <t>ARIODILLAH</t>
  </si>
  <si>
    <t>JL DWIKORA</t>
  </si>
  <si>
    <t>pasar metro</t>
  </si>
  <si>
    <t>metro pusat</t>
  </si>
  <si>
    <t>pasar tejo agung</t>
  </si>
  <si>
    <t>metro timur</t>
  </si>
  <si>
    <t>pasar margorejo</t>
  </si>
  <si>
    <t>metro selatan</t>
  </si>
  <si>
    <t>pasar tempel 38 banjar rejo</t>
  </si>
  <si>
    <t>banjar rejo</t>
  </si>
  <si>
    <t>pasar tempel 28 metro utara</t>
  </si>
  <si>
    <t>metro utara</t>
  </si>
  <si>
    <t>pasar punggur</t>
  </si>
  <si>
    <t>punggur lampung tengah</t>
  </si>
  <si>
    <t>pasar kota gajah</t>
  </si>
  <si>
    <t>kota gajah lampung tengah</t>
  </si>
  <si>
    <t>pasar pekalongan</t>
  </si>
  <si>
    <t>pekalongan lampung timur</t>
  </si>
  <si>
    <t>pasar simpang np</t>
  </si>
  <si>
    <t>raman aji lampung timur</t>
  </si>
  <si>
    <t>pasar raman utara</t>
  </si>
  <si>
    <t>raman utara lampung timur</t>
  </si>
  <si>
    <t>pasar batanghari</t>
  </si>
  <si>
    <t>batanghari lampung timur</t>
  </si>
  <si>
    <t>pasar sekampung</t>
  </si>
  <si>
    <t>sekampung lampung timur</t>
  </si>
  <si>
    <t>pasar central kotabumi</t>
  </si>
  <si>
    <t>kotabumi lampung utara</t>
  </si>
  <si>
    <t>pasar pagi kotabumi</t>
  </si>
  <si>
    <t>pasar candimas</t>
  </si>
  <si>
    <t>candimas kelapa tuju kotabumi</t>
  </si>
  <si>
    <t>pasar bukit kemuning</t>
  </si>
  <si>
    <t>bukit kemuning</t>
  </si>
  <si>
    <t>pasar liwa</t>
  </si>
  <si>
    <t>lampung barat</t>
  </si>
  <si>
    <t>pasar unit2</t>
  </si>
  <si>
    <t>tulang bawang</t>
  </si>
  <si>
    <t>pasar bandar jaya</t>
  </si>
  <si>
    <t>bandar jaya lampung tengah</t>
  </si>
  <si>
    <t>pasar daya murni</t>
  </si>
  <si>
    <t>SYAKRONI/SINDI PRATIWI</t>
  </si>
  <si>
    <t>PS ANGSO DUO</t>
  </si>
  <si>
    <t>JL.SULTAN THAHA</t>
  </si>
  <si>
    <t>PS KASANG</t>
  </si>
  <si>
    <t>JL.DOKTER SETIA BUDI</t>
  </si>
  <si>
    <t>PS BARU</t>
  </si>
  <si>
    <t>JL.BHAYANGKARA</t>
  </si>
  <si>
    <t>PS HANDIL</t>
  </si>
  <si>
    <t>JL.AKSES PASAR MODERN</t>
  </si>
  <si>
    <t>PS MAMA</t>
  </si>
  <si>
    <t>PURI MAYANG</t>
  </si>
  <si>
    <t>PS MAYANG</t>
  </si>
  <si>
    <t>JLN SYAHBUDIN KOTA BARU JAMBI</t>
  </si>
  <si>
    <t>PS TAC</t>
  </si>
  <si>
    <t>JL.H NUR MUHAMMAD</t>
  </si>
  <si>
    <t>PS KELUARGA</t>
  </si>
  <si>
    <t>LR.PAHLAWAN</t>
  </si>
  <si>
    <t>PS AUDURI</t>
  </si>
  <si>
    <t>UNNAMED ROAD</t>
  </si>
  <si>
    <t>PS KITA</t>
  </si>
  <si>
    <t>RB.SIAGIAN</t>
  </si>
  <si>
    <t>PS HONGKONG</t>
  </si>
  <si>
    <t>JL.HAYAM WURUK</t>
  </si>
  <si>
    <t>PS SIMPANG PULAI</t>
  </si>
  <si>
    <t>JL.ADAM MALIK</t>
  </si>
  <si>
    <t>PS KRAMAT TINGGI</t>
  </si>
  <si>
    <t>JL JENDRAL SUDIRMAN BULIAN</t>
  </si>
  <si>
    <t xml:space="preserve">PS TEMBESI </t>
  </si>
  <si>
    <t>JL LINTAS JAMBI -BUNGO</t>
  </si>
  <si>
    <t>PS SINGKUT</t>
  </si>
  <si>
    <t>JLN PASAR SINGKUT</t>
  </si>
  <si>
    <t>PS ATAS SAROLANGUN</t>
  </si>
  <si>
    <t>JL LINTAS SUMATERA SAROLANGUN</t>
  </si>
  <si>
    <t>PS BARU BANGKO</t>
  </si>
  <si>
    <t>JL LINTAS SUMATERA BANGKO</t>
  </si>
  <si>
    <t>PS ATAS MUARO BUNGO</t>
  </si>
  <si>
    <t>JL LINTAS TENGAH SUMATERA</t>
  </si>
  <si>
    <t>PS SARINAH RIMBO BUJANG</t>
  </si>
  <si>
    <t>RIMBO BUJANG</t>
  </si>
  <si>
    <t>PS TEBO</t>
  </si>
  <si>
    <t>MUARO TEBO</t>
  </si>
  <si>
    <t>PS SUNGAI BAHAR</t>
  </si>
  <si>
    <t>SUNGAI BAHAR UNIT 1</t>
  </si>
  <si>
    <t>BDL</t>
  </si>
  <si>
    <t>IRHAM/JEPRI</t>
  </si>
  <si>
    <t>Panjang</t>
  </si>
  <si>
    <t>JL.Yos Sudarso Panjang</t>
  </si>
  <si>
    <t>Kangkung</t>
  </si>
  <si>
    <t>JL.Ikan Pari T.Betung Selatan</t>
  </si>
  <si>
    <t>Cimenk</t>
  </si>
  <si>
    <t>Jl.KH.Hasyim Asyari T.Betung Selatan</t>
  </si>
  <si>
    <t>Kota Karang</t>
  </si>
  <si>
    <t>Jl.RE Martadinata T.Betung Barat</t>
  </si>
  <si>
    <t>Tamin</t>
  </si>
  <si>
    <t>Jl.Antara Tamin T.Karang Pusat</t>
  </si>
  <si>
    <t>Tani</t>
  </si>
  <si>
    <t xml:space="preserve">Jl.Teuku Cik Ditiro Kemiling </t>
  </si>
  <si>
    <t>Smep</t>
  </si>
  <si>
    <t>Jl.Batu Sangkar T.Karang Pusat</t>
  </si>
  <si>
    <t>Gintung</t>
  </si>
  <si>
    <t>Jl.Pisang T.karang Pusat</t>
  </si>
  <si>
    <t>Tempel Wayhalim</t>
  </si>
  <si>
    <t>Jl.KI Maja Wayhalim</t>
  </si>
  <si>
    <t>Perumnas Wayhalim</t>
  </si>
  <si>
    <t>JL.Raya Rajabasa belakang PKOR Wayhalim</t>
  </si>
  <si>
    <t>Waykandis</t>
  </si>
  <si>
    <t>Jl.Ratu Dibalau Waykandis</t>
  </si>
  <si>
    <t>Waydadi</t>
  </si>
  <si>
    <t>Jl.P.Nusa Rarong Waydadi</t>
  </si>
  <si>
    <t>Untung Suropati</t>
  </si>
  <si>
    <t>Jl.Untung Suropati Labuhan Dalam</t>
  </si>
  <si>
    <t>Batara Nila</t>
  </si>
  <si>
    <t>Jl.H.Komarudin Batara Nila Rajabasa</t>
  </si>
  <si>
    <t>Rajabasa</t>
  </si>
  <si>
    <t>Jl.Kapt.Abdul Haq Terminal Rajabasa</t>
  </si>
  <si>
    <t>Natar</t>
  </si>
  <si>
    <t xml:space="preserve">Jl.Raya Natar </t>
  </si>
  <si>
    <t>Koga</t>
  </si>
  <si>
    <t xml:space="preserve">Jl.Teuku Umar Kedaton </t>
  </si>
  <si>
    <t>Tugu</t>
  </si>
  <si>
    <t>Jl.Hayam Wuruk Kedamaian</t>
  </si>
  <si>
    <t>Gudang Lelang</t>
  </si>
  <si>
    <t>Jl.Ikan Bawal Teluk Betung Selatan</t>
  </si>
  <si>
    <t xml:space="preserve">IRHAM </t>
  </si>
  <si>
    <t>Pringsewu</t>
  </si>
  <si>
    <t>Jl.Jendral Sudirman Terminal Pringsewu</t>
  </si>
  <si>
    <t>Tataan</t>
  </si>
  <si>
    <t>Jl.A.Yani Tataan</t>
  </si>
  <si>
    <t>Talang Padang</t>
  </si>
  <si>
    <t>Jl.M.Ratam Talang Padang Tanggamus</t>
  </si>
  <si>
    <t>Sidomulyo</t>
  </si>
  <si>
    <t>Jl.Sidorejo Sidomulyo Lampung Selatan</t>
  </si>
  <si>
    <t>Candipuro</t>
  </si>
  <si>
    <t>Jl.Candipuro Titiwangi Candipuro</t>
  </si>
  <si>
    <t>Inpres Kalianda</t>
  </si>
  <si>
    <t>Jl.Raya Kalianda Lampung Selatan</t>
  </si>
  <si>
    <t>PKP</t>
  </si>
  <si>
    <t>FERRY/ EGI</t>
  </si>
  <si>
    <t>PANGKALPINANG</t>
  </si>
  <si>
    <t>JL. TREM PANGKALPINANG</t>
  </si>
  <si>
    <t>ATRIUM</t>
  </si>
  <si>
    <t>PARIT LALANG</t>
  </si>
  <si>
    <t>JL. BROKOLI - PANGKALPINANG</t>
  </si>
  <si>
    <t>JL. IRIAN</t>
  </si>
  <si>
    <t>JL. SULAIMAN</t>
  </si>
  <si>
    <t>TPI</t>
  </si>
  <si>
    <t>JL. KETAPANG RAYA - PANGKALPINANG</t>
  </si>
  <si>
    <t>RUMPUT</t>
  </si>
  <si>
    <t>JL. RE MARTADINATA - PANGKALPINANG</t>
  </si>
  <si>
    <t>EGI</t>
  </si>
  <si>
    <t>BATU BELUBANG</t>
  </si>
  <si>
    <t>PASAR IKAN BATU BELUBANG - BANGKA TENGAH</t>
  </si>
  <si>
    <t>BENTENG</t>
  </si>
  <si>
    <t>KP. BENTENG - BANGKA TENGAH</t>
  </si>
  <si>
    <t>PAGI</t>
  </si>
  <si>
    <t>JL. A. YANI DALAM - PANGKALPINANG</t>
  </si>
  <si>
    <t>HIGIENIS SELINDUNG</t>
  </si>
  <si>
    <t>JL. JEND. SUDIRMAN - PANGKALPINANG</t>
  </si>
  <si>
    <t>KOBA</t>
  </si>
  <si>
    <t>JL. RAYA BEROK - BANGKA TENGAH</t>
  </si>
  <si>
    <t>NAMANG</t>
  </si>
  <si>
    <t>JL. RAYA NAMANG - BANGKA TENGAH</t>
  </si>
  <si>
    <t>KITE</t>
  </si>
  <si>
    <t>JL. NELAYAN - SUNGAILIAT</t>
  </si>
  <si>
    <t>KENANGA</t>
  </si>
  <si>
    <t>JL. SUNGAILIAT KENANGA - SUNGAI LIAT</t>
  </si>
  <si>
    <t>HIGIENIS AIR RUAY</t>
  </si>
  <si>
    <t>JL. AIR RUAY - SUNGAILIAT</t>
  </si>
  <si>
    <t>BATU RUSA</t>
  </si>
  <si>
    <t>JL. SUNGAI LIAT BATU RUSA - SUNGAILIAT</t>
  </si>
  <si>
    <t>PAGARAWAN</t>
  </si>
  <si>
    <t>JL. SUNGAILIAT PAGARAWAN - SUNGAILIAT</t>
  </si>
  <si>
    <t>AIR ITAM</t>
  </si>
  <si>
    <t>JL DEPATI HAMZAH - PANGKALPINANG</t>
  </si>
  <si>
    <t>KERABUT</t>
  </si>
  <si>
    <t>JL. FATMAWATI - PANGKALPINANG</t>
  </si>
  <si>
    <t>AIR MESU</t>
  </si>
  <si>
    <t>DESA AIR MESU - BANGKA TENGAH</t>
  </si>
  <si>
    <t>GG. DUREN</t>
  </si>
  <si>
    <t>GG. DUREN - PANGKALPINANG</t>
  </si>
  <si>
    <t>GIRIMAYA</t>
  </si>
  <si>
    <t>TERMINAL GIRIMAYA - PANGKALPINANG</t>
  </si>
  <si>
    <t xml:space="preserve">Siska Tauristina </t>
  </si>
  <si>
    <t>penataran</t>
  </si>
  <si>
    <t>Jl raya penataran</t>
  </si>
  <si>
    <t>nglegok</t>
  </si>
  <si>
    <t>Jl raya nglegok</t>
  </si>
  <si>
    <t>garum</t>
  </si>
  <si>
    <t>Jl raya garum</t>
  </si>
  <si>
    <t>talun</t>
  </si>
  <si>
    <t>Jl raya talun</t>
  </si>
  <si>
    <t>kutukan</t>
  </si>
  <si>
    <t>Jl raya kutukan</t>
  </si>
  <si>
    <t>ngentak</t>
  </si>
  <si>
    <t>Jl raya ngentak</t>
  </si>
  <si>
    <t>banggle</t>
  </si>
  <si>
    <t>Jl raya bangle</t>
  </si>
  <si>
    <t>legi</t>
  </si>
  <si>
    <t>Jl raya legi</t>
  </si>
  <si>
    <t>pahing</t>
  </si>
  <si>
    <t>Jl raya pahing</t>
  </si>
  <si>
    <t>sumberingin</t>
  </si>
  <si>
    <t>Jl raya sumber ringin</t>
  </si>
  <si>
    <t>pon</t>
  </si>
  <si>
    <t>Jl raya kartini</t>
  </si>
  <si>
    <t>templek</t>
  </si>
  <si>
    <t>Jl raya angrek</t>
  </si>
  <si>
    <t>lodoyo</t>
  </si>
  <si>
    <t>Jl raya lodoyo</t>
  </si>
  <si>
    <t>kanigoro</t>
  </si>
  <si>
    <t>Jl raya kanigoro</t>
  </si>
  <si>
    <t>tugurante</t>
  </si>
  <si>
    <t xml:space="preserve">Jl raya tugurante </t>
  </si>
  <si>
    <t>srengat</t>
  </si>
  <si>
    <t>Jl raya srengat</t>
  </si>
  <si>
    <t>gambar</t>
  </si>
  <si>
    <t>Jl raya gambar</t>
  </si>
  <si>
    <t>selopuro</t>
  </si>
  <si>
    <t xml:space="preserve">Jl raya selopuro </t>
  </si>
  <si>
    <t>kesamben</t>
  </si>
  <si>
    <t>Jl raya samben</t>
  </si>
  <si>
    <t>wlingi</t>
  </si>
  <si>
    <t>Jl raya timur</t>
  </si>
  <si>
    <t>gandusari</t>
  </si>
  <si>
    <t>Jl raya gandusari</t>
  </si>
  <si>
    <t>pathok</t>
  </si>
  <si>
    <t>Jl raya pathok</t>
  </si>
  <si>
    <t>cangkring</t>
  </si>
  <si>
    <t>Jl raya cangkring</t>
  </si>
  <si>
    <t>udanawu</t>
  </si>
  <si>
    <t>Jl raya udan awu</t>
  </si>
  <si>
    <t>kademangan</t>
  </si>
  <si>
    <t xml:space="preserve">Jl raya kademangan </t>
  </si>
  <si>
    <t>suruhwadang</t>
  </si>
  <si>
    <t>Jl raya suruh wadang</t>
  </si>
  <si>
    <t>MLG</t>
  </si>
  <si>
    <t>MKS</t>
  </si>
  <si>
    <t>YUSDIONO</t>
  </si>
  <si>
    <t>PASAR BASAH</t>
  </si>
  <si>
    <t>JL.LASANDARA MANDONGA</t>
  </si>
  <si>
    <t>PASAR SAMPING KOREM</t>
  </si>
  <si>
    <t>PASAR PKL</t>
  </si>
  <si>
    <t>JL.LAWATA MANDONGA</t>
  </si>
  <si>
    <t>PASAR GROSIR</t>
  </si>
  <si>
    <t>JL.PASAENO WUA-WUA</t>
  </si>
  <si>
    <t>PASAR KOTA</t>
  </si>
  <si>
    <t>JL.PEMBANGUNAN KOTA LAMA</t>
  </si>
  <si>
    <t>PASAR BARUGA</t>
  </si>
  <si>
    <t>JL.PASAR BARUGA</t>
  </si>
  <si>
    <t>PASAR ANDUONOHU</t>
  </si>
  <si>
    <t>JL.BUNGGASI ANDUONOHU</t>
  </si>
  <si>
    <t>PASAR LAPULU</t>
  </si>
  <si>
    <t>JL.POROS LAPULU</t>
  </si>
  <si>
    <t>WARISMAN  ZEGA</t>
  </si>
  <si>
    <t>PASAR BOTANIA</t>
  </si>
  <si>
    <t>KOMP. BOTANIA GARDEN BATAM</t>
  </si>
  <si>
    <t>PASAR BOTANIA 2</t>
  </si>
  <si>
    <t>KOMP. BOTANIA 2 BATAM CENTRE BATAM</t>
  </si>
  <si>
    <t>PASAR CAHAYA GARDEN</t>
  </si>
  <si>
    <t>CAHAYA GARDEN BENGKONG BATAM</t>
  </si>
  <si>
    <t>PASAR FANINDO</t>
  </si>
  <si>
    <t>FANINDO BATU AJI BATAM</t>
  </si>
  <si>
    <t>PASAR INDUK</t>
  </si>
  <si>
    <t>KOMP. JODOH BATU AMPAR BATAM</t>
  </si>
  <si>
    <t>PASAR MEGA LEGENDA</t>
  </si>
  <si>
    <t>MEGA LEGENDA BATAM KOTA</t>
  </si>
  <si>
    <t>PASAR MELCEM</t>
  </si>
  <si>
    <t>MELCEM SEI TERING  BATU AMPAR BATAM</t>
  </si>
  <si>
    <t>PASAR MITRA RAYA</t>
  </si>
  <si>
    <t>MITRA RAYA BATAM CENTER BATAM</t>
  </si>
  <si>
    <t>PASAR PENUIN</t>
  </si>
  <si>
    <t>KOMP. BALOI BATAM</t>
  </si>
  <si>
    <t>PASAR PUJABAHARI</t>
  </si>
  <si>
    <t>NAGOYA BALOI BATAM</t>
  </si>
  <si>
    <t>PASAR PUNGGUR</t>
  </si>
  <si>
    <t>KOMP. PASAR PUNGGUR NONGSA BATAM</t>
  </si>
  <si>
    <t>PASAR TIBAN CENTER</t>
  </si>
  <si>
    <t>TIBAN CENTRE  SEKUPANG BATAM</t>
  </si>
  <si>
    <t>PASAR TOSS 3000</t>
  </si>
  <si>
    <t>KOMP. NAGOYA LUBUK BAJAK BATAM</t>
  </si>
  <si>
    <t>PASAR PIAYU</t>
  </si>
  <si>
    <t>TANJUNG PIAYU SEI BEDUK BATAM</t>
  </si>
  <si>
    <t>PASAR TANJUNG PANTUN</t>
  </si>
  <si>
    <t>PASAR TIBAN KAMPUNG</t>
  </si>
  <si>
    <t>KOMP. TIBAN KAMPUNG SEKUPANG BATAM</t>
  </si>
  <si>
    <t>PASAR TANJUNG UMA</t>
  </si>
  <si>
    <t>KOMP. BALOI LUBUK BAJAK BATAM</t>
  </si>
  <si>
    <t>PASAR CIPTA LAND TIBAN BATAM</t>
  </si>
  <si>
    <t>KOMP. PERUM CIPTA LAND TIBA BATAM</t>
  </si>
  <si>
    <t>PASAR AKU TAHU</t>
  </si>
  <si>
    <t>KOMP. PASAR CIK PUAN SEI PANAS BATAM</t>
  </si>
  <si>
    <t>PASAR ANGKASA/BENGKONG SEKEN</t>
  </si>
  <si>
    <t>BENGKONG BATAM</t>
  </si>
  <si>
    <t>PASAR AVIARI</t>
  </si>
  <si>
    <t>KOMP. AVIARI BATU AJI BATAM</t>
  </si>
  <si>
    <t>PASAR BATU MERAH</t>
  </si>
  <si>
    <t>BATU MERAH BATU AMPAR BATAM</t>
  </si>
  <si>
    <t>PASAR BENGKONG HARAPAN</t>
  </si>
  <si>
    <t>BENGKONG HARAPAN BENGKONG BATAM</t>
  </si>
  <si>
    <t>PASAR CIKPUAN</t>
  </si>
  <si>
    <t>KOMP. SEI PANAS BATAM</t>
  </si>
  <si>
    <t>PASAR CIPTA PURI</t>
  </si>
  <si>
    <t>KOMP. CIPTA PURI TIBAN SEKUPANG</t>
  </si>
  <si>
    <t>PASAR HANG TUAH</t>
  </si>
  <si>
    <t>BATU BESAR KAMPUNG MELAYU NONGSA</t>
  </si>
  <si>
    <t>PASAR MUSTAFA</t>
  </si>
  <si>
    <t>MUSTAFA BATAM CENTRE BATAM</t>
  </si>
  <si>
    <t>PASAR NASA CENTRE</t>
  </si>
  <si>
    <t>KOMP. NASA CENTRE  BATAM KOTA</t>
  </si>
  <si>
    <t>PASAR NIAGA MAS</t>
  </si>
  <si>
    <t>NIAGA MAS BATAM CENTRE BATAM</t>
  </si>
  <si>
    <t>PASAR PASIR PUTIH</t>
  </si>
  <si>
    <t>PASIR PUTIH BATAM CENTER BATAM</t>
  </si>
  <si>
    <t>PASAR PJB</t>
  </si>
  <si>
    <t>KOMP. PERUM PJB BATU AJI BATAM</t>
  </si>
  <si>
    <t>PASAR PUTRI HIJAU</t>
  </si>
  <si>
    <t>PERUM PUTRI HIJAU BATU AJI BATAM</t>
  </si>
  <si>
    <t>PASAR SAGULUNG</t>
  </si>
  <si>
    <t>KOMP. SAGULUNG BATU AJI BATAM</t>
  </si>
  <si>
    <t>PASAR SEI HARAPAN</t>
  </si>
  <si>
    <t>KOMP. SEI HARAPAN SEKUPANG BATAM</t>
  </si>
  <si>
    <t>PASAR SIMPANG BARELANG</t>
  </si>
  <si>
    <t>DEPAN LAPAS BARELANG BATAM</t>
  </si>
  <si>
    <t>PASAR SIMPANG BESAR</t>
  </si>
  <si>
    <t>SIMPANG BATU BESAR NONGSA BATAM</t>
  </si>
  <si>
    <t>PASAR SP</t>
  </si>
  <si>
    <t>SP PLAZA BATU AJI BATAM</t>
  </si>
  <si>
    <t>PASAR TAMAN LESTARI</t>
  </si>
  <si>
    <t>PERUM. TAMAN LESTARI, BATU AJI BATAM</t>
  </si>
  <si>
    <t>PASAR PUTRI 7</t>
  </si>
  <si>
    <t>KOMP. PUTRI 7 BATU AJI BATAM</t>
  </si>
  <si>
    <t>PASAR PELITA</t>
  </si>
  <si>
    <t>KOMP. PELITA BATAM</t>
  </si>
  <si>
    <t>PASAR MERLION</t>
  </si>
  <si>
    <t>KOMP. MARINA CITY BATU AJI BATAM</t>
  </si>
  <si>
    <t>PASAR KAGET SMP N. 25 TIBAN BATAM</t>
  </si>
  <si>
    <t>KOMP. TIBAN GLOBAL TIBAN BATAM</t>
  </si>
  <si>
    <t>LEDIS MD / YAMAN ASM</t>
  </si>
  <si>
    <t>PASAR BARU  DAN PASAR IKAN</t>
  </si>
  <si>
    <t>JLN PASAR IKAN TJ. PINANG KOTA TANJUNG PINANG ( LK )</t>
  </si>
  <si>
    <t>PASAR BINTAN CENTRE</t>
  </si>
  <si>
    <t>BINTAN CENTRE, AIR RAJA TANJUNG PINANG ( LK )</t>
  </si>
  <si>
    <t>PASAR BARU BAREK MOTOR</t>
  </si>
  <si>
    <t>JLN . BAREK MOTOR KIJANG BINTAN TAJ. PINANG ( LK )</t>
  </si>
  <si>
    <t>PASAR INPRES</t>
  </si>
  <si>
    <t>KIJANG, BINTAN TIMUR TANJUNG PINANG ( LK )</t>
  </si>
  <si>
    <t>PASAR TANUNG UBAN</t>
  </si>
  <si>
    <t>PASAR TJ. UBAN KEPRI, BINTAN UTARA ( LK )</t>
  </si>
  <si>
    <t>PASAR KAWAL</t>
  </si>
  <si>
    <t>JL. KAWAL TANJUNG PINANG</t>
  </si>
  <si>
    <t>YAMAN /ASM</t>
  </si>
  <si>
    <t>PASAR BUKIT TEMBAK</t>
  </si>
  <si>
    <t>DEPAN TERMINAL MERAL, MERAL TANJUNG BALAI KARIMUN ( LK )</t>
  </si>
  <si>
    <t>PASAR MAIMUN</t>
  </si>
  <si>
    <t>KOLONG BELAKANG HAWAI, T. BALAI KARIMUN ( LK )</t>
  </si>
  <si>
    <t>PASAR NAGA MAS</t>
  </si>
  <si>
    <t>KOMP. NAGA MAS 1, MERAL, TJ. BALAI KARIMUN ( LK )</t>
  </si>
  <si>
    <t>PASAR PN</t>
  </si>
  <si>
    <t>TALUK UMAH, TEBING, T.BALAI KARIMUN ( LK )</t>
  </si>
  <si>
    <t>PASAR TANJUNG BATU</t>
  </si>
  <si>
    <t>PASAR TANJUNG BATU KOTA KUNDUR, TAJUNG BATU ( L )</t>
  </si>
  <si>
    <t>PASAR RANAI</t>
  </si>
  <si>
    <t>KOTA NATUNA KEPRI ( LK )</t>
  </si>
  <si>
    <t>SMD</t>
  </si>
  <si>
    <t>Yusuf.a / Jamnah MD GT</t>
  </si>
  <si>
    <t>Pasar pagi</t>
  </si>
  <si>
    <t>Jl. Jendral sudirman / Jl. Gajah mada</t>
  </si>
  <si>
    <t>Pasar harapan baru</t>
  </si>
  <si>
    <t>Jl. Harapan baru</t>
  </si>
  <si>
    <t>Pasar ijabah</t>
  </si>
  <si>
    <t>Jl. P. Antasari</t>
  </si>
  <si>
    <t>Pasar kedondong</t>
  </si>
  <si>
    <t>Jl. Ulin</t>
  </si>
  <si>
    <t>Pasar segiri</t>
  </si>
  <si>
    <t>Jl. Pahlawan</t>
  </si>
  <si>
    <t>Pasar magkopalas</t>
  </si>
  <si>
    <t>Jl. Patimura</t>
  </si>
  <si>
    <t>Pasar kemuning</t>
  </si>
  <si>
    <t>Jl. Kemuning</t>
  </si>
  <si>
    <t>Pasar baqa</t>
  </si>
  <si>
    <t>Jl. Sultan hasanuddin</t>
  </si>
  <si>
    <t>Pasar kehewanan</t>
  </si>
  <si>
    <t>Jl. Kehewanan</t>
  </si>
  <si>
    <t>Pasar sungai damak</t>
  </si>
  <si>
    <t>Jl. Tenggiri</t>
  </si>
  <si>
    <t>Pasar rahmad</t>
  </si>
  <si>
    <t>Jl. Lambung mangkurat</t>
  </si>
  <si>
    <t>Pasar merdeka</t>
  </si>
  <si>
    <t>Jl. Merdeka</t>
  </si>
  <si>
    <t>Pasar arum</t>
  </si>
  <si>
    <t>Jl. PM Noor</t>
  </si>
  <si>
    <t>Pasar suryanata</t>
  </si>
  <si>
    <t>Jl. Pangeran suryanata</t>
  </si>
  <si>
    <t>Pasar gerbang raja</t>
  </si>
  <si>
    <t>Jl. Mangkurawang baru - Tenggarong</t>
  </si>
  <si>
    <t>Yusuf.a</t>
  </si>
  <si>
    <t>Pasar rawaindah</t>
  </si>
  <si>
    <t>Jl. Ir. Juanda - Bontang / Kutai timur</t>
  </si>
  <si>
    <t>Pasar citra mas loktuan</t>
  </si>
  <si>
    <t>Jl. Kapal selam. Rt 19 - Bontang / Kutai timur</t>
  </si>
  <si>
    <t>Pasar telian</t>
  </si>
  <si>
    <t>Jl. Piayu - Bontang / Kutai timur</t>
  </si>
  <si>
    <t>Pasar sangatta lama</t>
  </si>
  <si>
    <t>Jl. Gajah mada - Sangatta / Kutai timur</t>
  </si>
  <si>
    <t>Pasar induk sangatta</t>
  </si>
  <si>
    <t>Jl. Ilham maulana - Sangatta / Kutai timur</t>
  </si>
  <si>
    <t>Pasar teluk lingga</t>
  </si>
  <si>
    <t>Jl. Yos sudarso - Sangatta / Kutai timur</t>
  </si>
  <si>
    <t>Pasar jaras</t>
  </si>
  <si>
    <t>Jl. Gajah mada - Barong tongkok / Kutai barat</t>
  </si>
  <si>
    <t>Pasar olah bebaya</t>
  </si>
  <si>
    <t>Jl. JB - Melak / Kutai barat</t>
  </si>
  <si>
    <t>Pasar H.Imansyah</t>
  </si>
  <si>
    <t>Jl. Limbat - Melak / Kutai barat</t>
  </si>
  <si>
    <t>SKB</t>
  </si>
  <si>
    <t>SPR/AJENG</t>
  </si>
  <si>
    <t>PS PANGLESERAN</t>
  </si>
  <si>
    <t>JL. RAYA PANGLESERAN</t>
  </si>
  <si>
    <t>PS CIKEMBANG</t>
  </si>
  <si>
    <t>JL. RAYA CIKEMBANG</t>
  </si>
  <si>
    <t>PS MUKA</t>
  </si>
  <si>
    <t>JL. RAYA CIANJUR</t>
  </si>
  <si>
    <t>PS GUDANG</t>
  </si>
  <si>
    <t>PS CIPANAS</t>
  </si>
  <si>
    <t>JL. RAYA CIPANAS</t>
  </si>
  <si>
    <t>PS GSP</t>
  </si>
  <si>
    <t>JL. GSP CIPANAS</t>
  </si>
  <si>
    <t>RAHMAT/AJENG</t>
  </si>
  <si>
    <t>PS CISAAT</t>
  </si>
  <si>
    <t>JL. CISAAT</t>
  </si>
  <si>
    <t>PS PRG KUDA</t>
  </si>
  <si>
    <t>JL. RAYA PARUNG KUDA</t>
  </si>
  <si>
    <t>PS CICURUG</t>
  </si>
  <si>
    <t>JL RAYA CICURUG</t>
  </si>
  <si>
    <t>PS CIBADAK</t>
  </si>
  <si>
    <t>JL.RAYA SILIWANGI CIBADAK</t>
  </si>
  <si>
    <t>PS PELITA</t>
  </si>
  <si>
    <t>JL STATSIUN TIMUR</t>
  </si>
  <si>
    <t>PS STASIUN</t>
  </si>
  <si>
    <t>JLN STATIUN BARAT</t>
  </si>
  <si>
    <t>PS INDUK CIANJUR</t>
  </si>
  <si>
    <t>JL. PASIR HAYAM CJR</t>
  </si>
  <si>
    <t>PS WRG KONDANG</t>
  </si>
  <si>
    <t>JL. WARUNG KONDANG</t>
  </si>
  <si>
    <t>PS GEKBRONG</t>
  </si>
  <si>
    <t>JL RAYA GEKBRONG</t>
  </si>
  <si>
    <t>PS PELABUHAN RATU</t>
  </si>
  <si>
    <t>JL. RAYA PELABUHAN RATU</t>
  </si>
  <si>
    <t>PS CIRANJANG</t>
  </si>
  <si>
    <t>JL. RAYA CIRANJANG</t>
  </si>
  <si>
    <t>PS CIWANGI</t>
  </si>
  <si>
    <t>JL. CIWANGI</t>
  </si>
  <si>
    <t>PS SUKARAJA</t>
  </si>
  <si>
    <t>JLN RAYA SUKARAJA</t>
  </si>
  <si>
    <t>PS LETUBAKRI</t>
  </si>
  <si>
    <t>PS PASUNDAN</t>
  </si>
  <si>
    <t>JL PASUNDAN</t>
  </si>
  <si>
    <t>PS CIBEBER</t>
  </si>
  <si>
    <t>JL. RAYA CIBEBER</t>
  </si>
  <si>
    <t>PS CIKALONG</t>
  </si>
  <si>
    <t>JL. RAYA CIKALONG</t>
  </si>
  <si>
    <t>PS SK NAGARA</t>
  </si>
  <si>
    <t>JHL. RAYA SUKANAGARA</t>
  </si>
  <si>
    <t>BGR</t>
  </si>
  <si>
    <t>RAHMAT / AHDIYAT</t>
  </si>
  <si>
    <t>PS CITAYAM</t>
  </si>
  <si>
    <t>JL RAYA CITAYAM</t>
  </si>
  <si>
    <t>PS BOJONG GEDE</t>
  </si>
  <si>
    <t>JL RAYA BOJONG GEDE</t>
  </si>
  <si>
    <t>PS CISARUA</t>
  </si>
  <si>
    <t>JL RAYA PUNCAK, CIPAYUNG</t>
  </si>
  <si>
    <t>PS CIAMPEA</t>
  </si>
  <si>
    <t>JL RAYA CIAMPEA</t>
  </si>
  <si>
    <t>PS PARUNG</t>
  </si>
  <si>
    <t>JL RAYA PARUNG</t>
  </si>
  <si>
    <t>PS LEWILIANG</t>
  </si>
  <si>
    <t>JL RAYA LEWILIYANG</t>
  </si>
  <si>
    <t>EFRI/ AHDIYAT</t>
  </si>
  <si>
    <t>PS SUKASARI</t>
  </si>
  <si>
    <t>JL RAYA SUKASARI</t>
  </si>
  <si>
    <t>PS CIAWI</t>
  </si>
  <si>
    <t>JL RAYA CIAWI</t>
  </si>
  <si>
    <t>PS BOGOR</t>
  </si>
  <si>
    <t>JL RAYA SURYA KENCANA BOGOR</t>
  </si>
  <si>
    <t>PS CITEREUP BAWAH</t>
  </si>
  <si>
    <t>JL RAYA MAYOR OKING</t>
  </si>
  <si>
    <t>PS CITEUREUP ATAS</t>
  </si>
  <si>
    <t>PS BABAKAN MADANG</t>
  </si>
  <si>
    <t>JL RAYA BABAKAN MADANG</t>
  </si>
  <si>
    <t>PS BERSIH SENTUL</t>
  </si>
  <si>
    <t>JL SENTUL SELATAN</t>
  </si>
  <si>
    <t>PS CILUAR</t>
  </si>
  <si>
    <t>JL RAYA JKT-BOGOR</t>
  </si>
  <si>
    <t>PS JAMBU 2</t>
  </si>
  <si>
    <t>JL RAYA WARUNG JAMBU</t>
  </si>
  <si>
    <t>PS CIBINONG</t>
  </si>
  <si>
    <t>PS ANYAR</t>
  </si>
  <si>
    <t>JL DEWI SARTIKA BOGOR</t>
  </si>
  <si>
    <t>PS CILEUNGSI</t>
  </si>
  <si>
    <t>JL RAYA CILEUNGSI</t>
  </si>
  <si>
    <t>PS WANAHERANG</t>
  </si>
  <si>
    <t>JL MERCEDEZ , WANAHERANG</t>
  </si>
  <si>
    <t>PS JONGGOL</t>
  </si>
  <si>
    <t>JL RAYA JONGGOL</t>
  </si>
  <si>
    <t>PS CARIU</t>
  </si>
  <si>
    <t>JL RAYA CARIU</t>
  </si>
  <si>
    <t>PS FREESMARKET</t>
  </si>
  <si>
    <t>JL RAYA ALTERNTIVE CIBUBUR</t>
  </si>
  <si>
    <t>PS CIGOMBONG</t>
  </si>
  <si>
    <t xml:space="preserve">JL RAYA SUKABUMI </t>
  </si>
  <si>
    <t>PS PAL</t>
  </si>
  <si>
    <t>JL RAYA AKSES UI, DEPOK</t>
  </si>
  <si>
    <t>PS SUKATANI</t>
  </si>
  <si>
    <t>JL RAYA GAS ALAM</t>
  </si>
  <si>
    <t>PS CISALAK</t>
  </si>
  <si>
    <t>PS KEMIRI</t>
  </si>
  <si>
    <t>JL RAYA MARGONDA, DEPOK</t>
  </si>
  <si>
    <t>PS PUCUNG</t>
  </si>
  <si>
    <t>JL RAYA PONDOK RAJEK</t>
  </si>
  <si>
    <t>PS AGUNG</t>
  </si>
  <si>
    <t>JL RAYA DEPOK</t>
  </si>
  <si>
    <t>PS MUSI</t>
  </si>
  <si>
    <t>JL MUSI RAYA</t>
  </si>
  <si>
    <t>PS DEPOK JAYA</t>
  </si>
  <si>
    <t>JL DEPOK JAYA</t>
  </si>
  <si>
    <t>PS JASINGA</t>
  </si>
  <si>
    <t>JL RAYA JASINGA</t>
  </si>
  <si>
    <t>PS CUNPOK</t>
  </si>
  <si>
    <t>JL RAYA CUNPOK</t>
  </si>
  <si>
    <t>BJM</t>
  </si>
  <si>
    <t>fauzi/tandri</t>
  </si>
  <si>
    <t>antasari</t>
  </si>
  <si>
    <t>a</t>
  </si>
  <si>
    <t>jln.p.antasari</t>
  </si>
  <si>
    <t>teluk dalam</t>
  </si>
  <si>
    <t>c</t>
  </si>
  <si>
    <t xml:space="preserve">jln.soetoyo s </t>
  </si>
  <si>
    <t>wildan</t>
  </si>
  <si>
    <t>jln.soetoyo s komp.widan</t>
  </si>
  <si>
    <t>rawa sari</t>
  </si>
  <si>
    <t>jln.rawa sari</t>
  </si>
  <si>
    <t>pasir mas</t>
  </si>
  <si>
    <t>jln.pasir mas</t>
  </si>
  <si>
    <t>kalindo</t>
  </si>
  <si>
    <t>jln.belitung darat</t>
  </si>
  <si>
    <t>belitung</t>
  </si>
  <si>
    <t>pelambuan</t>
  </si>
  <si>
    <t>jln.pelambuan</t>
  </si>
  <si>
    <t>kuripan</t>
  </si>
  <si>
    <t>b</t>
  </si>
  <si>
    <t>jln.kuripan</t>
  </si>
  <si>
    <t>batuah</t>
  </si>
  <si>
    <t>jln.batuah</t>
  </si>
  <si>
    <t>lama</t>
  </si>
  <si>
    <t>jln.sulewesi</t>
  </si>
  <si>
    <t>sungai andai</t>
  </si>
  <si>
    <t>jln.sungai andai</t>
  </si>
  <si>
    <t>cemara</t>
  </si>
  <si>
    <t>jln.cemara</t>
  </si>
  <si>
    <t>telawang</t>
  </si>
  <si>
    <t>jln.telawang</t>
  </si>
  <si>
    <t>binjai</t>
  </si>
  <si>
    <t>jln.pekapuran</t>
  </si>
  <si>
    <t>pekauman</t>
  </si>
  <si>
    <t>jln.pekauman</t>
  </si>
  <si>
    <t>teluk tiram</t>
  </si>
  <si>
    <t>jln.teluk tiram</t>
  </si>
  <si>
    <t>pelaihari</t>
  </si>
  <si>
    <t>jln.a.yani</t>
  </si>
  <si>
    <t>kapuas</t>
  </si>
  <si>
    <t>jln.mawar</t>
  </si>
  <si>
    <t>BPP</t>
  </si>
  <si>
    <t xml:space="preserve">JOKO </t>
  </si>
  <si>
    <t>PASAR PANDAN SARI</t>
  </si>
  <si>
    <t>JL PANDAN WANGI(PANDAN SARI)</t>
  </si>
  <si>
    <t>PASAR RAPAK</t>
  </si>
  <si>
    <t>JL RAPAK KILO 0</t>
  </si>
  <si>
    <t>PASAR BUTUN</t>
  </si>
  <si>
    <t>JL SOEKARNO HATTA KILO 5</t>
  </si>
  <si>
    <t>PASAR BARU</t>
  </si>
  <si>
    <t>JL  JEND SUDIRMAN</t>
  </si>
  <si>
    <t>PASAR SEPINGGAN</t>
  </si>
  <si>
    <t>JL SEPINGGAN BARU</t>
  </si>
  <si>
    <t>PASAR KAMPUNG BARU</t>
  </si>
  <si>
    <t>JL KAMPUNG BARU UJUNG</t>
  </si>
  <si>
    <t>PASAR BP/DAM</t>
  </si>
  <si>
    <t>JL JEND SUDIRMAN</t>
  </si>
  <si>
    <t>PASAR MANGGAR</t>
  </si>
  <si>
    <t>JL MANGGAR SARI</t>
  </si>
  <si>
    <t>PASAR KELANDASAN</t>
  </si>
  <si>
    <t>JL JEND SUDIRMAN KELANDASAN ILIR</t>
  </si>
  <si>
    <t>PASAR DANAU</t>
  </si>
  <si>
    <t>JL SOEKARNO HATTA KILO7</t>
  </si>
  <si>
    <t>PASAR SENAKEN</t>
  </si>
  <si>
    <t>JL SENAKEN TANAH GROGOT</t>
  </si>
  <si>
    <t>KRW</t>
  </si>
  <si>
    <t>IING / ADE IRMA</t>
  </si>
  <si>
    <t>PASAR PEMDA CIKAMPEK</t>
  </si>
  <si>
    <t>JL TERMINAL CIKAMPEK</t>
  </si>
  <si>
    <t>PASAR ANYAR CIKAMPEK</t>
  </si>
  <si>
    <t>PASAR WADAS</t>
  </si>
  <si>
    <t>JL RY SYEH QURO</t>
  </si>
  <si>
    <t>PASAR TELAGA SARI</t>
  </si>
  <si>
    <t>PASAR JOHAR KARAWANG</t>
  </si>
  <si>
    <t>JL RAYA TUPAREV</t>
  </si>
  <si>
    <t>PASAR PERMAI CIKARANG</t>
  </si>
  <si>
    <t>JL PEMBANGUNAN CIKARANG</t>
  </si>
  <si>
    <t>PASAR L ABANG CIKARANG</t>
  </si>
  <si>
    <t>JL RY LEMAH ABANG</t>
  </si>
  <si>
    <t>JL RY BOJONG</t>
  </si>
  <si>
    <t>PASAR T DANAS</t>
  </si>
  <si>
    <t>PASAR SERANG</t>
  </si>
  <si>
    <t>JL RY CIBARUSAH</t>
  </si>
  <si>
    <t>PASAR CIBARUSAH</t>
  </si>
  <si>
    <t>JL RY SERANG</t>
  </si>
  <si>
    <t>PASAR RENGAS DENGKLOK</t>
  </si>
  <si>
    <t>JL PROKLAMASI</t>
  </si>
  <si>
    <t>PASAR BARU KARAWANG</t>
  </si>
  <si>
    <t>JL TUPAREV</t>
  </si>
  <si>
    <t>PASAR BARU CIKARANG</t>
  </si>
  <si>
    <t>JL PEMBANGUNAN</t>
  </si>
  <si>
    <t>PASAR LAMA CIKARANG</t>
  </si>
  <si>
    <t>PASAR KOSAMBI</t>
  </si>
  <si>
    <t>JL RAYA KOSAMBI</t>
  </si>
  <si>
    <t>PASAR KONDANG</t>
  </si>
  <si>
    <t>JL RAYA KONDANG KLARI</t>
  </si>
  <si>
    <t>PASAR JATI SARI</t>
  </si>
  <si>
    <t>JL RAYA JATI SARI</t>
  </si>
  <si>
    <t>PASAR LOJI</t>
  </si>
  <si>
    <t>JL RAYA LOJI</t>
  </si>
  <si>
    <t>PASAR REBO PURWAKARTA</t>
  </si>
  <si>
    <t>JL KAPTEN HALIM</t>
  </si>
  <si>
    <t>PASAR SIMPANG PURWAKARTA</t>
  </si>
  <si>
    <t>JL RAYA SIMPANG PWKT</t>
  </si>
  <si>
    <t>PASAR BANCONG SUKATANI</t>
  </si>
  <si>
    <t>JL RY SUKATANI</t>
  </si>
  <si>
    <t>PASAR BENDUL SUKATANI</t>
  </si>
  <si>
    <t>JL RAYA BENDUL SUKATANI PURWAKARTA</t>
  </si>
  <si>
    <t>PASAR CILAMAYA</t>
  </si>
  <si>
    <t>JLY RAYA CILAMAYA</t>
  </si>
  <si>
    <t>PASAR TURI</t>
  </si>
  <si>
    <t>JL RAYA TURI</t>
  </si>
  <si>
    <t>BENNY ARIFIN</t>
  </si>
  <si>
    <t>PS FLAMBOYAN</t>
  </si>
  <si>
    <t>PONTIANAK</t>
  </si>
  <si>
    <t>P. MAWAR</t>
  </si>
  <si>
    <t>PS KEMUNING</t>
  </si>
  <si>
    <t>PS TERATAI</t>
  </si>
  <si>
    <t>PA PURING</t>
  </si>
  <si>
    <t>PS SEBUKIT RAMA</t>
  </si>
  <si>
    <t>MEMPAWAH</t>
  </si>
  <si>
    <t>PS BERINGIN</t>
  </si>
  <si>
    <t>SINGKAWANG</t>
  </si>
  <si>
    <t>PS KUALA</t>
  </si>
  <si>
    <t>PS JUNJUNG BUIH</t>
  </si>
  <si>
    <t>SINTANG</t>
  </si>
  <si>
    <t>PS MASUKA</t>
  </si>
  <si>
    <t>PS SAYUR SAMBAS</t>
  </si>
  <si>
    <t>SAMBAS</t>
  </si>
  <si>
    <t>PS RAKYAT</t>
  </si>
  <si>
    <t>LANDAK</t>
  </si>
  <si>
    <t>PS MELATI</t>
  </si>
  <si>
    <t>PTK</t>
  </si>
  <si>
    <t>SB2</t>
  </si>
  <si>
    <t>SUHATNO ADI PUTRA</t>
  </si>
  <si>
    <t>PASAR SIDOHARJO LA</t>
  </si>
  <si>
    <t>JL. KALI ANYAR</t>
  </si>
  <si>
    <t>JL. KAMAL</t>
  </si>
  <si>
    <t>PASAR BARU GRESIK</t>
  </si>
  <si>
    <t>JL. GUBERNUR SURYO</t>
  </si>
  <si>
    <t>PASAR GENTENG</t>
  </si>
  <si>
    <t>JL. GENTENG BESAR</t>
  </si>
  <si>
    <t>PASAR MENGANTI</t>
  </si>
  <si>
    <t>JL. RAYA MENGANTI</t>
  </si>
  <si>
    <t>PASAR CIHTRALAND</t>
  </si>
  <si>
    <t>JL. TAMAN PUSPA RAYA</t>
  </si>
  <si>
    <t>PASAR BENOWO</t>
  </si>
  <si>
    <t>JL. RAYA BENOWO</t>
  </si>
  <si>
    <t>PASAR KEPATIHAN</t>
  </si>
  <si>
    <t>JL. RAYA KEPATIHAN</t>
  </si>
  <si>
    <t>PASAR SUKODONO</t>
  </si>
  <si>
    <t>JL. SAMANHUDI</t>
  </si>
  <si>
    <t>PASAR KEPATIHAN SBY</t>
  </si>
  <si>
    <t>JL. KRAMAT GANTUNG</t>
  </si>
  <si>
    <t>PASAR MANUKAN</t>
  </si>
  <si>
    <t>JL. MANUKAN</t>
  </si>
  <si>
    <t>PASAR BALONGSARI</t>
  </si>
  <si>
    <t>JL. BALONGSARI</t>
  </si>
  <si>
    <t>PASAR DARMO</t>
  </si>
  <si>
    <t>JL. DARMO PERMAI TIMUR III</t>
  </si>
  <si>
    <t>PASAR TUBANAN</t>
  </si>
  <si>
    <t>JL. RAYA DARMO PERMAI UTARA</t>
  </si>
  <si>
    <t>PASAR MANUKAN LOR</t>
  </si>
  <si>
    <t>JL. MANUKAN LOR</t>
  </si>
  <si>
    <t>PASAR RAKARJO</t>
  </si>
  <si>
    <t>JL. RAKARJO</t>
  </si>
  <si>
    <t>PASAR YAMURI</t>
  </si>
  <si>
    <t>JL. SUTOREJO</t>
  </si>
  <si>
    <t>PASAR TEMPUREJO</t>
  </si>
  <si>
    <t>JL. RAYA TEMPUREJO</t>
  </si>
  <si>
    <t>PASAR PECINDILAN</t>
  </si>
  <si>
    <t>JL. PECINDILAN</t>
  </si>
  <si>
    <t>PASAR PENELE</t>
  </si>
  <si>
    <t>JL. RAYA MAKAM PENELEH</t>
  </si>
  <si>
    <t>PASAR BHENEKA</t>
  </si>
  <si>
    <t>JL. BULAK BANTENG TENGAH</t>
  </si>
  <si>
    <t>PASAR BULAK BANTENG</t>
  </si>
  <si>
    <t xml:space="preserve">JL. BULAK BANTENG  </t>
  </si>
  <si>
    <t>PASAR DUKUH SETRO</t>
  </si>
  <si>
    <t>JL. RAYA SETRO X</t>
  </si>
  <si>
    <t>RAME</t>
  </si>
  <si>
    <t>PASAR KOTA BOJONEGORO</t>
  </si>
  <si>
    <t>JL. PASAR</t>
  </si>
  <si>
    <t>PASAR BARU TUBAN</t>
  </si>
  <si>
    <t>JL. TUBAN BABAT</t>
  </si>
  <si>
    <t>PASAR BABAT</t>
  </si>
  <si>
    <t>JL. RAYA BABAT LAMONGAN</t>
  </si>
  <si>
    <t>PASAR SUMBERJO</t>
  </si>
  <si>
    <t>JL. BABAT CARUBAN</t>
  </si>
  <si>
    <t>PASAR BOURNO</t>
  </si>
  <si>
    <t>JL. BAURENO BOJONEGORO</t>
  </si>
  <si>
    <t>PASAR BANGILAN</t>
  </si>
  <si>
    <t>JL. RAYA BANGILAN</t>
  </si>
  <si>
    <t xml:space="preserve">PASAR RENGEL </t>
  </si>
  <si>
    <t>JL. RAYA BARAT</t>
  </si>
  <si>
    <t>PASAR PLUMPANG</t>
  </si>
  <si>
    <t>JL. RAYA PLUMPANG</t>
  </si>
  <si>
    <t>PASAR PRAMUKA</t>
  </si>
  <si>
    <t>JL. PRAMUKA IV</t>
  </si>
  <si>
    <t>PASAR MERAKURAK</t>
  </si>
  <si>
    <t>JL. RAYA MERAKURAK</t>
  </si>
  <si>
    <t>PASAR SOKO</t>
  </si>
  <si>
    <t>JL. RAYA TIMUR PASAR SOKO</t>
  </si>
  <si>
    <t>PASAR PRAMBON</t>
  </si>
  <si>
    <t>JL. RAYA PRAMBON</t>
  </si>
  <si>
    <t>PASAR LERAN</t>
  </si>
  <si>
    <t>JL RAYA DESA LERAN</t>
  </si>
  <si>
    <t>PASAR KARANGAGUNG</t>
  </si>
  <si>
    <t>JL. KARANG AGUNG</t>
  </si>
  <si>
    <t>PASAR KAPAS</t>
  </si>
  <si>
    <t>PASAR TANJUNGHARJO</t>
  </si>
  <si>
    <t>BOJONEGORO</t>
  </si>
  <si>
    <t>PASAR SROYO</t>
  </si>
  <si>
    <t>PASAR BANJARJO</t>
  </si>
  <si>
    <t>JL. AGUNG SUPRAPTO</t>
  </si>
  <si>
    <t>PASAR DANDER</t>
  </si>
  <si>
    <t>JL. KHAYANGAN API</t>
  </si>
  <si>
    <t>PASAR BUNGKAL</t>
  </si>
  <si>
    <t>JL. PASAR BUNGKAL</t>
  </si>
  <si>
    <t>SUPRIYATIN</t>
  </si>
  <si>
    <t>PASAR PABEAN</t>
  </si>
  <si>
    <t>JL. SONGOYUDAN</t>
  </si>
  <si>
    <t>PASAR SIMO</t>
  </si>
  <si>
    <t>JL. SIMOMAGERSARI</t>
  </si>
  <si>
    <t>PASAR TAMBAK REJO</t>
  </si>
  <si>
    <t>JL. TAMBAK REJO</t>
  </si>
  <si>
    <t>PASAR KEPUTRAN</t>
  </si>
  <si>
    <t>JL. KEPUTRAN</t>
  </si>
  <si>
    <t>PASAR KELING</t>
  </si>
  <si>
    <t>JL. PACAR KELING</t>
  </si>
  <si>
    <t>PASAR KEMBANG</t>
  </si>
  <si>
    <t>JL. PASAR KEMBANG</t>
  </si>
  <si>
    <t>PASAR PUNCAK PERMAI</t>
  </si>
  <si>
    <t>JL. RAYA DARMO PERMAI</t>
  </si>
  <si>
    <t>PASAR MOROSENENG</t>
  </si>
  <si>
    <t>JL. MOROSENENG</t>
  </si>
  <si>
    <t>PASAR JOJORAN</t>
  </si>
  <si>
    <t>JL. JOJORAN</t>
  </si>
  <si>
    <t>PASAR GUBENG</t>
  </si>
  <si>
    <t>JL. GUBENG MASJID</t>
  </si>
  <si>
    <t>PASAR RAHARJO</t>
  </si>
  <si>
    <t>JL. BULAK RUKEM TIMUR</t>
  </si>
  <si>
    <t>PASAR KEDINDING</t>
  </si>
  <si>
    <t>JL. NAMBANGAN</t>
  </si>
  <si>
    <t>PASAR ASEM ROWO</t>
  </si>
  <si>
    <t>JL. ASEM ROWO</t>
  </si>
  <si>
    <t>PASAR DUPAK</t>
  </si>
  <si>
    <t>JL. DUPAK BANDAREJO</t>
  </si>
  <si>
    <t>PASAR PPI</t>
  </si>
  <si>
    <t>JL. GRESIKAN</t>
  </si>
  <si>
    <t>PASAR WONOKUSUMO</t>
  </si>
  <si>
    <t>JL. WONOKUSUMO</t>
  </si>
  <si>
    <t xml:space="preserve">PASAR BABA'AN </t>
  </si>
  <si>
    <t>JL. KEBALEN</t>
  </si>
  <si>
    <t>PASAR KILOMETER</t>
  </si>
  <si>
    <t>JL. TELUK ARU TENGAH</t>
  </si>
  <si>
    <t>PASAR UKA</t>
  </si>
  <si>
    <t>JL. KENDUNG</t>
  </si>
  <si>
    <t>PASAR PACUAN KUDA</t>
  </si>
  <si>
    <t>JL. PACUAN KUDA</t>
  </si>
  <si>
    <t>PASAR PANDAN WANGI</t>
  </si>
  <si>
    <t>JL. TAMBAK WEDI</t>
  </si>
  <si>
    <t>PASAR SIDOTOPO WETAN</t>
  </si>
  <si>
    <t>JL. SIDOTOPO WETAN</t>
  </si>
  <si>
    <t>PASAR POGOT</t>
  </si>
  <si>
    <t>JL. POGOT</t>
  </si>
  <si>
    <t>PASAR SIDOTOPO</t>
  </si>
  <si>
    <t>JL. SIDOTOPO</t>
  </si>
  <si>
    <t>SMG</t>
  </si>
  <si>
    <t>AGUS TRIYONO</t>
  </si>
  <si>
    <t>BABADAN</t>
  </si>
  <si>
    <t>JL BABADAN RAYA - UNGGARAN</t>
  </si>
  <si>
    <t>PRINGAPUS</t>
  </si>
  <si>
    <t>JL BERGAS PRINGAPUS</t>
  </si>
  <si>
    <t>SUMOWONO</t>
  </si>
  <si>
    <t>JL BANDUNGAN SUMOWONO</t>
  </si>
  <si>
    <t>MANGKANG</t>
  </si>
  <si>
    <t>JL RAYA MANGKANG</t>
  </si>
  <si>
    <t>LANGGAR</t>
  </si>
  <si>
    <t>JL KARTINI RAYA SEMARANG</t>
  </si>
  <si>
    <t>DARGO</t>
  </si>
  <si>
    <t>JL DARGO RAYA</t>
  </si>
  <si>
    <t>PEDURUNGAN</t>
  </si>
  <si>
    <t>JL PEDURUNGAN</t>
  </si>
  <si>
    <t>GAYAMSARI</t>
  </si>
  <si>
    <t>GUNUNGPATI</t>
  </si>
  <si>
    <t>JL GUNUNGPATI</t>
  </si>
  <si>
    <t>SIMONGAN</t>
  </si>
  <si>
    <t>JL SIMONGAN</t>
  </si>
  <si>
    <t>BOJA</t>
  </si>
  <si>
    <t>JL BOJA KENDAL</t>
  </si>
  <si>
    <t xml:space="preserve">MIJEN </t>
  </si>
  <si>
    <t>JL MIJEN BOJA</t>
  </si>
  <si>
    <t>SURYO KUSUMO</t>
  </si>
  <si>
    <t>JL SURYOKUSUMO TELOGOSARI</t>
  </si>
  <si>
    <t>WELERI</t>
  </si>
  <si>
    <t>DEMAK</t>
  </si>
  <si>
    <t>JL SEMARANG DEMAK</t>
  </si>
  <si>
    <t>SAMPANGAN</t>
  </si>
  <si>
    <t>JL SAMPANGAN KELUD</t>
  </si>
  <si>
    <t>JATINGALEH</t>
  </si>
  <si>
    <t>JL TEUKU UMAR</t>
  </si>
  <si>
    <t>BULU</t>
  </si>
  <si>
    <t>PETERONGAN</t>
  </si>
  <si>
    <t>JL MT HARYONO</t>
  </si>
  <si>
    <t>KARANGAYU</t>
  </si>
  <si>
    <t>MRANGGEN</t>
  </si>
  <si>
    <t>JL SEMARANG MRANGGEN</t>
  </si>
  <si>
    <t>SALATIGA</t>
  </si>
  <si>
    <t>JL JEND SUDIRMAN SALATIGA</t>
  </si>
  <si>
    <t>AMBARAWA</t>
  </si>
  <si>
    <t>JL JEND SUDIRMAN AMBARAWA</t>
  </si>
  <si>
    <t>JOHAR</t>
  </si>
  <si>
    <t>KENDAL</t>
  </si>
  <si>
    <t>JL SEMARANG KENDAL</t>
  </si>
  <si>
    <t>KALIWUNGU</t>
  </si>
  <si>
    <t>JL SEMARANG KALIWUNGU</t>
  </si>
  <si>
    <t>UNGARAN</t>
  </si>
  <si>
    <t>JL GATOT SUBROTO UNGARAN</t>
  </si>
  <si>
    <t>KARANGJATI</t>
  </si>
  <si>
    <t>JL SEMARANG KARANGJATI</t>
  </si>
  <si>
    <t>KEMBANGSARI</t>
  </si>
  <si>
    <t>JL KEMBANGSARI SOLO</t>
  </si>
  <si>
    <t>BLAURAN</t>
  </si>
  <si>
    <t>JL BENOYO SALATIGA</t>
  </si>
  <si>
    <t>GENUK</t>
  </si>
  <si>
    <t>JL GENUK KALIGAWE</t>
  </si>
  <si>
    <t>BANGETAYU</t>
  </si>
  <si>
    <t>JL BANGETAYU</t>
  </si>
  <si>
    <t>JRAKAH</t>
  </si>
  <si>
    <t>JL SILIWANGI</t>
  </si>
  <si>
    <t>NGALIYAN</t>
  </si>
  <si>
    <t xml:space="preserve">JL NGALIYAN </t>
  </si>
  <si>
    <t>EDI SLAMET</t>
  </si>
  <si>
    <t>PS TANJUNG</t>
  </si>
  <si>
    <t>JL.SAMAN HUDI</t>
  </si>
  <si>
    <t>PS KEPATIHAN</t>
  </si>
  <si>
    <t>JL.TRUNOJOYO</t>
  </si>
  <si>
    <t>PS SABTUAN</t>
  </si>
  <si>
    <t>BASUKI RAHMAT</t>
  </si>
  <si>
    <t>PS PAKEM</t>
  </si>
  <si>
    <t>JL.BASUKI RAHMAD</t>
  </si>
  <si>
    <t>PS KREONGAN</t>
  </si>
  <si>
    <t>JL. DR SOEBANDI</t>
  </si>
  <si>
    <t>PS BESUKI</t>
  </si>
  <si>
    <t>JL.RAYA BESUKI</t>
  </si>
  <si>
    <t>PS PANJI</t>
  </si>
  <si>
    <t>JL RAYA PANJI</t>
  </si>
  <si>
    <t>PS SITUBONDO</t>
  </si>
  <si>
    <t>JL RAYA SITUBONDO</t>
  </si>
  <si>
    <t>PS PRAJEKAN</t>
  </si>
  <si>
    <t>JL.RAYA PRAJEKAN</t>
  </si>
  <si>
    <t>PS KALISAT</t>
  </si>
  <si>
    <t>JL. KALISAT</t>
  </si>
  <si>
    <t>PS. ARJASA</t>
  </si>
  <si>
    <t>JL. PB SUDIRMAN</t>
  </si>
  <si>
    <t>PS RAMBI</t>
  </si>
  <si>
    <t>JL RAYA RAMBIPUJI</t>
  </si>
  <si>
    <t>PS PATRANG</t>
  </si>
  <si>
    <t>JL.DR.SOEBANDI</t>
  </si>
  <si>
    <t>PS MANGLI</t>
  </si>
  <si>
    <t>JL.BRAWIJAYA</t>
  </si>
  <si>
    <t>PS BONDOWOSO</t>
  </si>
  <si>
    <t>JL. BONDOWOSO</t>
  </si>
  <si>
    <t>PS WIROLEGI</t>
  </si>
  <si>
    <t>JL.MT HARYONO</t>
  </si>
  <si>
    <t>JL.RAYA MALANGI</t>
  </si>
  <si>
    <t>PS SEMPOLAN</t>
  </si>
  <si>
    <t>JL.BANYUWANGI</t>
  </si>
  <si>
    <t>PS WONOSARI</t>
  </si>
  <si>
    <t>JL.RAYA BONDOWOSO</t>
  </si>
  <si>
    <t>PS KARANG ANYAR</t>
  </si>
  <si>
    <t>JL.RAYA JENGGAWAH</t>
  </si>
  <si>
    <t>PS AMBULU</t>
  </si>
  <si>
    <t>JL.RAYA WATU ULO</t>
  </si>
  <si>
    <t>PS JENGGAWAH</t>
  </si>
  <si>
    <t>PS SUKOWONO</t>
  </si>
  <si>
    <t>JL RAYA SUKOWONO</t>
  </si>
  <si>
    <t>JBR</t>
  </si>
  <si>
    <t>SB1</t>
  </si>
  <si>
    <t>JUNAIDI</t>
  </si>
  <si>
    <t>PASAR DTC</t>
  </si>
  <si>
    <t>JL. STASIUN WONOKROMO</t>
  </si>
  <si>
    <t xml:space="preserve">PASAR KRIAN </t>
  </si>
  <si>
    <t>JL. IMAM BONJOL</t>
  </si>
  <si>
    <t>PASAR PORONG</t>
  </si>
  <si>
    <t>JL. PASAR BARU</t>
  </si>
  <si>
    <t>PASAR SEPANJANG</t>
  </si>
  <si>
    <t>JL. RAYA TAMAN</t>
  </si>
  <si>
    <t xml:space="preserve">PASAR GEDANGAN </t>
  </si>
  <si>
    <t>JL. PURI SURYA JAYA NO.14</t>
  </si>
  <si>
    <t xml:space="preserve">PASAR LARANGAN </t>
  </si>
  <si>
    <t>JL. H.SUNANDAR PRIYOSURADMO</t>
  </si>
  <si>
    <t>PASAR JAGIR</t>
  </si>
  <si>
    <t>JL. JAGIR NO. 100</t>
  </si>
  <si>
    <t>PASAR WONOKITRI</t>
  </si>
  <si>
    <t>JL. BRAWIJAYA SAWUNGGALING</t>
  </si>
  <si>
    <t>PASAR PAKIS</t>
  </si>
  <si>
    <t>JL. DR. SOETOMO DARMO</t>
  </si>
  <si>
    <t>PASAR MANYAR</t>
  </si>
  <si>
    <t>JL. RAYA MENUR</t>
  </si>
  <si>
    <t>PASAR PUCANG</t>
  </si>
  <si>
    <t>JL. PUCANG ANOM</t>
  </si>
  <si>
    <t>PASAR KEDURUS</t>
  </si>
  <si>
    <t xml:space="preserve">JL. KARANG PILANG </t>
  </si>
  <si>
    <t>PASAR KEBRAON</t>
  </si>
  <si>
    <t>JL. GRIYO KEBRAON</t>
  </si>
  <si>
    <t>PASAR DUKUH KUPANG</t>
  </si>
  <si>
    <t>JL. DUKUH KUPANG TIMUR</t>
  </si>
  <si>
    <t>PASAR PUTAT</t>
  </si>
  <si>
    <t>JL. RAYA PUTAT JAYA</t>
  </si>
  <si>
    <t>PASAR WARU</t>
  </si>
  <si>
    <t>JL. RAYA WARU, KEDUNGREJO</t>
  </si>
  <si>
    <t>PASAR KEPUTIH</t>
  </si>
  <si>
    <t>JL. KEPUTIH GG.III</t>
  </si>
  <si>
    <t>JL. SUKODONO NO.18</t>
  </si>
  <si>
    <t>PASAR WIYUNG</t>
  </si>
  <si>
    <t>JL. RAYA WIYUNG</t>
  </si>
  <si>
    <t>PASAR KRUKAH</t>
  </si>
  <si>
    <t>JL. KRUKAH SELATAN</t>
  </si>
  <si>
    <t>PASAR PAHING</t>
  </si>
  <si>
    <t>JL. RUNGKUT KIDUL NO. 31</t>
  </si>
  <si>
    <t>PASAR WADUNG ASRI</t>
  </si>
  <si>
    <t xml:space="preserve">JL. RAYA KUNDI </t>
  </si>
  <si>
    <t>PASAR KENDANGSARI</t>
  </si>
  <si>
    <t>JL. KENDANGSARI LEBAR</t>
  </si>
  <si>
    <t>PASAR SEMOLOWARU</t>
  </si>
  <si>
    <t>JL. SEMOLOWARU TENGAH</t>
  </si>
  <si>
    <t>PASAR SOPONYONO</t>
  </si>
  <si>
    <t>JL. RUNGKUT ASRI UTARA</t>
  </si>
  <si>
    <t>PASAR PAGESANGAN</t>
  </si>
  <si>
    <t>JL. PAGESANGAN TIMUR NO.22</t>
  </si>
  <si>
    <t>PASAR BETRO</t>
  </si>
  <si>
    <t>JL. GARUDA NO.99 SEDATI</t>
  </si>
  <si>
    <t>PASAR KALANGANYAR</t>
  </si>
  <si>
    <t>JL. RAYA KALANGANYAR</t>
  </si>
  <si>
    <t>PASAR KREMBUNG</t>
  </si>
  <si>
    <t>JL. RAYA KREMBUNGNO.18</t>
  </si>
  <si>
    <t>PASAR DELTA SARI</t>
  </si>
  <si>
    <t>JL. ANUSAPATI SAWOTRATAP</t>
  </si>
  <si>
    <t>JL. RAYA DINOYO NO. 3</t>
  </si>
  <si>
    <t>PASAR SINAR BARU</t>
  </si>
  <si>
    <t>JL. RAYA KEDUNG ASEM</t>
  </si>
  <si>
    <t>PASAR SUKO</t>
  </si>
  <si>
    <t>JL. SUKO, SUNGON</t>
  </si>
  <si>
    <t>PASAR MOJOAGUNG</t>
  </si>
  <si>
    <t>JL. RAYA MOJOAGUNG, GAMBIRAN</t>
  </si>
  <si>
    <t>PASAR TANJUNG</t>
  </si>
  <si>
    <t>JL. RESIDEN PAMUJI 22</t>
  </si>
  <si>
    <t>PASAR MOJOSARI</t>
  </si>
  <si>
    <t>JL. GAJAH MADA</t>
  </si>
  <si>
    <t>PASAR PON</t>
  </si>
  <si>
    <t>JL. KALIWUNGU</t>
  </si>
  <si>
    <t>TOTAL DUMMY</t>
  </si>
  <si>
    <t>Sum of TOTAL DUMMY</t>
  </si>
  <si>
    <t>SUGIANTO</t>
  </si>
  <si>
    <t>PASAR BALUNG</t>
  </si>
  <si>
    <t>JL.RY BALUNG</t>
  </si>
  <si>
    <t>PASAR PUGER</t>
  </si>
  <si>
    <t>JL.RY PUGER</t>
  </si>
  <si>
    <t>PASAR GUMUKMAS</t>
  </si>
  <si>
    <t>JL.RY GUMUK MAS</t>
  </si>
  <si>
    <t>PASAR KENCONG</t>
  </si>
  <si>
    <t>JL.RY KENCONG</t>
  </si>
  <si>
    <t>PASAR MANGGISAN</t>
  </si>
  <si>
    <t>JL.RY TANGGUL</t>
  </si>
  <si>
    <t>PASAR UMBUL SARI</t>
  </si>
  <si>
    <t>JL.RY UMBUL SARI</t>
  </si>
  <si>
    <t>PASAR CURAH MALANG</t>
  </si>
  <si>
    <t>JL.RY CURAH MALANG</t>
  </si>
  <si>
    <t>PASAR JATIROTO</t>
  </si>
  <si>
    <t>JL.RY JATIROTO</t>
  </si>
  <si>
    <t>PASAR SENDURO</t>
  </si>
  <si>
    <t>JL.RY SENDURO</t>
  </si>
  <si>
    <t>PASAR KLAKAH</t>
  </si>
  <si>
    <t>JL.RY KLAKAH</t>
  </si>
  <si>
    <t>PASAR BARU LUMAJANG</t>
  </si>
  <si>
    <t>JL.RY LUMAJANG</t>
  </si>
  <si>
    <t>PASAR PASIRIAN</t>
  </si>
  <si>
    <t>JL.RY PASIRIAN</t>
  </si>
  <si>
    <t>PASAR CANDIPURO</t>
  </si>
  <si>
    <t>JL.RY CANDIPURO</t>
  </si>
  <si>
    <t xml:space="preserve">PASAR KUNIR </t>
  </si>
  <si>
    <t>JL.RY KUNIR</t>
  </si>
  <si>
    <t>PASAR TEMPEH</t>
  </si>
  <si>
    <t>JL.RY TEMPEH</t>
  </si>
  <si>
    <t>PASAR YOSOWILANGUN</t>
  </si>
  <si>
    <t>JL.RY YOSOWILANGUN</t>
  </si>
  <si>
    <t>JBR/LMJ</t>
  </si>
  <si>
    <t>YOG</t>
  </si>
  <si>
    <t>IRWAN</t>
  </si>
  <si>
    <t>PS BERINGHARJO</t>
  </si>
  <si>
    <t>JL PABRINGAN NO 1 YOG</t>
  </si>
  <si>
    <t>SUIANTA</t>
  </si>
  <si>
    <t>PS PIYUNGAN</t>
  </si>
  <si>
    <t>JL RY WONOSARI</t>
  </si>
  <si>
    <t>PS IMOGIRI</t>
  </si>
  <si>
    <t>JL IMOGIRI</t>
  </si>
  <si>
    <t>PS KOTAGEDE</t>
  </si>
  <si>
    <t>JL MONDORAKAN KOTAGEDE YOG</t>
  </si>
  <si>
    <t>PS BANTUL</t>
  </si>
  <si>
    <t>JL A YANI BANTUL</t>
  </si>
  <si>
    <t>PS GAMPING</t>
  </si>
  <si>
    <t>JL RY WATES</t>
  </si>
  <si>
    <t>PS WATES</t>
  </si>
  <si>
    <t>JL SUGIONO WATES</t>
  </si>
  <si>
    <t>PS SLEMAN</t>
  </si>
  <si>
    <t>JL MAGELANG YOG</t>
  </si>
  <si>
    <t>DIAN</t>
  </si>
  <si>
    <t>PS CEBONGAN</t>
  </si>
  <si>
    <t>JL RY CEBONGAN SLEMAN</t>
  </si>
  <si>
    <t>PS GODEAN</t>
  </si>
  <si>
    <t>JL RY GODEAAN</t>
  </si>
  <si>
    <t>PS COLOMBO</t>
  </si>
  <si>
    <t>JL RY KALIURANG</t>
  </si>
  <si>
    <t>PS REJODANI</t>
  </si>
  <si>
    <t>JL RY PALAGAN</t>
  </si>
  <si>
    <t>PS NITEN</t>
  </si>
  <si>
    <t>JL RY BANTUL</t>
  </si>
  <si>
    <t>PS SENTUL</t>
  </si>
  <si>
    <t>JL SULTAN AGUNG YOG</t>
  </si>
  <si>
    <t>PS STAN</t>
  </si>
  <si>
    <t>JL RY TAJEM YOG</t>
  </si>
  <si>
    <t>PS CONCAT</t>
  </si>
  <si>
    <t xml:space="preserve">JL RY RINGROAD UTARA </t>
  </si>
  <si>
    <t>PS SENTOLO</t>
  </si>
  <si>
    <t>PS NGINO</t>
  </si>
  <si>
    <t>JL RY NGINO</t>
  </si>
  <si>
    <t>PS TEMPEL</t>
  </si>
  <si>
    <t>JL RY MAGELANG</t>
  </si>
  <si>
    <t>PS MUNTILAN</t>
  </si>
  <si>
    <t>PS TALUN</t>
  </si>
  <si>
    <t>Dukun,Talun Muntilan</t>
  </si>
  <si>
    <t>PS DEMANGAN</t>
  </si>
  <si>
    <t>JL GEJAYAN NO 23</t>
  </si>
  <si>
    <t>PS GIWANGAN</t>
  </si>
  <si>
    <t>JL IMOGIRI NO 212</t>
  </si>
  <si>
    <t>PS MLATI</t>
  </si>
  <si>
    <t>PS LEGI</t>
  </si>
  <si>
    <t>JL BUGISAN</t>
  </si>
  <si>
    <t>PS LEMPUYANGAN</t>
  </si>
  <si>
    <t>JL HAYAM WURUK YOG</t>
  </si>
  <si>
    <t>PS PRAWIROTAMAN</t>
  </si>
  <si>
    <t>JL PARANGTRITIS 103</t>
  </si>
  <si>
    <t>PS SERANGAN</t>
  </si>
  <si>
    <t>JL RE MARTADINATA WIROBRAJAN</t>
  </si>
  <si>
    <t>PS GENDENG</t>
  </si>
  <si>
    <t>jl piyungan-Prambanan</t>
  </si>
  <si>
    <t>PS ARGOSARI</t>
  </si>
  <si>
    <t>Wonosari, Gunung Kidul</t>
  </si>
  <si>
    <t>PASAR BOROBUDUR</t>
  </si>
  <si>
    <t>JL. PASAR LOS R/3, BOROBUDUR</t>
  </si>
  <si>
    <t>PASAR GOTONG ROYONG</t>
  </si>
  <si>
    <t>JL.TIDAR, MAGELANG</t>
  </si>
  <si>
    <t>RUDI H</t>
  </si>
  <si>
    <t>PASAR TEMANGGUNG</t>
  </si>
  <si>
    <t>JL. KIOS PASAR 2,TEMANGGUNG</t>
  </si>
  <si>
    <t>PASAR REJOWINANGUN</t>
  </si>
  <si>
    <t>JL. PEMUDA REJOWINANGUN MAGELANG</t>
  </si>
  <si>
    <t xml:space="preserve">PASAR SALAMAN </t>
  </si>
  <si>
    <t>JL. SALAMAN - TEMPURAN, MAGELANG</t>
  </si>
  <si>
    <t>PASAR GRABAK</t>
  </si>
  <si>
    <t>JL. PASAR GRABAK, MAGELANG</t>
  </si>
  <si>
    <t>PASAR NGADIREJO</t>
  </si>
  <si>
    <t>JL. PASAR NGADIREJO, TEMANGGUNG</t>
  </si>
  <si>
    <t>PASAR PARAKAN</t>
  </si>
  <si>
    <t>JL. RAYA PARAKAN, TEMANGGUNG</t>
  </si>
  <si>
    <t>PASAR TEGAL REJO</t>
  </si>
  <si>
    <t>JL. RAYA TEGALREJO, MAGELANG</t>
  </si>
  <si>
    <t>PASAR WONOSOBO</t>
  </si>
  <si>
    <t>JL. RAYA PLAZA WONOSOBO</t>
  </si>
  <si>
    <t>PASAR KUTOARJO</t>
  </si>
  <si>
    <t>JL RAYA KUTOARJO</t>
  </si>
  <si>
    <t xml:space="preserve">PASAR KRETEK </t>
  </si>
  <si>
    <t>JL. PASAR KRETEK WONOSOBO</t>
  </si>
  <si>
    <t>PS SEMIN</t>
  </si>
  <si>
    <t>SEMIN, GUNUNG KIDUL</t>
  </si>
  <si>
    <t>PASAR BLABAK</t>
  </si>
  <si>
    <t xml:space="preserve">JL. BALABAK - MAGELANG, BLABAK </t>
  </si>
  <si>
    <t>PASAR BABRIK TEMPURAN</t>
  </si>
  <si>
    <t>JL. RAYA BABRIK TEMPURAN SALAMAN, MAGELANG</t>
  </si>
  <si>
    <t>PASAR SRATEN</t>
  </si>
  <si>
    <t>JL. RAYA KALINEGORO, MAGELANG</t>
  </si>
  <si>
    <t xml:space="preserve">PASAR SECANG </t>
  </si>
  <si>
    <t>JL. RAYA SECANG, MAGELANG</t>
  </si>
  <si>
    <t xml:space="preserve">PASAR PAYAMAN </t>
  </si>
  <si>
    <t>JL. RAYA SECANG , MAGELANG</t>
  </si>
  <si>
    <t xml:space="preserve">PASAR KRANGGAN </t>
  </si>
  <si>
    <t>JL. RAYA KALORAN PASAR KRANGGAN, TEMANGGUNG</t>
  </si>
  <si>
    <t>PASAR KEBON POLO</t>
  </si>
  <si>
    <t>JL. RAYA KEBONPOLO, MAGELANG</t>
  </si>
  <si>
    <t>PASAR BANDONGAN</t>
  </si>
  <si>
    <t>JL. RAYA BANDONGAN, MAGELANG</t>
  </si>
  <si>
    <t>PASAR KRASAK MAGELANG</t>
  </si>
  <si>
    <t>JL. RAYA PURWOREJO, MAGELANG</t>
  </si>
  <si>
    <t>PASAR BALEDONO PWRJO</t>
  </si>
  <si>
    <t>JL. PASAR BALEDONO PURWOREJO</t>
  </si>
  <si>
    <t>PASAR GRABAK KUTOARJO</t>
  </si>
  <si>
    <t>JL. RAYA GRABAK KUTOARJO</t>
  </si>
  <si>
    <t>MADIUN</t>
  </si>
  <si>
    <t>PUTI</t>
  </si>
  <si>
    <t>PASAR MLILIR</t>
  </si>
  <si>
    <t>PASAR DOLOPO</t>
  </si>
  <si>
    <t>PASAR MAOSPATI</t>
  </si>
  <si>
    <t>MAGETAN</t>
  </si>
  <si>
    <t>PASAR BARAT</t>
  </si>
  <si>
    <t>PASAR PANGGUNG</t>
  </si>
  <si>
    <t>PASAR TAKERAN</t>
  </si>
  <si>
    <t>PASAR GORANG GARENG</t>
  </si>
  <si>
    <t>PASAR SLIRING</t>
  </si>
  <si>
    <t>PASAR PAGOTAN</t>
  </si>
  <si>
    <t>PASAR SONGGOLANGIT</t>
  </si>
  <si>
    <t>PONOROGO</t>
  </si>
  <si>
    <t>PASAR PLAOSAN</t>
  </si>
  <si>
    <t>PASAR JENGGLONG</t>
  </si>
  <si>
    <t>PASAR SAYUR MAGETAN</t>
  </si>
  <si>
    <t>PASAR BULU</t>
  </si>
  <si>
    <t>PASAR TINAP</t>
  </si>
  <si>
    <t>PASAR BERAN</t>
  </si>
  <si>
    <t>NGAWI</t>
  </si>
  <si>
    <t>PASAR BESAR NGAWI</t>
  </si>
  <si>
    <t>PASAR LAMA</t>
  </si>
  <si>
    <t>PASAR BESAR MADIUN</t>
  </si>
  <si>
    <t>PASAR SLEKO</t>
  </si>
  <si>
    <t>PASAR BALEREJO</t>
  </si>
  <si>
    <t>PASAR SUKOLILO</t>
  </si>
  <si>
    <t>PASAR SAYUR CARUBAN</t>
  </si>
  <si>
    <t>CARUBAN</t>
  </si>
  <si>
    <t>PASAR MEJAYAN</t>
  </si>
  <si>
    <t>PASAR STASIUN</t>
  </si>
  <si>
    <t>PASAR SUMOROTO</t>
  </si>
  <si>
    <t>KDR/MADIUN</t>
  </si>
  <si>
    <t>KDR</t>
  </si>
  <si>
    <t>RATNA</t>
  </si>
  <si>
    <t>PS WAGE</t>
  </si>
  <si>
    <t>T.AGUNG</t>
  </si>
  <si>
    <t>PS NGEMPLAK</t>
  </si>
  <si>
    <t>PS KRAS</t>
  </si>
  <si>
    <t>KEDIRI</t>
  </si>
  <si>
    <t>PS PAMENANG</t>
  </si>
  <si>
    <t>PS KANDANGAN</t>
  </si>
  <si>
    <t>PS SEMEN</t>
  </si>
  <si>
    <t>PS CAMPUREJO</t>
  </si>
  <si>
    <t>PS BANDAR</t>
  </si>
  <si>
    <t>PS CENTONG</t>
  </si>
  <si>
    <t>PS BENCE</t>
  </si>
  <si>
    <t>PS SETONO BETEK</t>
  </si>
  <si>
    <t>PS PAHING</t>
  </si>
  <si>
    <t>PS MRICAN</t>
  </si>
  <si>
    <t>PS WARUJAYENG</t>
  </si>
  <si>
    <t>NGANJUK</t>
  </si>
  <si>
    <t>PS WAGE NGANJUK</t>
  </si>
  <si>
    <t>PS BERBEK</t>
  </si>
  <si>
    <t>PS BANGSONGAN</t>
  </si>
  <si>
    <t>PS KERTOSONO</t>
  </si>
  <si>
    <t>PS PESANTREN</t>
  </si>
  <si>
    <t>PS BANJARAN</t>
  </si>
  <si>
    <t>PS SAMBI</t>
  </si>
  <si>
    <t>PS NGADILUWIH</t>
  </si>
  <si>
    <t>PS GURAH</t>
  </si>
  <si>
    <t>PS BENDO</t>
  </si>
  <si>
    <t>MDN</t>
  </si>
  <si>
    <t>PASAR CENTRAL/PUSAT PASAR</t>
  </si>
  <si>
    <t>JL. PUSAT PASAR</t>
  </si>
  <si>
    <t>PASAR SEMBADA</t>
  </si>
  <si>
    <t>JL. SEMBADA</t>
  </si>
  <si>
    <t>PASAR KWALA BEKALA</t>
  </si>
  <si>
    <t>JL. PINTU AIR</t>
  </si>
  <si>
    <t>PASAR KARYA WISATA</t>
  </si>
  <si>
    <t>JL. KARYA WISATA</t>
  </si>
  <si>
    <t>PASAR SEI KAMBING</t>
  </si>
  <si>
    <t>JL.KAPT.MUSLIM</t>
  </si>
  <si>
    <t>PASAR CAHAYA</t>
  </si>
  <si>
    <t>JL. CAHAYA</t>
  </si>
  <si>
    <t>PASAR PENDIDIKAN</t>
  </si>
  <si>
    <t>JL. PASAR III</t>
  </si>
  <si>
    <t>PASAR PALAPA</t>
  </si>
  <si>
    <t>JL.KOL.YOS SUDARSO</t>
  </si>
  <si>
    <t>PASAR PRINGGAN</t>
  </si>
  <si>
    <t>JL. ISKANDAR MUDAH</t>
  </si>
  <si>
    <t>PASAR MUARA TAKUS</t>
  </si>
  <si>
    <t>JL. MUARA TAKUS</t>
  </si>
  <si>
    <t>PASAR HALAT</t>
  </si>
  <si>
    <t>JL. HALAT</t>
  </si>
  <si>
    <t>PASAR SUKA RAMAI</t>
  </si>
  <si>
    <t>JL.AR HAKIM</t>
  </si>
  <si>
    <t>PASAR SAMBAS</t>
  </si>
  <si>
    <t>JL. SAMBAS</t>
  </si>
  <si>
    <t>PASAR SETIA BUDI</t>
  </si>
  <si>
    <t>JL. SETIA BUDI</t>
  </si>
  <si>
    <t>PASAR MAWAR</t>
  </si>
  <si>
    <t>JL. MAWAR</t>
  </si>
  <si>
    <t>PASAR SORE PADANG BULAN</t>
  </si>
  <si>
    <t>JL. JAMIN GINTING</t>
  </si>
  <si>
    <t>PASAR PETISAH</t>
  </si>
  <si>
    <t>JL. ROTAN</t>
  </si>
  <si>
    <t>PASAR SIMPANG LIMUN</t>
  </si>
  <si>
    <t>JL. SM RAJA</t>
  </si>
  <si>
    <t>PASAR TJG MORAWA</t>
  </si>
  <si>
    <t>PASAR MELATI</t>
  </si>
  <si>
    <t>JL. FLAMBOYAN RAYA</t>
  </si>
  <si>
    <t>PASAR SIMALINGKAR</t>
  </si>
  <si>
    <t>JL. SIMALINGKAR</t>
  </si>
  <si>
    <t>PASAR HELVETIA</t>
  </si>
  <si>
    <t>JL. MATAHARI RAYA</t>
  </si>
  <si>
    <t>PASAR GLUGUR</t>
  </si>
  <si>
    <t>JL. KOL YOS SUDARSO</t>
  </si>
  <si>
    <t>PASAR MERANTI BARU</t>
  </si>
  <si>
    <t>JL. MERANTI</t>
  </si>
  <si>
    <t>PASR BAKTI</t>
  </si>
  <si>
    <t>JL. BAKTI</t>
  </si>
  <si>
    <t>JL. BRIGJ HAMID</t>
  </si>
  <si>
    <t>PASAR DELI TUA</t>
  </si>
  <si>
    <t>JL. DELI TUA</t>
  </si>
  <si>
    <t xml:space="preserve">PASAR GAMBIR </t>
  </si>
  <si>
    <t>JL. TEMBUNG</t>
  </si>
  <si>
    <t>PASAR DESA LALANG</t>
  </si>
  <si>
    <t>JL. KELAMBIR V</t>
  </si>
  <si>
    <t>PASAR SUNGGAL</t>
  </si>
  <si>
    <t>JL. SUNGGAL</t>
  </si>
  <si>
    <t>PASAR GARUDA</t>
  </si>
  <si>
    <t xml:space="preserve">JL. GARUDA </t>
  </si>
  <si>
    <t>PASAR MANDALA</t>
  </si>
  <si>
    <t>PASAR FIRDAUS</t>
  </si>
  <si>
    <t>JL. MANDALA</t>
  </si>
  <si>
    <t>PASAR KARYA KASIH</t>
  </si>
  <si>
    <t>JL. KARYA KASIH</t>
  </si>
  <si>
    <t>PASAR BENGKOK</t>
  </si>
  <si>
    <t>JL.WILIAM ISKANDAR</t>
  </si>
  <si>
    <t>PASAR PANCUR BATU</t>
  </si>
  <si>
    <t>JL.JAMIN GUNTING</t>
  </si>
  <si>
    <t>PASAR BERASTAGI</t>
  </si>
  <si>
    <t>PASAR KABANJAHE</t>
  </si>
  <si>
    <t>JL.LETN.PURBA</t>
  </si>
  <si>
    <t>PASAR JOHOR BARU</t>
  </si>
  <si>
    <t>JL. KARYA JAYA</t>
  </si>
  <si>
    <t>BDL 2</t>
  </si>
  <si>
    <t>richo agung prastyo</t>
  </si>
  <si>
    <t>suyatno</t>
  </si>
  <si>
    <t>JBI</t>
  </si>
  <si>
    <t>PWK</t>
  </si>
  <si>
    <t>LUTFI M / UJI AGUSTINUS</t>
  </si>
  <si>
    <t>A-PASAR PWK WAGE</t>
  </si>
  <si>
    <t>JL.BRIGJEND KATAMSO</t>
  </si>
  <si>
    <t>A-PASAR AJIBARANG</t>
  </si>
  <si>
    <t>JL.RAYA AJIBARANG</t>
  </si>
  <si>
    <t>A-PASAR SOKARAJA</t>
  </si>
  <si>
    <t>JL.JENDRAL GATOT SUBROTO</t>
  </si>
  <si>
    <t>A-PASAR WANGON</t>
  </si>
  <si>
    <t>JL.RAYA WANGON</t>
  </si>
  <si>
    <t>B-PASAR CERME</t>
  </si>
  <si>
    <t>JL.RIYANTO SUMAMPIR</t>
  </si>
  <si>
    <t>B-PASAR MANIS</t>
  </si>
  <si>
    <t>JL.GATOT SUBROTO</t>
  </si>
  <si>
    <t>B-PASAR PON</t>
  </si>
  <si>
    <t>JL.JENDRAL SUDIRMAN BARAT</t>
  </si>
  <si>
    <t>B-PASAR CILONGOK</t>
  </si>
  <si>
    <t>JL.RAYA CILONGOK</t>
  </si>
  <si>
    <t>B-PASAR KLIWON KARANG LEWAS</t>
  </si>
  <si>
    <t>JL.PATIMURA PURWOKERTO BARAT</t>
  </si>
  <si>
    <t>B-PASAR PAHING</t>
  </si>
  <si>
    <t>JL.KETAWIBAWA</t>
  </si>
  <si>
    <t>B-PASAR SANGKAL PUTUNG</t>
  </si>
  <si>
    <t>JL.MOH SUPENO</t>
  </si>
  <si>
    <t>LUTFI M / MUHAMAD RIFKI</t>
  </si>
  <si>
    <t>B-PASAR SUMPIUH</t>
  </si>
  <si>
    <t>JL.RAYA SUMPIUH BANYUMAS</t>
  </si>
  <si>
    <t>B-PASAR BANYUMAS</t>
  </si>
  <si>
    <t>JL.GATOT SUBROTO BANYUMAS</t>
  </si>
  <si>
    <t>B-PASAR RAWALO</t>
  </si>
  <si>
    <t>JL.RAYA RAWALO</t>
  </si>
  <si>
    <t>B-PASAR LARANGAN</t>
  </si>
  <si>
    <t>JL.RAYA SUMBANG, DESA LARANGAN KEMBARAN</t>
  </si>
  <si>
    <t>B-PASAR PATIKRAJA</t>
  </si>
  <si>
    <t>JL.RAYA PATIKRAJA</t>
  </si>
  <si>
    <t>C-PASAR KOBER</t>
  </si>
  <si>
    <t>JL.RAYA KOBER</t>
  </si>
  <si>
    <t>LUTFI MAHBUBI</t>
  </si>
  <si>
    <t>A-PASAR BUMIAYU</t>
  </si>
  <si>
    <t>JL.JATISAWIT BUMIAYU, BREBES</t>
  </si>
  <si>
    <t>A-PASAR PAGI SEGAMAS PBG</t>
  </si>
  <si>
    <t>JL.A YANI PURBALINGGA</t>
  </si>
  <si>
    <t>A-PASAR KROYA</t>
  </si>
  <si>
    <t>JL.RAYA A.YANI KROYA</t>
  </si>
  <si>
    <t>A-PASAR BANJAR NEGARA</t>
  </si>
  <si>
    <t>JL.VETERAN BANJAR NEGARA</t>
  </si>
  <si>
    <t>A-PASAR GEDE</t>
  </si>
  <si>
    <t>JL.RE MARTADINATA TAMBAKREJA CILACAP</t>
  </si>
  <si>
    <t>A-PASAR SIDODADI CILACAP</t>
  </si>
  <si>
    <t>JL.LET JEND S.PARMAN CILACAP</t>
  </si>
  <si>
    <t>A-PASAR BOBOTSARI</t>
  </si>
  <si>
    <t>JL.KOLONEL SUGIRI</t>
  </si>
  <si>
    <t>A-PASAR GOMBONG</t>
  </si>
  <si>
    <t>JL.YOS SUDARSO GOMBONG</t>
  </si>
  <si>
    <t>A-PASAR TUMENGGUNGAN KEBUMEN</t>
  </si>
  <si>
    <t>JL.RAYA KOLOPAKING KEBUMEN</t>
  </si>
  <si>
    <t>B-PASAR SRUWENG</t>
  </si>
  <si>
    <t>JL.RAYA SRUWENG/GIWANGAN KEBUMEN</t>
  </si>
  <si>
    <t>B-PASAR KARANG ANYAR</t>
  </si>
  <si>
    <t>JL.REVOLUSI KARANG ANYAR</t>
  </si>
  <si>
    <t>B-PASAR BUKATEJA</t>
  </si>
  <si>
    <t>JL.RAYA BUKATEJA</t>
  </si>
  <si>
    <t>B-PASAR PURWAREJA KLAMPOK</t>
  </si>
  <si>
    <t>JL.A YANI PURWAREJA KLAMPOK</t>
  </si>
  <si>
    <t>B-PASAR JATISAWIT BUMIAYU</t>
  </si>
  <si>
    <t>B-PASAR LIMBANGAN</t>
  </si>
  <si>
    <t>JL.URIP SUMOHARJO, MERTASINGA CILACAP</t>
  </si>
  <si>
    <t>B-PASAR MANDIRAJA</t>
  </si>
  <si>
    <t>JL.RAYA MANDIRAJA, BANJAR NEGARA</t>
  </si>
  <si>
    <t>B-PASAR PADAMARA</t>
  </si>
  <si>
    <t>JL.RAYA SOKAWERA</t>
  </si>
  <si>
    <t>B-PASAR SAMPANG</t>
  </si>
  <si>
    <t>JL.RAYA TUGU BARAT SAMPANG</t>
  </si>
  <si>
    <t>B-PASAR TANJUNG SARI CILACAP</t>
  </si>
  <si>
    <t>JL.KALIMANTAN,CILACAP</t>
  </si>
  <si>
    <t>SARTONO</t>
  </si>
  <si>
    <t>TGL</t>
  </si>
  <si>
    <t>SPR</t>
  </si>
  <si>
    <t>PASAR GROGOLAN BARU</t>
  </si>
  <si>
    <t>JL.HOS  COKROAMINOTO PEKALONGAN</t>
  </si>
  <si>
    <t>PASAR BATANG</t>
  </si>
  <si>
    <t>JL.JEND SUDIRMAN BATANG</t>
  </si>
  <si>
    <t>PASAR WIRADESA</t>
  </si>
  <si>
    <t>JL.AH YANI KAB PEKALONGAN</t>
  </si>
  <si>
    <t>PASAR PAGI TEGAL</t>
  </si>
  <si>
    <t>JL  KALORAN TEGAL</t>
  </si>
  <si>
    <t>PASAR SUBAH</t>
  </si>
  <si>
    <t>JL RAYA SUBAH</t>
  </si>
  <si>
    <t>PASAR LIMPUNG</t>
  </si>
  <si>
    <t>JL RAYA LIMPUNG</t>
  </si>
  <si>
    <t>PASAR SUMUR PANGGANG</t>
  </si>
  <si>
    <t>JL SUMUR PANGGANG TGL</t>
  </si>
  <si>
    <t>MD</t>
  </si>
  <si>
    <t>PASAR KEJAMBON</t>
  </si>
  <si>
    <t>JL SULTAN AGUNG TGL</t>
  </si>
  <si>
    <t>PASAR MARTOLOYO</t>
  </si>
  <si>
    <t>JL POSO TGL</t>
  </si>
  <si>
    <t>PASAR LANGON</t>
  </si>
  <si>
    <t>JL WERKUDORO TGL</t>
  </si>
  <si>
    <t>PASAR PEPEDAN</t>
  </si>
  <si>
    <t>JL RY KARANG ANYAR</t>
  </si>
  <si>
    <t>JL SULTAN AGUNG PKLGN</t>
  </si>
  <si>
    <t>PASAR BANYUURIP</t>
  </si>
  <si>
    <t>JL RY BANYURIP PKLGN</t>
  </si>
  <si>
    <t>PASAR WARUNG ASEM</t>
  </si>
  <si>
    <t xml:space="preserve">JL RY WARUNG ASEM </t>
  </si>
  <si>
    <t>PASAR RANDUGUNTING</t>
  </si>
  <si>
    <t>JL KS TUBUN TGL</t>
  </si>
  <si>
    <t>PASAR PODOSUGIH</t>
  </si>
  <si>
    <t>JL KURINCI PKLGN</t>
  </si>
  <si>
    <t xml:space="preserve">PASAR KAJEN </t>
  </si>
  <si>
    <t>JL DIPONEGORO KAB PEKALONGAN</t>
  </si>
  <si>
    <t>PASAR KARANG ANYAR</t>
  </si>
  <si>
    <t>JL RY KARANG ANYAR KAB PEKALONGAN</t>
  </si>
  <si>
    <t>PASAR WONOPRINGGO</t>
  </si>
  <si>
    <t>JL RAY WONOPRINGGO KAB PEKALONGAN</t>
  </si>
  <si>
    <t xml:space="preserve">PASAR BOJONG </t>
  </si>
  <si>
    <t>JL RAYA BOJONG KAB PEKALONGAN</t>
  </si>
  <si>
    <t>PASAR KEDUNGWUNI</t>
  </si>
  <si>
    <t>JL RY KEDUNGWUNI</t>
  </si>
  <si>
    <t>PASAR BLIGO</t>
  </si>
  <si>
    <t>JL RY BLIGO</t>
  </si>
  <si>
    <t>PASAR KETANGGUNGAN</t>
  </si>
  <si>
    <t>JL DIPONEGORO KETANGGUNGAN</t>
  </si>
  <si>
    <t>PASAR INDUK BREBES</t>
  </si>
  <si>
    <t>JL AHMAD YANI BREBES</t>
  </si>
  <si>
    <t>PASAR TRAYEMAN</t>
  </si>
  <si>
    <t>JL SAMAN HUDI SLAWI</t>
  </si>
  <si>
    <t>PASAR BAWANG ADIWERNA</t>
  </si>
  <si>
    <t>JL RAYA BARAT ADIWERNA</t>
  </si>
  <si>
    <t>PASAR MARGASARI</t>
  </si>
  <si>
    <t>JL RY MARGA SARI KAB TEGAL</t>
  </si>
  <si>
    <t>PASAR RANDUDONGKAL</t>
  </si>
  <si>
    <t>JL GATOT SUBROTO PEMALANG</t>
  </si>
  <si>
    <t>PASAR BANTAR BOLANG</t>
  </si>
  <si>
    <t>JL BANTAR BOLANG PEMALANG</t>
  </si>
  <si>
    <t>PASAR PAGI PEMALANG</t>
  </si>
  <si>
    <t>JL MAWAR PEMALANG</t>
  </si>
  <si>
    <t>PASAR BEJI PEMALANG</t>
  </si>
  <si>
    <t xml:space="preserve">JL PERINTIS KEMERDEKAAN </t>
  </si>
  <si>
    <t>PASAR PETARUKAN</t>
  </si>
  <si>
    <t>JL RY PASAR PETARUKAN</t>
  </si>
  <si>
    <t>PASAR COMAL</t>
  </si>
  <si>
    <t>JL GATOT SUBROTO COMAL</t>
  </si>
  <si>
    <t>PASAR SRUWET BUMI REJO</t>
  </si>
  <si>
    <t>JL RY SRUWET</t>
  </si>
  <si>
    <t>PASAR PADURAKSA</t>
  </si>
  <si>
    <t>JL RY PADURAKSA PEMALANG</t>
  </si>
  <si>
    <t>PASAR ULUJAMI</t>
  </si>
  <si>
    <t>JL RY ULUJAMI PEMALANG</t>
  </si>
  <si>
    <t>PASAR LIMBANGAN</t>
  </si>
  <si>
    <t>JL RY LIMBANGAN BREBES</t>
  </si>
  <si>
    <t>PASAR BULAKAMBA</t>
  </si>
  <si>
    <t>JL RY BULAKAMBA BREBES</t>
  </si>
  <si>
    <t>PASAR SITANGGAL</t>
  </si>
  <si>
    <t>JL RAYA SITANGGAL</t>
  </si>
  <si>
    <t>PASAR LEBAKSIU</t>
  </si>
  <si>
    <t>JL RY LEBAKSIU KAB TEGAL</t>
  </si>
  <si>
    <t>PASAR BANJARAN</t>
  </si>
  <si>
    <t>JL RY BANJARAN KAB TEGAL</t>
  </si>
  <si>
    <t>PASAR KEMANTRAN</t>
  </si>
  <si>
    <t>JL GARUDA KAB TEGAL</t>
  </si>
  <si>
    <t>PASAR SURODADI</t>
  </si>
  <si>
    <t>JL RY SURODADI TEGAL</t>
  </si>
  <si>
    <t>PASAR BALAMOA</t>
  </si>
  <si>
    <t>JL RY BALAMOA TARUB</t>
  </si>
  <si>
    <t>PASAR BANDUNG</t>
  </si>
  <si>
    <t>JL TENGKU CIK DI TIRO</t>
  </si>
  <si>
    <t xml:space="preserve">PASAR JATIBARANG </t>
  </si>
  <si>
    <t xml:space="preserve">JL RY JATI BARANG </t>
  </si>
  <si>
    <t>PASAR BALAPULANG</t>
  </si>
  <si>
    <t>JL RYA BALAPULANG</t>
  </si>
  <si>
    <t>CRB/INDRAMAYU</t>
  </si>
  <si>
    <t>DISTR</t>
  </si>
  <si>
    <t>EPM</t>
  </si>
  <si>
    <t>JSD</t>
  </si>
  <si>
    <t>KSP</t>
  </si>
  <si>
    <t>KSPJKT</t>
  </si>
  <si>
    <t>JULIANA</t>
  </si>
  <si>
    <t>JL. BANGKA</t>
  </si>
  <si>
    <t>SANTA</t>
  </si>
  <si>
    <t>JL. WIJAYA</t>
  </si>
  <si>
    <t>PONCOL</t>
  </si>
  <si>
    <t>PONCOL SENEN</t>
  </si>
  <si>
    <t>NANGKA</t>
  </si>
  <si>
    <t>JL. KALIBARU</t>
  </si>
  <si>
    <t>WARU</t>
  </si>
  <si>
    <t>TANJUNG PRIOK</t>
  </si>
  <si>
    <t>BLIMBING</t>
  </si>
  <si>
    <t>SEMPER</t>
  </si>
  <si>
    <t>JL. PASAR MINGGU</t>
  </si>
  <si>
    <t>SERDANG</t>
  </si>
  <si>
    <t>JL. KEMAYORAN</t>
  </si>
  <si>
    <t>KEMAYORAN</t>
  </si>
  <si>
    <t>JL. BENDUNGAN JAGO</t>
  </si>
  <si>
    <t>CIKINI</t>
  </si>
  <si>
    <t>JL. CIKINI RAYA</t>
  </si>
  <si>
    <t>GONDANGDIA</t>
  </si>
  <si>
    <t>JL. BOPLO</t>
  </si>
  <si>
    <t>BATA PUTIH</t>
  </si>
  <si>
    <t>JL. ARTERI OTISTA</t>
  </si>
  <si>
    <t>KEBAYORAN</t>
  </si>
  <si>
    <t>JL. KEBAYORAN LAMA</t>
  </si>
  <si>
    <t>CIPETE</t>
  </si>
  <si>
    <t>JL. FATMAWATI</t>
  </si>
  <si>
    <t>BLOK A</t>
  </si>
  <si>
    <t>WARAKAS</t>
  </si>
  <si>
    <t>JL. WARAKAS 3</t>
  </si>
  <si>
    <t>BAHARI</t>
  </si>
  <si>
    <t>JL. WARAKAS 4</t>
  </si>
  <si>
    <t xml:space="preserve">GAPLOK </t>
  </si>
  <si>
    <t>PASEBAN</t>
  </si>
  <si>
    <t>JL. MANGGARAI</t>
  </si>
  <si>
    <t>MINANGKABAU</t>
  </si>
  <si>
    <t>JL. MINANGKABAU</t>
  </si>
  <si>
    <t>KAMBING</t>
  </si>
  <si>
    <t>JL. TANAH ABANG</t>
  </si>
  <si>
    <t>BENHIL</t>
  </si>
  <si>
    <t>JL. SUDIRMAN</t>
  </si>
  <si>
    <t>KOWIMATUR</t>
  </si>
  <si>
    <t>WARUNG BUNCIT</t>
  </si>
  <si>
    <t>JL. BUNCIT RAYA</t>
  </si>
  <si>
    <t>MAMPANG</t>
  </si>
  <si>
    <t>JL. MAMPANG</t>
  </si>
  <si>
    <t>KOMBONGAN</t>
  </si>
  <si>
    <t>STASIUN KEMAYORAN</t>
  </si>
  <si>
    <t>GARDU ASEM</t>
  </si>
  <si>
    <t>JL. GARDU ASEM</t>
  </si>
  <si>
    <t xml:space="preserve">LONTAR </t>
  </si>
  <si>
    <t>JL. LONTAR</t>
  </si>
  <si>
    <t>KOJA</t>
  </si>
  <si>
    <t>JL. KOJA RAYA</t>
  </si>
  <si>
    <t>PENGADEGAN</t>
  </si>
  <si>
    <t>JL. PENGADEGAN</t>
  </si>
  <si>
    <t>LENTENG AGUNG</t>
  </si>
  <si>
    <t>JL. LENTENG AGUNG</t>
  </si>
  <si>
    <t>BEDENG</t>
  </si>
  <si>
    <t>JL. CEMPAKA SARI</t>
  </si>
  <si>
    <t>SUMUR BATU</t>
  </si>
  <si>
    <t>JL. SUMUR BATU</t>
  </si>
  <si>
    <t>TANAH PASIR</t>
  </si>
  <si>
    <t>JL. TANAH PASIR</t>
  </si>
  <si>
    <t>MUARA BARU</t>
  </si>
  <si>
    <t>JL. MUARA BARU</t>
  </si>
  <si>
    <t>NALO</t>
  </si>
  <si>
    <t>JL. PADEMANGAN</t>
  </si>
  <si>
    <t>PADEMANGAN</t>
  </si>
  <si>
    <t>INPRES CIPETE</t>
  </si>
  <si>
    <t>JL. ANTASARI</t>
  </si>
  <si>
    <t>MEDE CIPETE</t>
  </si>
  <si>
    <t>PELITA</t>
  </si>
  <si>
    <t>JL. SUNGAI BAMBU</t>
  </si>
  <si>
    <t>SUNGAI BAMBU</t>
  </si>
  <si>
    <t>GEMBRONG BARU</t>
  </si>
  <si>
    <t>JL. PANGKALAN ASEM</t>
  </si>
  <si>
    <t>JL. JOHAR BARU</t>
  </si>
  <si>
    <t>TEBET BARAT</t>
  </si>
  <si>
    <t>JL. TEBET BARAT</t>
  </si>
  <si>
    <t>TEBET TIMUR</t>
  </si>
  <si>
    <t>JL. TEBET TIMUR</t>
  </si>
  <si>
    <t>RAWA BADAK</t>
  </si>
  <si>
    <t>JL. YOS SUDARSO</t>
  </si>
  <si>
    <t>SINDANG</t>
  </si>
  <si>
    <t>JL. SINDANG RAYA</t>
  </si>
  <si>
    <t>PANI WIJAYA</t>
  </si>
  <si>
    <t>RADIO DALAM</t>
  </si>
  <si>
    <t>JL. RADIO DALAM</t>
  </si>
  <si>
    <t>MAYESTIK</t>
  </si>
  <si>
    <t>JL. MAYESTIK</t>
  </si>
  <si>
    <t>GENJING</t>
  </si>
  <si>
    <t>JL. PRAMUKA</t>
  </si>
  <si>
    <t>GEMBRONG LAMA</t>
  </si>
  <si>
    <t>JL. GEMBRONG LAMA</t>
  </si>
  <si>
    <t>TUGU</t>
  </si>
  <si>
    <t>JL. KRAMAT RAYA</t>
  </si>
  <si>
    <t>BENDUNGAN MELAYU</t>
  </si>
  <si>
    <t>JL. PLUMPANG</t>
  </si>
  <si>
    <t>MUARA ANGKE</t>
  </si>
  <si>
    <t>JL. MUARA ANGKE</t>
  </si>
  <si>
    <t>MUARA KARANG</t>
  </si>
  <si>
    <t>JL. MUARA KARANG</t>
  </si>
  <si>
    <t>BELEK</t>
  </si>
  <si>
    <t>BAMBU KUNING</t>
  </si>
  <si>
    <t>JL. BAMBU KUNING</t>
  </si>
  <si>
    <t>MENCOS</t>
  </si>
  <si>
    <t>KALIBARU</t>
  </si>
  <si>
    <t>MICRO BINTARO</t>
  </si>
  <si>
    <t>JL. BINTARO</t>
  </si>
  <si>
    <t>SEKTOR BINTARO</t>
  </si>
  <si>
    <t>PONDOK LABU</t>
  </si>
  <si>
    <t>JL. PONDOK LABU</t>
  </si>
  <si>
    <t>SUNTER</t>
  </si>
  <si>
    <t>JL. SUNTER</t>
  </si>
  <si>
    <t>MANDIRI KELAPA GADING</t>
  </si>
  <si>
    <t>JL. HIBRIDA</t>
  </si>
  <si>
    <t>CEMPAKA PUTIH</t>
  </si>
  <si>
    <t>JL. SUPRAPTO</t>
  </si>
  <si>
    <t>RAWASARI</t>
  </si>
  <si>
    <t>JL. RAWA KERBO</t>
  </si>
  <si>
    <t>LOKBIN MURIA</t>
  </si>
  <si>
    <t>JL. MENTENG PULO</t>
  </si>
  <si>
    <t>MENTENG PULO</t>
  </si>
  <si>
    <t>BUKIT DURI</t>
  </si>
  <si>
    <t>JL. BUKIT DURI</t>
  </si>
  <si>
    <t>PETOJO</t>
  </si>
  <si>
    <t>JL. PETOJO</t>
  </si>
  <si>
    <t>KARANG ANYAR</t>
  </si>
  <si>
    <t>JL. KARANG ANYAR</t>
  </si>
  <si>
    <r>
      <rPr>
        <sz val="11"/>
        <color theme="1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PT. Kara Santan Pertama  :</t>
    </r>
  </si>
  <si>
    <t xml:space="preserve">         Nama Toko/Kios          :  _ _ _ _ _ _ _ _ _ _ _ _ _ _ _ _ _ _ _ _ </t>
  </si>
  <si>
    <t xml:space="preserve">         Alamat                          :  _ _ _ _ _ _ _ _ _ _ _ _ _ _ _ _ _ _ _ _ </t>
  </si>
  <si>
    <t xml:space="preserve">         Senilai                          :  Rp.    </t>
  </si>
  <si>
    <t>( Nama Penerima )</t>
  </si>
  <si>
    <t>CRB/KUNINGAN DAN MAJALENGKA</t>
  </si>
  <si>
    <t>WUWUN PREDIYANSYAH</t>
  </si>
  <si>
    <t>Kepuh</t>
  </si>
  <si>
    <t>Kuningan Kota</t>
  </si>
  <si>
    <t>Cilimus</t>
  </si>
  <si>
    <t xml:space="preserve">B </t>
  </si>
  <si>
    <t>JL. Raya Cilimus</t>
  </si>
  <si>
    <t>Baru</t>
  </si>
  <si>
    <t>Ciawi gebang</t>
  </si>
  <si>
    <t>JL Ciawi Gebang</t>
  </si>
  <si>
    <t>Luragung</t>
  </si>
  <si>
    <t>JL Raya Luragung</t>
  </si>
  <si>
    <t>Cibingbin</t>
  </si>
  <si>
    <t>JL. Cibingbin</t>
  </si>
  <si>
    <t>Keramat mulya</t>
  </si>
  <si>
    <t>JL raya kramat</t>
  </si>
  <si>
    <t>Ancaran</t>
  </si>
  <si>
    <t>JL RE Martadinata</t>
  </si>
  <si>
    <t>Cikijing</t>
  </si>
  <si>
    <t>JL. Cikijing</t>
  </si>
  <si>
    <t>Darma</t>
  </si>
  <si>
    <t>JL Darma</t>
  </si>
  <si>
    <t>Kadugede</t>
  </si>
  <si>
    <t>JL kadu gede</t>
  </si>
  <si>
    <t xml:space="preserve">Cigasong </t>
  </si>
  <si>
    <t>JL. Cigasong</t>
  </si>
  <si>
    <t>Kadipaten</t>
  </si>
  <si>
    <t>JL. Kadipaten</t>
  </si>
  <si>
    <t>Talaga</t>
  </si>
  <si>
    <t>JL. Talaga</t>
  </si>
  <si>
    <t>Maja</t>
  </si>
  <si>
    <t>JL. Maja</t>
  </si>
  <si>
    <t>Rajagaluh</t>
  </si>
  <si>
    <t>JL. Rajagaluh</t>
  </si>
  <si>
    <t>Jatiwangi</t>
  </si>
  <si>
    <t>JL. Jatiwangi</t>
  </si>
  <si>
    <t>Jatitujuh</t>
  </si>
  <si>
    <t>JL. Jatitujuh</t>
  </si>
  <si>
    <t>Panjalin</t>
  </si>
  <si>
    <t>JL. Panjalin</t>
  </si>
  <si>
    <t>Leuwimunding</t>
  </si>
  <si>
    <t>JL. Leuwimunding</t>
  </si>
  <si>
    <t>Other</t>
  </si>
  <si>
    <t>Hoiril Bahri</t>
  </si>
  <si>
    <t>TANDA TERIMA</t>
  </si>
  <si>
    <t>Telah diterima kompensasi gantungan Sun TCA besar dari</t>
  </si>
  <si>
    <t xml:space="preserve">         No Telf                          :  _ _ _ _ _ _ _ _ _ _ _ _ _ _ _ _ _ _ _ _ </t>
  </si>
  <si>
    <t>Bogor  ,  _ _     ,   _  _  _  _  _  2018</t>
  </si>
  <si>
    <t>Catatan;</t>
  </si>
  <si>
    <t>1 ( satu) Gantungan = Rp 5,000,-</t>
  </si>
  <si>
    <t>SER</t>
  </si>
  <si>
    <t>SAEPUDIN/HASRUL</t>
  </si>
  <si>
    <t>PS. RAU SERANG (RTC)</t>
  </si>
  <si>
    <t>JL.KH.A LATIF PASAR RAU SERANG</t>
  </si>
  <si>
    <t>PS.BARU CILEGON</t>
  </si>
  <si>
    <t>LINKUNGAN KRANGGOT JOMBANG-CILEGON</t>
  </si>
  <si>
    <t>PS.RANGKAS BITUNG</t>
  </si>
  <si>
    <t xml:space="preserve">JL.SUNAN KALIJAGA NO 160. MUARA CIUJUNG </t>
  </si>
  <si>
    <t>PS.PANDEGLANG</t>
  </si>
  <si>
    <t>JL.AHMAD YANI PANDEGLANG-BANTEN</t>
  </si>
  <si>
    <t>PS.LABUAN</t>
  </si>
  <si>
    <t>TELUK LABUAN KAB PANDEGLANG-BANTEN</t>
  </si>
  <si>
    <t>PS.BARU MERAK</t>
  </si>
  <si>
    <t>JL.PUSKESMAS NO.24 PULOMERAK CILEGON</t>
  </si>
  <si>
    <t>PS.CIRUAS</t>
  </si>
  <si>
    <t>JL.RAYA SERANG JAKARTA, CITEREP CIRUAS SERANG</t>
  </si>
  <si>
    <t>PS.CIKANDE</t>
  </si>
  <si>
    <t>CIKANDE SERANG-BANTEN</t>
  </si>
  <si>
    <t>PS KARANGANTU</t>
  </si>
  <si>
    <t>JL.RAYA KARANGANTU NO.16 BANTEN</t>
  </si>
  <si>
    <t>PS.BARU ANYER</t>
  </si>
  <si>
    <t>JL.RAYA MANCAK ANYER. CILEGON</t>
  </si>
  <si>
    <t>PS.KELAPA</t>
  </si>
  <si>
    <t>JL PASAR KELAPA CIWADUK CILEGON-BANTEN</t>
  </si>
  <si>
    <t>PS.BEGOG</t>
  </si>
  <si>
    <t>JL CIPTAYASA,SINGARAJA SERANG-BANTEN</t>
  </si>
  <si>
    <t>PS.WARINGIN KURUNG</t>
  </si>
  <si>
    <t xml:space="preserve">JL.WARINGINURUNG NO.184 WARINGIN KURUNG </t>
  </si>
  <si>
    <t>PS.PETIR</t>
  </si>
  <si>
    <t>MEKAR BARU,PETIR SERANG-BANTEN</t>
  </si>
  <si>
    <t>PS.PAMARAYAN</t>
  </si>
  <si>
    <t>JL.PANYABRANGAN NO.25 PAMARAYAN SERANG</t>
  </si>
  <si>
    <t>PS.MAJA KOPO</t>
  </si>
  <si>
    <t>JL.RAYA MAJA KOPO SERANG-BANTEN</t>
  </si>
  <si>
    <t>PS.TAMAN SARI</t>
  </si>
  <si>
    <t>CIMUNCANG KEC,SERANG BANTEN</t>
  </si>
  <si>
    <t>PS.BAROS</t>
  </si>
  <si>
    <t>JL.RAYA PANDEGLANG NO.KM.13 BAROS PANDEGLANG</t>
  </si>
  <si>
    <t>PS.PADARINCANG</t>
  </si>
  <si>
    <t>JL CINANGKA KADUBEUREUM SERANG BANTEN</t>
  </si>
  <si>
    <t>PS.CIOMAS</t>
  </si>
  <si>
    <t>PANYAUNGAN JAYA,CIOMAS SERANG-BANTEN</t>
  </si>
  <si>
    <t>PS.PANIMBANG</t>
  </si>
  <si>
    <t>SIDAMUKTI,SUKARESMI KAB PANDEGLANG</t>
  </si>
  <si>
    <t xml:space="preserve">Ridwan </t>
  </si>
  <si>
    <t>Psr daya</t>
  </si>
  <si>
    <t>Pusat niaga daya</t>
  </si>
  <si>
    <t>Ridwan</t>
  </si>
  <si>
    <t>Psr terong</t>
  </si>
  <si>
    <t xml:space="preserve">Jl terong </t>
  </si>
  <si>
    <t xml:space="preserve">Psr pabaengbaeng </t>
  </si>
  <si>
    <t xml:space="preserve">Jl sultan alauddin </t>
  </si>
  <si>
    <t>Psr sentral maros</t>
  </si>
  <si>
    <t xml:space="preserve">Jl poros Maros Makassar </t>
  </si>
  <si>
    <t xml:space="preserve">Psr toddopuli </t>
  </si>
  <si>
    <t>Jl toddopuli raya</t>
  </si>
  <si>
    <t xml:space="preserve">Psr sungguminasa </t>
  </si>
  <si>
    <t>Jl kh wahid hasyim</t>
  </si>
  <si>
    <t xml:space="preserve">Psr karuwisi </t>
  </si>
  <si>
    <t>Jl abubakar lambogo</t>
  </si>
  <si>
    <t xml:space="preserve">Psr MARICAYA </t>
  </si>
  <si>
    <t xml:space="preserve">Jl veteran Selatan </t>
  </si>
  <si>
    <t xml:space="preserve">Psr Minahasa upa </t>
  </si>
  <si>
    <t>Jl usman salengke gowa</t>
  </si>
  <si>
    <t xml:space="preserve">Psr antang </t>
  </si>
  <si>
    <t>Jl antang raya</t>
  </si>
  <si>
    <t xml:space="preserve">Psr mandai </t>
  </si>
  <si>
    <t>Psr hartako</t>
  </si>
  <si>
    <t>Jl hartako raya</t>
  </si>
  <si>
    <t xml:space="preserve">Psr batangngase </t>
  </si>
  <si>
    <t xml:space="preserve">Jl poros Makassar </t>
  </si>
  <si>
    <t>DPS</t>
  </si>
  <si>
    <t>NUER/YASIN</t>
  </si>
  <si>
    <t>BADUNG</t>
  </si>
  <si>
    <t>JL GAJAHMADA DPS</t>
  </si>
  <si>
    <t>KUTA 2</t>
  </si>
  <si>
    <t>JL KENDEDES KUTA BADUNG</t>
  </si>
  <si>
    <t>KRENENG</t>
  </si>
  <si>
    <t>JL KAMBOJA DPS</t>
  </si>
  <si>
    <t>G.AGUNG</t>
  </si>
  <si>
    <t>JL G.AGUNG DPS</t>
  </si>
  <si>
    <t>GALIRAN</t>
  </si>
  <si>
    <t>JL ANYELIR KLUNGKUNG</t>
  </si>
  <si>
    <t>AMLAPURA</t>
  </si>
  <si>
    <t>JL KESATRIYAN KARANG ASEM</t>
  </si>
  <si>
    <t>KUMBASARI</t>
  </si>
  <si>
    <t>JL G.KAWI DPS</t>
  </si>
  <si>
    <t>NEGARA</t>
  </si>
  <si>
    <t>JL BY PASS NGURAHRAI NEGARA</t>
  </si>
  <si>
    <t>ANYAR</t>
  </si>
  <si>
    <t>JL A.YANI SINGARAJA</t>
  </si>
  <si>
    <t>PAMOGAN</t>
  </si>
  <si>
    <t>JL P.BUNGIN DPS</t>
  </si>
  <si>
    <t>SANGLAH / INPRES</t>
  </si>
  <si>
    <t>JL WATURENGGONG DPS</t>
  </si>
  <si>
    <t>TABANAN</t>
  </si>
  <si>
    <t>JL BY PASS NGURAHRAI TABANAN</t>
  </si>
  <si>
    <t>ADAT UBUNG</t>
  </si>
  <si>
    <t>JL COKRO AMINOTO DPS</t>
  </si>
  <si>
    <t>CARGO</t>
  </si>
  <si>
    <t>JL CARGO UBUNG DPS</t>
  </si>
  <si>
    <t>SENGGOL</t>
  </si>
  <si>
    <t>JL G.SANGYANG DPS</t>
  </si>
  <si>
    <t>SARI SEDANA</t>
  </si>
  <si>
    <t>JL RAYA ABIANBASA BADUNG</t>
  </si>
  <si>
    <t>TUNJUNG</t>
  </si>
  <si>
    <t>JL G.SOPUTAN DPS</t>
  </si>
  <si>
    <t>PENGOSARI</t>
  </si>
  <si>
    <t>JL RAYA CANGGU BADUNG</t>
  </si>
  <si>
    <t>TAMAN SARI</t>
  </si>
  <si>
    <t>JL G.TANGKUBAN PERAHU DPS</t>
  </si>
  <si>
    <t>NYANGELAN</t>
  </si>
  <si>
    <t>JL TUKAD PAKERISAN DPS</t>
  </si>
  <si>
    <t>MND</t>
  </si>
  <si>
    <t>MEIJON/ANGGUN</t>
  </si>
  <si>
    <t>PASAR KAROMBASAN</t>
  </si>
  <si>
    <t>JL.WANEA KAROMBASAN</t>
  </si>
  <si>
    <t>PASAR BERSEHATI</t>
  </si>
  <si>
    <t>JL. CALACA WENANG</t>
  </si>
  <si>
    <t>PASAR TOMOHON</t>
  </si>
  <si>
    <t>JL.TOMOHON KOMPLEK TERMINAL</t>
  </si>
  <si>
    <t>PASAR GIRIAN</t>
  </si>
  <si>
    <t>JL. GIRIAN BITUNG</t>
  </si>
  <si>
    <t>PASAR AERMADIDI</t>
  </si>
  <si>
    <t>JL.MANADO BITUNG</t>
  </si>
  <si>
    <t>PASAR WINENET</t>
  </si>
  <si>
    <t>JL.WINENET PATETEN BITUNG</t>
  </si>
  <si>
    <t>PASAR 23 MARET</t>
  </si>
  <si>
    <t>JL. SUTOYO KOTAMOBAGU</t>
  </si>
  <si>
    <t>PASAR SERASI</t>
  </si>
  <si>
    <t>JL. ADAMPE KOPLEKS TERMINAL</t>
  </si>
  <si>
    <t>PASAR BAHU</t>
  </si>
  <si>
    <t>JL. BAHU MALALAYANG</t>
  </si>
  <si>
    <t>PASAR WATUTUMOW</t>
  </si>
  <si>
    <t xml:space="preserve">JL.WATUTUMOW </t>
  </si>
  <si>
    <t>MTR</t>
  </si>
  <si>
    <t>AHMAD IRWAN</t>
  </si>
  <si>
    <t>PASAR BERTAIS</t>
  </si>
  <si>
    <t>JL.MANDALIKA,</t>
  </si>
  <si>
    <t>PASAR KEBON ROEK</t>
  </si>
  <si>
    <t>JL.ADI SUCIPTO AMPENAN</t>
  </si>
  <si>
    <t>JL.GAJAH MADA PAGESNGAN</t>
  </si>
  <si>
    <t>PASAR ACC</t>
  </si>
  <si>
    <t>JL.NIAGA AMPENAN</t>
  </si>
  <si>
    <t>PASAR SAYANG-SAYANG</t>
  </si>
  <si>
    <t>JL.AHMAD YANI</t>
  </si>
  <si>
    <t>PASAR SINDU</t>
  </si>
  <si>
    <t>JL. SULTAN HASANUDIN</t>
  </si>
  <si>
    <t>PASAR DASAN AGUNG</t>
  </si>
  <si>
    <t>JL.UDAYANA</t>
  </si>
  <si>
    <t>JL. RAYA PEMENANG LOBAR</t>
  </si>
  <si>
    <t>PASAR RENTENG</t>
  </si>
  <si>
    <t>PRAYA LOTENG</t>
  </si>
  <si>
    <t>PASAR PANCOR</t>
  </si>
  <si>
    <t>JL.TGH.ZAINUDDIN ABDUL MAJID</t>
  </si>
  <si>
    <t>PASAR MASBAGIK</t>
  </si>
  <si>
    <t>JL.PENDIDIKAN LOTIM</t>
  </si>
  <si>
    <t>JL.RAYA TANJUNG LOTIM</t>
  </si>
  <si>
    <t>PASAR CEMARA</t>
  </si>
  <si>
    <t>JL.R.A.KARTINI</t>
  </si>
  <si>
    <t>PASAR NARMADA</t>
  </si>
  <si>
    <t>JL.RAYA MATARAM</t>
  </si>
  <si>
    <t>KDS</t>
  </si>
  <si>
    <t>CINDY</t>
  </si>
  <si>
    <t>PS JEPARA 1</t>
  </si>
  <si>
    <t xml:space="preserve"> A</t>
  </si>
  <si>
    <t>JEPARA</t>
  </si>
  <si>
    <t xml:space="preserve">PS PURI </t>
  </si>
  <si>
    <t>PATI</t>
  </si>
  <si>
    <t>PS BITINGAN</t>
  </si>
  <si>
    <t>KUDUS</t>
  </si>
  <si>
    <t>PS JETAK</t>
  </si>
  <si>
    <t xml:space="preserve"> B</t>
  </si>
  <si>
    <t>PS JEMBER</t>
  </si>
  <si>
    <t>PS KLIWON</t>
  </si>
  <si>
    <t>PS WERGU</t>
  </si>
  <si>
    <t>PS KALINYAMATAN</t>
  </si>
  <si>
    <t>PS PECANGAAN</t>
  </si>
  <si>
    <t>PS MAYONG</t>
  </si>
  <si>
    <t xml:space="preserve">JEPARA </t>
  </si>
  <si>
    <t>PS NGABUL</t>
  </si>
  <si>
    <t xml:space="preserve"> C</t>
  </si>
  <si>
    <t>PS TAHUNAN</t>
  </si>
  <si>
    <t>PS JEKULO</t>
  </si>
  <si>
    <t>PS BRAYUNG</t>
  </si>
  <si>
    <t>PS DAWE</t>
  </si>
  <si>
    <t>PS DORO</t>
  </si>
  <si>
    <t>PS WELAHAN</t>
  </si>
  <si>
    <t>PS JEPARA 2</t>
  </si>
  <si>
    <t>BUDI WS</t>
  </si>
  <si>
    <t>PS JUANA</t>
  </si>
  <si>
    <t>JUANA</t>
  </si>
  <si>
    <t>PS REMBANG</t>
  </si>
  <si>
    <t>REMBANG</t>
  </si>
  <si>
    <t>PS LASEM</t>
  </si>
  <si>
    <t>LASEM</t>
  </si>
  <si>
    <t>PS BLORA</t>
  </si>
  <si>
    <t>BLORA</t>
  </si>
  <si>
    <t>PS PURWODADI</t>
  </si>
  <si>
    <t>PURWODADI</t>
  </si>
  <si>
    <t>Pasar Lama Baturaja</t>
  </si>
  <si>
    <t>Jl. Cokroaminoto Psr Inpres</t>
  </si>
  <si>
    <t>Pasar Baru Baturaja</t>
  </si>
  <si>
    <t xml:space="preserve">Jl M. Isa </t>
  </si>
  <si>
    <t>Pasar RS Sriwijaya</t>
  </si>
  <si>
    <t>Unit RS SRIWIJAYA</t>
  </si>
  <si>
    <t>Pasar Tanjung Enim</t>
  </si>
  <si>
    <t>Tanjung Enim</t>
  </si>
  <si>
    <t>Pasar Muara Enim</t>
  </si>
  <si>
    <t>Muaraenim</t>
  </si>
  <si>
    <t>Pasar Batumarta</t>
  </si>
  <si>
    <t>Batumarta</t>
  </si>
  <si>
    <t>Pasar Martapura</t>
  </si>
  <si>
    <t>Martapura</t>
  </si>
  <si>
    <t>pasar peunayong</t>
  </si>
  <si>
    <t>pasar kp baru</t>
  </si>
  <si>
    <t>pasar lambaro</t>
  </si>
  <si>
    <t>pasar ketapang</t>
  </si>
  <si>
    <t>pasar neusu</t>
  </si>
  <si>
    <t>pasar ajun</t>
  </si>
  <si>
    <t>pasar stui</t>
  </si>
  <si>
    <t>pasar ullekareng</t>
  </si>
  <si>
    <t>pasar rukoh</t>
  </si>
  <si>
    <t>BAC</t>
  </si>
  <si>
    <t>AHMAD YULIANTO</t>
  </si>
  <si>
    <t>CAB SPR</t>
  </si>
  <si>
    <t>ASM</t>
  </si>
  <si>
    <t>DANIEL</t>
  </si>
  <si>
    <t>FIRDAUS</t>
  </si>
  <si>
    <t>JUMOGO</t>
  </si>
  <si>
    <t>YAMAN</t>
  </si>
  <si>
    <t>KUSNADI</t>
  </si>
  <si>
    <t>RAHMAT</t>
  </si>
  <si>
    <t>HARYONO</t>
  </si>
  <si>
    <t>WALUYO</t>
  </si>
  <si>
    <t>ABDUL</t>
  </si>
  <si>
    <t>TAHAP 4</t>
  </si>
  <si>
    <t>TAHAP 3</t>
  </si>
  <si>
    <t>TAHAP 2</t>
  </si>
  <si>
    <t>TAHAP 1</t>
  </si>
  <si>
    <t>PEMBULATAN</t>
  </si>
  <si>
    <t>GROSIR</t>
  </si>
  <si>
    <t>Sum of ESTM JUMLAH LANGGANAN</t>
  </si>
  <si>
    <t>ALAMAT KIRIM</t>
  </si>
  <si>
    <t>01 MDN</t>
  </si>
  <si>
    <t>Cab. Medan. Jl. Medan - Tanjung Morawa Km 9,5Phone061-7867268</t>
  </si>
  <si>
    <t>02 PDG</t>
  </si>
  <si>
    <t>PDG</t>
  </si>
  <si>
    <t>Cab. Padang - Jl. By Pass km 10 Kelurahan Kalumbuk, Kec. KuranjiPhone0751-495700 s/d 3</t>
  </si>
  <si>
    <t>03 PLG</t>
  </si>
  <si>
    <t>Cab. Palembang/Baturaja - Dr. Moch Hatta No 648 Lintas Sumatera (Loket Kramatdjati Baturaja) Telp. 0852 6747 7012 / 0813 7759 3792</t>
  </si>
  <si>
    <t>Cab. Palembang - Jl. Soekarno Hatta No.09 Rt.04 Kelurahan Siring Agung Kecamatan Ilir Barat I  PalembangPhone0711-442475/76</t>
  </si>
  <si>
    <t>05 BDG</t>
  </si>
  <si>
    <t>BANDUNG</t>
  </si>
  <si>
    <t>Cab. Bandung - Jl. Soekarno Hatta No. 344Phone022-5407125</t>
  </si>
  <si>
    <t>06 SMG</t>
  </si>
  <si>
    <t>Cab. Semarang - Komp. Industri Guna Mekar, Jl. Tambak Aji No. 1 A. Semarang 50180Phone024-8664117</t>
  </si>
  <si>
    <t>07 SBY</t>
  </si>
  <si>
    <t>SBY1</t>
  </si>
  <si>
    <t>Cab. Surabaya - Jl. Brebek Industri VII No. 10. Waru - Sidoarjo 61256Phone031-8411007</t>
  </si>
  <si>
    <t>08 DPS</t>
  </si>
  <si>
    <t xml:space="preserve">Cab. Denpasar - Jl. Raya Lukluk No. 115 Badung-Bali Phone0361-8468555 (Umum) ,0361-8468545 (Call Center)  </t>
  </si>
  <si>
    <t>09 MKS</t>
  </si>
  <si>
    <t>Cab. Makasar - JL. Kimia 8 Kav. SS-19, Kawasan Industri MakassarPhone0411-4723055</t>
  </si>
  <si>
    <t>10 MND</t>
  </si>
  <si>
    <t>MNO</t>
  </si>
  <si>
    <t>Cab. Manado - Jl. Maria Walanda Maramis Km.10, No.8 Desa Watutumow III Kec. Kalawat, Kab Minahasa UtaraPhone0431-816491; 816492; 817197</t>
  </si>
  <si>
    <t>11 BJM</t>
  </si>
  <si>
    <t>BMS</t>
  </si>
  <si>
    <t>Cab. Banjarmasin - JL.Jurusan Pelaihari Km.20,9 RT.08 RW.04  Kel.Landasan Ulin selatan,Kec.Liang AnggangBanjarbaru Kode pos 70722Phone0511-3200000</t>
  </si>
  <si>
    <t>12 PTK</t>
  </si>
  <si>
    <t>Cab. Pontianak - Jl. Arteri Supadio, Komp. Pergudangan A Yani Prima, RT.04/RW.08 Desa Sungai Raya Dalam, Kec. Sungai Raya - Kabupaten Kubu Raya, Kalimantan BaratPhone</t>
  </si>
  <si>
    <t>13 SMD</t>
  </si>
  <si>
    <t>Cab. Samarinda - Jl. Ir.Sutami Blok J No.11 Kaw. Pergudangan Sei KunjangPhone0541-272471</t>
  </si>
  <si>
    <t>14 LPG</t>
  </si>
  <si>
    <t>Cab. Bandar Lampung -  Jln. Tembesu No. 20, Campang Raya, Sukabumi Bandar Lampung Phone0721 - 8012266</t>
  </si>
  <si>
    <t>BDL2</t>
  </si>
  <si>
    <t>cab bandar lampung,jln kamboja no 20,dusun tanjung mulyo,bumi raya rt 006/rw 002 kotabumi kec, abung selatan HP.085368359746</t>
  </si>
  <si>
    <t>15 PKB</t>
  </si>
  <si>
    <t>Cab. Pekanbaru - Jl. Bukit Barisan I No. 3 RT / RW : 001/007 Tampan - PekanBaruPhone0761-861740</t>
  </si>
  <si>
    <t>16 PLU</t>
  </si>
  <si>
    <t>Cab. Palu - Jl. Karanja Lembah No. 17Phone0451-486567, 08114503422 (CUG)</t>
  </si>
  <si>
    <t>17 JPR</t>
  </si>
  <si>
    <t>JPU</t>
  </si>
  <si>
    <t>Cab. Jayapura - JJL. Hamadi Holtekam, EntropPhone0967-550747</t>
  </si>
  <si>
    <t>18 BAC</t>
  </si>
  <si>
    <t>Cab. Banda Aceh - Jln. Lampeuneurut Pekan Biluy Gampong Lampeneurut Ujong Blang           Kec. Darul Imarah , Aceh BesarPhone0651-31481</t>
  </si>
  <si>
    <t>19 YOG</t>
  </si>
  <si>
    <t>Cab. Yogyakarta - Jl. Ring Road Barat. Kaliabu, Kel. Banyuraden. Gamping - SlemanPhone0274-627271</t>
  </si>
  <si>
    <t>20 JBI</t>
  </si>
  <si>
    <t>Cab. Jambi - Jl.Lingkar Selatan RT. 25 Kel. Paal Merah, Kec. Jambi Selatan,Jambi - 36139  Phone0741 - 5918752 s/d 5918756</t>
  </si>
  <si>
    <t>21 KPG</t>
  </si>
  <si>
    <t>KPG</t>
  </si>
  <si>
    <t>Cab. Kupang - Jl. Bundaran PU No. 10 Kelurahan Tuak  Daun Merah Kecamatan Oebobo,  Kota  Kupang NTT.Phone0380-8553515</t>
  </si>
  <si>
    <t>22 MLG</t>
  </si>
  <si>
    <t>Cab. Malang - Jl. Industri No. 90 Mangliawan - Pakis. MalangPhone0341-792800</t>
  </si>
  <si>
    <t>PBO</t>
  </si>
  <si>
    <t>Blok Kaplingan No 439 , Dsn Kebonan Ds Kalisalam , Dringu-Probolinggo</t>
  </si>
  <si>
    <t>23 CRB</t>
  </si>
  <si>
    <t xml:space="preserve">Cab. Cirebon - Jl. Nyi Gede Cangkring Blok Sikepu  Desa Panembahan, Kecamatan Plered  Kabupaten Cirebon Phone0231-8309068 </t>
  </si>
  <si>
    <t>Kng</t>
  </si>
  <si>
    <t>(RT.Surahman) (Predy)
Rt/Rw 02/03 blok.Rabu dusun.gugunungan desa.cicadas 
kec.jatiwangi kab.majalengka</t>
  </si>
  <si>
    <t>27 MTR</t>
  </si>
  <si>
    <t>Cab. Mataram - Jl. TGH Ali Batu Lingkar Selatan Mataram Phone0370 - 6179070</t>
  </si>
  <si>
    <t>28 JBR</t>
  </si>
  <si>
    <t>BYI</t>
  </si>
  <si>
    <t>JL Ikan Paus Perum Griya Pesona Karangrejo Blok P22 KARANGREJO-BANYUWANGI Phone 0822-31033815</t>
  </si>
  <si>
    <t>Cab. Jember - Jl.  Wolter Mongonsidi No. 889, Rowo Indah AjungPhone0331-335000</t>
  </si>
  <si>
    <t>LMJ</t>
  </si>
  <si>
    <t xml:space="preserve">JL.ARGOPURO DEPAN MI MIFTAHUL ULUM PULOSARI LUMAJANG,rumah bidan tiwik Telpon 085859090280 </t>
  </si>
  <si>
    <t>29 KDR</t>
  </si>
  <si>
    <t>Cab. Kediri - Jl. Semeru 25 B Rt 01/02 Campurejo Mojoroto, Kediri 64116Phone0354-780440</t>
  </si>
  <si>
    <t>31 SB2</t>
  </si>
  <si>
    <t>SBY2</t>
  </si>
  <si>
    <t xml:space="preserve">Cab. Surabaya2 -  Jl. Nambangan No. 34,36,38 Kelurahan Tanah Kalikedinding, Kecamatan Kenjeran Surabaya – 60129 Phone031 – 51506000 </t>
  </si>
  <si>
    <t>32 TGL</t>
  </si>
  <si>
    <t>AddressCab. Tegal - Jl. Teuku Umar No. 9 TegalPhone0283-342929</t>
  </si>
  <si>
    <t>33 PKP</t>
  </si>
  <si>
    <t>Cab. Pangkal Pinang - Jl. Jend. Sudirman No. 03 RT 01 RW 03 Selindung Baru - Pangkal Balam Pangkal PinangPhone0717-421148 ; 439095 ; 434269</t>
  </si>
  <si>
    <t>34 TSK</t>
  </si>
  <si>
    <t>Cab. Tasikmalaya - Kompleks  RUKAN " T F T " Jalan Ir. H. Juanda No. 18, Tasikmalaya 46181</t>
  </si>
  <si>
    <t>35 BPP</t>
  </si>
  <si>
    <t>Cab. Balikpapan - Jl. Mayjen Sutoyo No. 72 RT 44 Klandasan Ilir Balikpapan Selatan 76113Phone0542 - 422815</t>
  </si>
  <si>
    <t>36 PWT</t>
  </si>
  <si>
    <t>Cab. Purwokerto - Jl Suparjo Rustam Km 4,1 Rt 07 / Rw 06 Sokaraja Kulon, Sokaraja - Banyumas 53181Phone0281-6844300</t>
  </si>
  <si>
    <t>37 BTM</t>
  </si>
  <si>
    <t>Cab. Batam - Kompleks Citra Buana Blok CC/1, Kampung Seraya BatamPhone0778-431990</t>
  </si>
  <si>
    <t>38 SLO</t>
  </si>
  <si>
    <t xml:space="preserve">Cab. Solo - Jl. Amarta Raya no. 8, Ngabeyan, Kartasura, Sukoharjo, Jawa Tengah. Phone0271-7686172,7686179, 7686189 </t>
  </si>
  <si>
    <t>39 PMS</t>
  </si>
  <si>
    <t>PMS</t>
  </si>
  <si>
    <t>Cab Pematang Siantar -  Jl. Medan Km. 4,5kel. Pondok Sayur,  Kec. Siantar Martoba Pematangsiantar 21138Phone0622-435354</t>
  </si>
  <si>
    <t>42 BKL</t>
  </si>
  <si>
    <t>BKL</t>
  </si>
  <si>
    <t xml:space="preserve">Cab. Bengkulu : Jl. DP Negara no. 8 RT 025 RW 005  Kel. Pagardewa Kec. Selebar BengkuluPhone(0736) 52235 </t>
  </si>
  <si>
    <t>45 KDS</t>
  </si>
  <si>
    <t>Cab. Kudus : Jl. Kudus Colo Km.5, Purworejo, Bae, Kudus, Jawa Tengah Phone0291-420001</t>
  </si>
  <si>
    <t>A BGR</t>
  </si>
  <si>
    <t>BOGOR</t>
  </si>
  <si>
    <t>JL.PANGKALAN RAYA II NO.42
KP.TUNGGILIS-KEDUNG HALANG
BOGOR</t>
  </si>
  <si>
    <t>B BKS</t>
  </si>
  <si>
    <t>BEKASI</t>
  </si>
  <si>
    <t>JL.RAYA WIBAWA MUKTI KP.PEDURENAN-DPN PERUM TELKOM
JATI ASIH - JATI LUHUR BEKASI
BEKASI UTARA</t>
  </si>
  <si>
    <t>C JBAR</t>
  </si>
  <si>
    <t>JAKBAR</t>
  </si>
  <si>
    <t>JL. KH. HASYIM ASHARI RT 02 RW 05 NEROGTOG ,PINANG TANGERANG</t>
  </si>
  <si>
    <t>D TGR</t>
  </si>
  <si>
    <t>TANGERANG</t>
  </si>
  <si>
    <t>E KRW</t>
  </si>
  <si>
    <t>KERAWANG</t>
  </si>
  <si>
    <t>JL BY PASS PANGKAL PERJUANGAN KM 2 KPG PASIR
BANGKOANG RT 02/ 24
KARAWANG</t>
  </si>
  <si>
    <t>F SRG</t>
  </si>
  <si>
    <t>SERANG</t>
  </si>
  <si>
    <t>G SKB</t>
  </si>
  <si>
    <t>SUKABUMI</t>
  </si>
  <si>
    <t>JL RAYA SUKARAJA KM 7 DPN PERUM TMN RAJA</t>
  </si>
  <si>
    <t>H JTM</t>
  </si>
  <si>
    <t>JKT TIMUR</t>
  </si>
  <si>
    <t>K 02 TO</t>
  </si>
  <si>
    <t>JAKARTA</t>
  </si>
  <si>
    <t>KSP JAKARTA</t>
  </si>
  <si>
    <t>K 07 BDG</t>
  </si>
  <si>
    <t>JL. RUMAH SAKIT NO.160 KOMPLEK PERGUDANGAN MEGAWANGSA KAV VII GEDEBAGE - BANDUNG</t>
  </si>
  <si>
    <t>LSE</t>
  </si>
  <si>
    <t>Cab. Lhokseumawe : Jl. Medan-Aceh, Dusun Keurani Uma, Gampong Meunasah Mesjid, Kecamatan Muara Dua, Kota Lhokseumawe Phone0645-48449/48584</t>
  </si>
  <si>
    <t>KHOIRI</t>
  </si>
  <si>
    <t>ASEP</t>
  </si>
  <si>
    <t>BUDI WALUYO</t>
  </si>
  <si>
    <t>ARIEF</t>
  </si>
  <si>
    <t>NURDIYANSAH</t>
  </si>
  <si>
    <t>ABD RAHMAN</t>
  </si>
  <si>
    <t>MAIJON</t>
  </si>
  <si>
    <t>FAUZI</t>
  </si>
  <si>
    <t>BENI ARIFIN</t>
  </si>
  <si>
    <t>IRHAM ZUBAEDY</t>
  </si>
  <si>
    <t>SUYATNO</t>
  </si>
  <si>
    <t>IDAMAN KRISTIAN HULU</t>
  </si>
  <si>
    <t>IRWAN HERY ARTANTO</t>
  </si>
  <si>
    <t>SYAHRONI</t>
  </si>
  <si>
    <t>YOHANES</t>
  </si>
  <si>
    <t>MEGA PUTRA HERMANTO GATI</t>
  </si>
  <si>
    <t>M. NANANG FAUZI</t>
  </si>
  <si>
    <t>AGUS RUDYANTO</t>
  </si>
  <si>
    <t>JAKARIYA</t>
  </si>
  <si>
    <t>ACHMAD SUGIANTO</t>
  </si>
  <si>
    <t>HARIYONO</t>
  </si>
  <si>
    <t>BUDI YULIANTO</t>
  </si>
  <si>
    <t>ROFFIUDIN</t>
  </si>
  <si>
    <t>FERDIANSYAH</t>
  </si>
  <si>
    <t>ASEP ZAENAL MUTAKIN</t>
  </si>
  <si>
    <t>JOKO SULITYO</t>
  </si>
  <si>
    <t>LUTFIE</t>
  </si>
  <si>
    <t>YAMAMOMI ZEBUA</t>
  </si>
  <si>
    <t>ANDANG ARIF DARMAWAN</t>
  </si>
  <si>
    <t>IING</t>
  </si>
  <si>
    <t>HAIRUL</t>
  </si>
  <si>
    <t>ABDULLAH</t>
  </si>
  <si>
    <t>HANDRI</t>
  </si>
  <si>
    <t>PIC</t>
  </si>
  <si>
    <t>ARIF</t>
  </si>
  <si>
    <t>NURDIN</t>
  </si>
  <si>
    <t>UDIN</t>
  </si>
  <si>
    <t>MADINA</t>
  </si>
  <si>
    <t>TGL TRANSFER DANA</t>
  </si>
  <si>
    <t>TAHAP 5</t>
  </si>
  <si>
    <t xml:space="preserve">REKAP DATA KEBUTUHAN BIAYA UNTUK PROGRAM PASANG DUMMY </t>
  </si>
  <si>
    <t>SBG</t>
  </si>
  <si>
    <t>IING / ARSA</t>
  </si>
  <si>
    <t>PASAR CIASEM</t>
  </si>
  <si>
    <t>JL RY PANTURA CIASEM</t>
  </si>
  <si>
    <t>PASAR SUKAMANDI</t>
  </si>
  <si>
    <t>JL RY PANTURA SUKAMANDI</t>
  </si>
  <si>
    <t>PASAR PAMANUKAN</t>
  </si>
  <si>
    <t>JL RY PAMANUKAN</t>
  </si>
  <si>
    <t>PASAR PAGADEN</t>
  </si>
  <si>
    <t>JL RY PAGADEN</t>
  </si>
  <si>
    <t>PASAR PURWADADI</t>
  </si>
  <si>
    <t>JL RAYA PURWADADI</t>
  </si>
  <si>
    <t>PASAR KALI JATI</t>
  </si>
  <si>
    <t>JL RAYA KALI JATI</t>
  </si>
  <si>
    <t>PASAR INPRES SUBANG</t>
  </si>
  <si>
    <t>JL RY TERMINAL SUBANG</t>
  </si>
  <si>
    <t>PASAR PANJANG</t>
  </si>
  <si>
    <t>JL RY PANJANG SUBANG</t>
  </si>
  <si>
    <t>PASAR PUJASERA</t>
  </si>
  <si>
    <t>JL RY SUBANG KOTA</t>
  </si>
  <si>
    <t>PASAR KASO MALANG</t>
  </si>
  <si>
    <t>JL RY KASO MALANG</t>
  </si>
  <si>
    <t>JL RY PABUARAN SUBANG</t>
  </si>
  <si>
    <t>PASAR CIPEUNDEUY</t>
  </si>
  <si>
    <t>JL RY CIPEUNDEUY</t>
  </si>
  <si>
    <t>IING / RAGIL</t>
  </si>
  <si>
    <t>PASAR SENEN PURWAKARTA</t>
  </si>
  <si>
    <t>JL PASAR SENIN</t>
  </si>
  <si>
    <t>PASAR INDUK CIKOPO</t>
  </si>
  <si>
    <t>JL CIKOPO PURWAKARTA</t>
  </si>
  <si>
    <t>PASAR BOJONG SAWIT</t>
  </si>
  <si>
    <t>PASAR RERBO</t>
  </si>
  <si>
    <t>PASAR WANAYASA</t>
  </si>
  <si>
    <t>JL RY WANAYASA</t>
  </si>
  <si>
    <t>PASAR CITEKO PLERED</t>
  </si>
  <si>
    <t>JL RAYA CITEKO PLERED</t>
  </si>
  <si>
    <t>PASAR ANYAR SUKATANI</t>
  </si>
  <si>
    <t>JL RAYA SUKATANI</t>
  </si>
  <si>
    <t>PASAR PENGKOLAN PASAWAHAN</t>
  </si>
  <si>
    <t>JL RY PASAWAHAN</t>
  </si>
  <si>
    <t>NIBUNG</t>
  </si>
  <si>
    <t>DESA NIBUNG BANGKA TENGAH</t>
  </si>
  <si>
    <t>INPRES SUNGAILIAT</t>
  </si>
  <si>
    <t>JL. SAM RATULANGI SUNGAILIAT</t>
  </si>
  <si>
    <t>BELINYU</t>
  </si>
  <si>
    <t>JL. PASAR BARU BELINYU</t>
  </si>
  <si>
    <t>BAMBANG</t>
  </si>
  <si>
    <t xml:space="preserve"> BARO</t>
  </si>
  <si>
    <t>JL. KUBUR JAMBU, TANJUNG PANDAN</t>
  </si>
  <si>
    <t xml:space="preserve"> DESA KEMBIRI</t>
  </si>
  <si>
    <t>JL. HATARUDIN MEMBALONG, BELITUNG</t>
  </si>
  <si>
    <t xml:space="preserve"> DESA LILANGAN</t>
  </si>
  <si>
    <t>DESA LILALANGAN MANGGAR</t>
  </si>
  <si>
    <t xml:space="preserve"> DESA MEKAR JAYA</t>
  </si>
  <si>
    <t>JL. RAYA MANGGAR BELITUNG TIMUR</t>
  </si>
  <si>
    <t xml:space="preserve"> DESA SUKAMANDI</t>
  </si>
  <si>
    <t>JL. RAYA MANGGAR DESA DAMAR BELITUNG TIMUR</t>
  </si>
  <si>
    <t xml:space="preserve"> HATTA</t>
  </si>
  <si>
    <t>KP LESUNG BATANG TANJUNG PANDAN</t>
  </si>
  <si>
    <t xml:space="preserve"> KAMPUNG PARIT</t>
  </si>
  <si>
    <t>JL. LETTU MADDAUD KP PARIT TANJUNG PANDAN</t>
  </si>
  <si>
    <t xml:space="preserve"> KELAPA KAMPIT</t>
  </si>
  <si>
    <t>JL. RAYA MANGGAR KELAPA KAMPIT</t>
  </si>
  <si>
    <t xml:space="preserve"> LIPAT KAJANG MANGGAR</t>
  </si>
  <si>
    <t>JL. RAYA MANGGAR KOTA MANGGAR</t>
  </si>
  <si>
    <t xml:space="preserve"> RAKYAT MEMBALONG</t>
  </si>
  <si>
    <t>JL. KESEHATAN BELITUNG TIMUR</t>
  </si>
  <si>
    <t xml:space="preserve"> TANJUNG PANDAN</t>
  </si>
  <si>
    <t>JL. KIM TING TANJUNG PANDAN</t>
  </si>
  <si>
    <t xml:space="preserve"> TRADISIONAL GANTONG</t>
  </si>
  <si>
    <t>PELABUHAN NELAYAN DESA GANTUNG</t>
  </si>
  <si>
    <t>FERRY</t>
  </si>
  <si>
    <t>DESA NANGKA</t>
  </si>
  <si>
    <t>JL. RAYA GADUNG DESA NANGKA</t>
  </si>
  <si>
    <t>SUKA DAMAI</t>
  </si>
  <si>
    <t>DESA SUKA DAMAI BANGKA SELATAN</t>
  </si>
  <si>
    <t>RAKYAT TOBOALI</t>
  </si>
  <si>
    <t>JL. PASAR IKAN TOBOALI</t>
  </si>
  <si>
    <t>TERMINAL; TOBOALI</t>
  </si>
  <si>
    <t>TERMINAL BIS TOBOALI BANGKA SELATAN</t>
  </si>
  <si>
    <t>PETALING</t>
  </si>
  <si>
    <t>JL RAYA PETALING MENDO BARAT</t>
  </si>
  <si>
    <t>PARIT 3</t>
  </si>
  <si>
    <t>JL. KIM JUNG TERMINAL PARIT 3</t>
  </si>
  <si>
    <t>MUNTOK</t>
  </si>
  <si>
    <t>KOMP. PASAR BARU, KP TELUK RUBIAH BANGKA BARAT</t>
  </si>
  <si>
    <t>DESA AIR BARA</t>
  </si>
  <si>
    <t>JL RAYA GADUNG DESA AIR BARA</t>
  </si>
  <si>
    <t>Pasar kenten Azhar</t>
  </si>
  <si>
    <t>KENTEN PALEMBANG</t>
  </si>
  <si>
    <t>PASAR OPI</t>
  </si>
  <si>
    <t>KOMPLEK OPI JAKABARING</t>
  </si>
  <si>
    <t>KRISNA ANUGRAH</t>
  </si>
  <si>
    <t>PASAR KEBUN BUNGA</t>
  </si>
  <si>
    <t xml:space="preserve">JL KEBUN BUNGA </t>
  </si>
  <si>
    <t>PASAR MEGAASRI</t>
  </si>
  <si>
    <t>JL AIR BATU</t>
  </si>
  <si>
    <t>PASAR TANGGA BUNTUNG</t>
  </si>
  <si>
    <t>TANGGA BUNTUNG</t>
  </si>
  <si>
    <t>PASAR 26 ILIR</t>
  </si>
  <si>
    <t>JL MERDEKA</t>
  </si>
  <si>
    <t>OKA MAHENDRA</t>
  </si>
  <si>
    <t>RAYA</t>
  </si>
  <si>
    <t>JL PASAR BARU</t>
  </si>
  <si>
    <t>SITEBA</t>
  </si>
  <si>
    <t>JL RAYA SITEBA</t>
  </si>
  <si>
    <t>LUBUK BUAYA</t>
  </si>
  <si>
    <t>JL ADINEGORO</t>
  </si>
  <si>
    <t>SIMPANG TABING</t>
  </si>
  <si>
    <t>JL LUBUK MINTURUN</t>
  </si>
  <si>
    <t>ULAK KARANG</t>
  </si>
  <si>
    <t>JL ULAK KARANG</t>
  </si>
  <si>
    <t>JL IR H JUANDA</t>
  </si>
  <si>
    <t>BELIMBING</t>
  </si>
  <si>
    <t>JL KOMPLEK PERUM BELIMBING</t>
  </si>
  <si>
    <t>GAUNG</t>
  </si>
  <si>
    <t>JL MAKASSAR</t>
  </si>
  <si>
    <t>PARAK LAWEH</t>
  </si>
  <si>
    <t>JL PARAK LAWEH</t>
  </si>
  <si>
    <t>TANAH KONGSI</t>
  </si>
  <si>
    <t>JL TANAH KONGSI</t>
  </si>
  <si>
    <t>BAWAH</t>
  </si>
  <si>
    <t>JL SIMPANG JENJANG GANTUNG</t>
  </si>
  <si>
    <t>BATU SANGKAR</t>
  </si>
  <si>
    <t>IBUH</t>
  </si>
  <si>
    <t>JL PASAR IBUH</t>
  </si>
  <si>
    <t>AUR KUNING</t>
  </si>
  <si>
    <t>JL BY PASS AUR KUNING</t>
  </si>
  <si>
    <t>RAYA SOLOK</t>
  </si>
  <si>
    <t>JL DR M HATTA</t>
  </si>
  <si>
    <t>BANDAR BUAT</t>
  </si>
  <si>
    <t>JL BANDAR BUAT</t>
  </si>
  <si>
    <t>ALAI</t>
  </si>
  <si>
    <t>JL ALAI JATI</t>
  </si>
  <si>
    <t>SIMPANG HARU</t>
  </si>
  <si>
    <t>JL SIMPANG HARU</t>
  </si>
  <si>
    <t>-</t>
  </si>
  <si>
    <t>ARDI SATRIA</t>
  </si>
  <si>
    <t>INPRES</t>
  </si>
  <si>
    <t>JL.PASAR INPRES LSE</t>
  </si>
  <si>
    <t>PUSONG</t>
  </si>
  <si>
    <t>J;.PUTROE MAHDUM LSE</t>
  </si>
  <si>
    <t>KRUENG GUKUEH</t>
  </si>
  <si>
    <t>JL.MEDAN-B-ACEH KR GEUKUEH LSE</t>
  </si>
  <si>
    <t>KRUENG MANE</t>
  </si>
  <si>
    <t>JL.KRUENG MANA LSE</t>
  </si>
  <si>
    <t>LHOKSUKON</t>
  </si>
  <si>
    <t>JL.MEDAN-B-ACEH LHOKSUKON ACEH UTARA LSE</t>
  </si>
  <si>
    <t>BATUPHAT</t>
  </si>
  <si>
    <t>JL.MEDAN-B-ACEH BATUPHAT LSE</t>
  </si>
  <si>
    <t>DARMARAJA</t>
  </si>
  <si>
    <t>JL DARMARAJA</t>
  </si>
  <si>
    <t>JUNTI</t>
  </si>
  <si>
    <t>JL JUNTI KATAPANG</t>
  </si>
  <si>
    <t>JL RY CIWASTRA</t>
  </si>
  <si>
    <t>SIMPANG</t>
  </si>
  <si>
    <t>JL DAGO BANDUNG</t>
  </si>
  <si>
    <t>IMAM</t>
  </si>
  <si>
    <t>PASAR HORAS</t>
  </si>
  <si>
    <t>JL.MERDEKA</t>
  </si>
  <si>
    <t>PASAR DWIKORA PARLUASAN</t>
  </si>
  <si>
    <t>JL.PATUAN ANGGI</t>
  </si>
  <si>
    <t>PASAR BALIGE</t>
  </si>
  <si>
    <t>Jl Sisingamangaraja</t>
  </si>
  <si>
    <t>PASAR PORSEA</t>
  </si>
  <si>
    <t>PASAR TIGA RAJA</t>
  </si>
  <si>
    <t>Jl Tigaras parapat</t>
  </si>
  <si>
    <t>PASAR COK KODOK</t>
  </si>
  <si>
    <t>Jl Hos cokroaminoto p.sidempuan</t>
  </si>
  <si>
    <t>PASAR DELIMA</t>
  </si>
  <si>
    <t>Jl Sudirman Indrapura</t>
  </si>
  <si>
    <t>PASAR DIPO</t>
  </si>
  <si>
    <t>Jl Diponegoro Kisaran</t>
  </si>
  <si>
    <t>PASAR GAMBIR</t>
  </si>
  <si>
    <t>Jl Iskandar muda Tebing</t>
  </si>
  <si>
    <t>Jl Glugur R.Parapat</t>
  </si>
  <si>
    <t>PASAR INPRES SADABUAN</t>
  </si>
  <si>
    <t>Jl Merdeka P.Sidempuan</t>
  </si>
  <si>
    <t xml:space="preserve">PASAR INPRES </t>
  </si>
  <si>
    <t>Jl Pasar Baru Serbelawan</t>
  </si>
  <si>
    <t>PASAR KEBON KOPI</t>
  </si>
  <si>
    <t>PASAR NAULI</t>
  </si>
  <si>
    <t>Jl Patuan Anggi Sibolga</t>
  </si>
  <si>
    <t>PASAR PANDAN</t>
  </si>
  <si>
    <t>Jl Sibolga</t>
  </si>
  <si>
    <t>PASAR PERDAGANGAN</t>
  </si>
  <si>
    <t>Jl Pajak baru Perdagangan</t>
  </si>
  <si>
    <t>PASAR SANGGUMPAL BONANG</t>
  </si>
  <si>
    <t>Jl MH Tamrin P.Sidempuan</t>
  </si>
  <si>
    <t>PASAR SUPRAPTO TJ. BALAI</t>
  </si>
  <si>
    <t>Jl Suprapto Tj.Balai</t>
  </si>
  <si>
    <t>PASAR TARUTUNG</t>
  </si>
  <si>
    <t>Jl raja Saul</t>
  </si>
  <si>
    <t>SYAKRONI</t>
  </si>
  <si>
    <t>PASAR KUALA TUNGKAL</t>
  </si>
  <si>
    <t>TUNGKAL</t>
  </si>
  <si>
    <t>PASAR SENGETI</t>
  </si>
  <si>
    <t>LINTAS SENGETI</t>
  </si>
  <si>
    <t>PASAR TANGGUL</t>
  </si>
  <si>
    <t>ARIP/TORIS</t>
  </si>
  <si>
    <t>PASAR SAMBI</t>
  </si>
  <si>
    <t>PASAR CEPOGO</t>
  </si>
  <si>
    <t>PASAR MASARAN</t>
  </si>
  <si>
    <t>PASAR TELUKAN</t>
  </si>
  <si>
    <t>PASAR JONGKE KARANGANYAR</t>
  </si>
  <si>
    <t>PASAR TEGALGEDE</t>
  </si>
  <si>
    <t>PASAR JAMBANGAN</t>
  </si>
  <si>
    <t>PASAR MOJOGEDANG</t>
  </si>
  <si>
    <t>PASAR BANARAN</t>
  </si>
  <si>
    <t>PASAR DELANGGU</t>
  </si>
  <si>
    <t>PASAR DALEMAN BAKI</t>
  </si>
  <si>
    <t>PASAR NGADIROJO</t>
  </si>
  <si>
    <t>psr panampu</t>
  </si>
  <si>
    <t>Jl pannampu raya</t>
  </si>
  <si>
    <t xml:space="preserve">Psr pangkep </t>
  </si>
  <si>
    <t xml:space="preserve">Kab pangkep </t>
  </si>
  <si>
    <t>Psr sentral barru</t>
  </si>
  <si>
    <t>Kab barru</t>
  </si>
  <si>
    <t>Psr sentral lakessi</t>
  </si>
  <si>
    <t>Kab pare-pare</t>
  </si>
  <si>
    <t>PASAR KEPUTIAN</t>
  </si>
  <si>
    <t>JL.SOKKA SELATAN, KEDAWUNG, PEJAGOAN</t>
  </si>
  <si>
    <t>PASAR KEMIT</t>
  </si>
  <si>
    <t>JL.RAYA PANJAITAN DESA GRENGSENG</t>
  </si>
  <si>
    <t>PASAR SELANG</t>
  </si>
  <si>
    <t>JL.RAYA KUTOARJO</t>
  </si>
  <si>
    <t>PASAR KUTOWINANGUN</t>
  </si>
  <si>
    <t>JL.RAYA KUTOWINANGUN</t>
  </si>
  <si>
    <t>PASAR KUTOWINANGUN LAMA</t>
  </si>
  <si>
    <t>PASAR PREMBUN</t>
  </si>
  <si>
    <t>JL.RAYA PREMBUN KEBUMEN</t>
  </si>
  <si>
    <t>PASAR KRAKAL</t>
  </si>
  <si>
    <t>DESA KRAKAL</t>
  </si>
  <si>
    <t>PASAR KARANG SAMBUNG</t>
  </si>
  <si>
    <t>DESA KARANG SAMBUNG</t>
  </si>
  <si>
    <t>PASAR PURWOGONDO</t>
  </si>
  <si>
    <t>PURWOGONDO KEWARASAN KEBUMEN</t>
  </si>
  <si>
    <t>PASAR DOROWATI</t>
  </si>
  <si>
    <t>DESA DOROWATI KEC.KLIRONG</t>
  </si>
  <si>
    <t>PASAR PETANAHAN</t>
  </si>
  <si>
    <t>DESA PETANAHAN</t>
  </si>
  <si>
    <t>PASAR MERTOKONDO</t>
  </si>
  <si>
    <t>JL.KARANG SAMBUNG</t>
  </si>
  <si>
    <t>PASAR KARANGGAYAM</t>
  </si>
  <si>
    <t>PASAR KEJAWANG</t>
  </si>
  <si>
    <t>JL RAYA KEJAWANG KEBUMEN</t>
  </si>
  <si>
    <t>PASAR JATISARI</t>
  </si>
  <si>
    <t>JL.RAYA KUTOARJO KEBUMEN</t>
  </si>
  <si>
    <t>PASAR BANDUNG SERUNI</t>
  </si>
  <si>
    <t>KEJAWANG BOJONGSARI KEBUMEN</t>
  </si>
  <si>
    <t>PASAR BOJONGSARI</t>
  </si>
  <si>
    <t>JL RAYA BOJONGSARI PURBALINGGA</t>
  </si>
  <si>
    <t>PASAR BUNTU</t>
  </si>
  <si>
    <t>JL RAYA BUNTU</t>
  </si>
  <si>
    <t>PASAR PROLIMAN</t>
  </si>
  <si>
    <t>JL PERINTIS KEMERDEKAAN</t>
  </si>
  <si>
    <t>PASAR KUTASARI</t>
  </si>
  <si>
    <t>JL RAYA KUTASARI PURBALINGGA</t>
  </si>
  <si>
    <t>PASAR TAMBAK SOGRA</t>
  </si>
  <si>
    <t>JL SUNAN BONANG TAMBAK SOGRA</t>
  </si>
  <si>
    <t>PASAR SIKAPAT</t>
  </si>
  <si>
    <t>DESA SIKAPAT SUMBANG</t>
  </si>
  <si>
    <t>PASAR BANARAN PEMUKUSAN</t>
  </si>
  <si>
    <t>DESA BANARAN SUMBANG</t>
  </si>
  <si>
    <t>PASAR PANICAN</t>
  </si>
  <si>
    <t>JL RAYA MAJENANG BELAKANG TERMINAL</t>
  </si>
  <si>
    <t>PASAR MAJENANG</t>
  </si>
  <si>
    <t>KEMANGKON PURBALINGGA</t>
  </si>
  <si>
    <t>KARNA SIDAREJA</t>
  </si>
  <si>
    <t>JL.RAYA SIDAREJA</t>
  </si>
  <si>
    <t>SURUH</t>
  </si>
  <si>
    <t>KEDUNGMUNDU</t>
  </si>
  <si>
    <t>DAMAR</t>
  </si>
  <si>
    <t>RASAMALA</t>
  </si>
  <si>
    <t>TAMBRA</t>
  </si>
  <si>
    <t>SURTIKANTI</t>
  </si>
  <si>
    <t>SAPI</t>
  </si>
  <si>
    <t>HARJOSARI</t>
  </si>
  <si>
    <t>PS CARINGIN</t>
  </si>
  <si>
    <t>PS DRAMAGA</t>
  </si>
  <si>
    <t>JL RAYA DRAMAGA</t>
  </si>
  <si>
    <t>PS GUNUNG BATU</t>
  </si>
  <si>
    <t>JL RAYA GUNUNG BATU</t>
  </si>
  <si>
    <t>PS CISEENG</t>
  </si>
  <si>
    <t>JL RAYA CISEENG</t>
  </si>
  <si>
    <t>PS PARUNGPUNG</t>
  </si>
  <si>
    <t>JL RAYA GUNUNG SINDUR</t>
  </si>
  <si>
    <t>BAYU</t>
  </si>
  <si>
    <t>HASBI</t>
  </si>
  <si>
    <t>PASAR BANGSAL</t>
  </si>
  <si>
    <t>JL. RAYA SAWAHAN</t>
  </si>
  <si>
    <t>JL. PAHLAWAN</t>
  </si>
  <si>
    <t>PASAR SAWAHAN</t>
  </si>
  <si>
    <t>JL. NIAGA</t>
  </si>
  <si>
    <t>PASAR PLOSO</t>
  </si>
  <si>
    <t>JL. RAYA PLOSO</t>
  </si>
  <si>
    <t>PASAR KEBOAN</t>
  </si>
  <si>
    <t>JL. NGASUKIN</t>
  </si>
  <si>
    <t>PASAR SEDATI</t>
  </si>
  <si>
    <t>JL. JOLOTUNDO</t>
  </si>
  <si>
    <t>PASAR GEDEG</t>
  </si>
  <si>
    <t>JL. MAGERSARI - NGARESKIDUL MOJOKERTO</t>
  </si>
  <si>
    <t>PASAR KEMLAGI</t>
  </si>
  <si>
    <t>JL. RAYA KEMLAGI</t>
  </si>
  <si>
    <t>PASAR DLANGGU</t>
  </si>
  <si>
    <t>JL. BASUKI RAHMAT</t>
  </si>
  <si>
    <t>JL. PANDANARUM</t>
  </si>
  <si>
    <t>PASAR SUMOBITO</t>
  </si>
  <si>
    <t>JL. BASUKI RAHMAT SUMOBITO</t>
  </si>
  <si>
    <t>PASAR PETERONGAN</t>
  </si>
  <si>
    <t xml:space="preserve">JL. MANCAR </t>
  </si>
  <si>
    <t>PASAR CUKIR</t>
  </si>
  <si>
    <t>JL. RAYA KEDIRI - CUKIR DIWEK</t>
  </si>
  <si>
    <t>PASAR NIAGA</t>
  </si>
  <si>
    <t xml:space="preserve">JL. CANDI MULYO </t>
  </si>
  <si>
    <t>PASAR PELABUHAN</t>
  </si>
  <si>
    <t>JL. RAYA CANGGU</t>
  </si>
  <si>
    <t>PASAR PERNING</t>
  </si>
  <si>
    <t>JL. RAYA WRINGINANOM</t>
  </si>
  <si>
    <t>PASAR JUANDA</t>
  </si>
  <si>
    <t xml:space="preserve">JL. RAYA SEDATI </t>
  </si>
  <si>
    <t>PASAR DINOYO</t>
  </si>
  <si>
    <t>JL. DINOYO Gg. I</t>
  </si>
  <si>
    <t xml:space="preserve">MEGA PUTRA </t>
  </si>
  <si>
    <t>PASAR LAWANG</t>
  </si>
  <si>
    <t>JL RY THAMRIN</t>
  </si>
  <si>
    <t xml:space="preserve">PASAR SINGOSARI </t>
  </si>
  <si>
    <t>JL RY PAGETAN</t>
  </si>
  <si>
    <t>PASAR DAMPIT</t>
  </si>
  <si>
    <t>JL RY DAMPIT</t>
  </si>
  <si>
    <t>PASAR KARANGPLOSO</t>
  </si>
  <si>
    <t>JL RY PANGLIMA SUDIRMAN GIRIMULYO</t>
  </si>
  <si>
    <t>PASAR BLIMBING</t>
  </si>
  <si>
    <t>JL RY BOROBUDUR</t>
  </si>
  <si>
    <t>PASAR TAWANGMANGGU</t>
  </si>
  <si>
    <t>JL RY TAWANGMANGGU</t>
  </si>
  <si>
    <t>PASAR GADANG LAMA</t>
  </si>
  <si>
    <t>JL KOL SUGIONO</t>
  </si>
  <si>
    <t>PASAR GADANG INDUK</t>
  </si>
  <si>
    <t>PASAR TUMPANG</t>
  </si>
  <si>
    <t>JL RY TUMPANG</t>
  </si>
  <si>
    <t>PASAR TUREN</t>
  </si>
  <si>
    <t>JL RY PANGLIMASUDIRMAN</t>
  </si>
  <si>
    <t>JL RY PAKIS</t>
  </si>
  <si>
    <t>PASAR MERGAN</t>
  </si>
  <si>
    <t>JL RY MERGAN</t>
  </si>
  <si>
    <t>PASAR KASIN</t>
  </si>
  <si>
    <t>JL IR RAIS</t>
  </si>
  <si>
    <t>PASAR SUKUN</t>
  </si>
  <si>
    <t>JL RY SUPRIADI</t>
  </si>
  <si>
    <t>PASAR BATU</t>
  </si>
  <si>
    <t>JL RY MT HARYONO</t>
  </si>
  <si>
    <t>PASAR BARENG</t>
  </si>
  <si>
    <t>JL RAYA TERUSAN IJEN</t>
  </si>
  <si>
    <t>PASAR KEPANJEN</t>
  </si>
  <si>
    <t>PASAR PUJON</t>
  </si>
  <si>
    <t>JL RY PUJON</t>
  </si>
  <si>
    <t>PASAR SAWOJAJAR</t>
  </si>
  <si>
    <t>JL RY DANAU BRATAN</t>
  </si>
  <si>
    <t>PASAR MADYOPURO</t>
  </si>
  <si>
    <t>JL RY DANAU JONGE</t>
  </si>
  <si>
    <t>PASAR JERU</t>
  </si>
  <si>
    <t>JL RY PS JERU TEGAL REJO</t>
  </si>
  <si>
    <t>PASAR SEMAR</t>
  </si>
  <si>
    <t>JL RY MANGLIAWAN KRAJAN</t>
  </si>
  <si>
    <t>PASAR ORO ORO DOWO</t>
  </si>
  <si>
    <t>JL BRIJEN SLAMET RIYADI</t>
  </si>
  <si>
    <t>PASAR KEDUNGKANDANG</t>
  </si>
  <si>
    <t>JL MUHARTO</t>
  </si>
  <si>
    <t>PASAR COMBORAN</t>
  </si>
  <si>
    <t>JL RY SUKOHARJO</t>
  </si>
  <si>
    <t>PASAR BESAR</t>
  </si>
  <si>
    <t>JL RY KOPRAL USMAN</t>
  </si>
  <si>
    <t>PASAR LANDUNGSARI</t>
  </si>
  <si>
    <t>JL RY LANDUNGSARI</t>
  </si>
  <si>
    <t>PASAR BUNUL</t>
  </si>
  <si>
    <t>JL RAYA HAMID RUSDI</t>
  </si>
  <si>
    <t>PASAR WAJAK</t>
  </si>
  <si>
    <t>JL RY COKRO AMINOTO</t>
  </si>
  <si>
    <t>PASAR BULULAWANG</t>
  </si>
  <si>
    <t>JL RY BULULAWANG</t>
  </si>
  <si>
    <t>PASAR JANTI</t>
  </si>
  <si>
    <t>JL RAYA CIPTO MULYO</t>
  </si>
  <si>
    <t>PASAR SAMPOERNA</t>
  </si>
  <si>
    <t>JL TENAGA</t>
  </si>
  <si>
    <t>PASAR KLOJEN</t>
  </si>
  <si>
    <t>JL COKROAMINOTO</t>
  </si>
  <si>
    <t>PASAR PONCOKUSUMA</t>
  </si>
  <si>
    <t>JL RY PONCOKUSUMA</t>
  </si>
  <si>
    <t>PASAR PAKISAJI</t>
  </si>
  <si>
    <t>JL RY PAKISAJI JATIREJO</t>
  </si>
  <si>
    <t>HENDRA SETIAWAN</t>
  </si>
  <si>
    <t>PASAR SORE BENGKONG LAUT</t>
  </si>
  <si>
    <t xml:space="preserve">BENGKONG LAUT </t>
  </si>
  <si>
    <t>PASAR STC</t>
  </si>
  <si>
    <t>BOTANIA</t>
  </si>
  <si>
    <t>PASAR CENTRAL GMP</t>
  </si>
  <si>
    <t>PIAYU</t>
  </si>
  <si>
    <t>ABDE</t>
  </si>
  <si>
    <t>KALIMALANG</t>
  </si>
  <si>
    <t>JL. INSPEKSI POL PPD</t>
  </si>
  <si>
    <t>SUKAPURA</t>
  </si>
  <si>
    <t>JL. TIPAR CAKUNG</t>
  </si>
  <si>
    <t>PEDOK</t>
  </si>
  <si>
    <t>JL. MASJID AN NUR</t>
  </si>
  <si>
    <t>MAJA</t>
  </si>
  <si>
    <t>JL. MAJA</t>
  </si>
  <si>
    <t>CIDODOL</t>
  </si>
  <si>
    <t>JL. PANJANG</t>
  </si>
  <si>
    <t>CIPULIR</t>
  </si>
  <si>
    <t>JL. RAYA CIPULIR</t>
  </si>
  <si>
    <t>PADEMANGAN ELANG</t>
  </si>
  <si>
    <t>JL.PADEMANGAN II</t>
  </si>
  <si>
    <t>PLUIT</t>
  </si>
  <si>
    <t>JL. PLUIT DALAM</t>
  </si>
  <si>
    <t>KARBELA</t>
  </si>
  <si>
    <t>JL. KARBELA</t>
  </si>
  <si>
    <t>MANGGIS</t>
  </si>
  <si>
    <t>JL. UNGARAN</t>
  </si>
  <si>
    <t>SURTIYAWATI</t>
  </si>
  <si>
    <t>WALANG</t>
  </si>
  <si>
    <t>JL.ALUR LAUT</t>
  </si>
  <si>
    <t>HIBRIDA</t>
  </si>
  <si>
    <t>JL. KELAPA GADING</t>
  </si>
  <si>
    <t>SUNTER HIJAU</t>
  </si>
  <si>
    <t>JL SUNTER HIJAU</t>
  </si>
  <si>
    <t>KWITANG</t>
  </si>
  <si>
    <t>JL KRAMAT KWITANG DALAM</t>
  </si>
  <si>
    <t>PEODNGKELAN</t>
  </si>
  <si>
    <t>JL. TERMAPIL</t>
  </si>
  <si>
    <t>GADING MAS</t>
  </si>
  <si>
    <t>JL. KENARI MAS</t>
  </si>
  <si>
    <t>ANDIKA DWI CAHYADI</t>
  </si>
  <si>
    <t>PASAR ANOM SUMENEP</t>
  </si>
  <si>
    <t>JL. RAYA TRUNOJOYO</t>
  </si>
  <si>
    <t>PASAR BLUMBUNGAN</t>
  </si>
  <si>
    <t>JL. RAYA NYALARAN</t>
  </si>
  <si>
    <t>PASAR CAMPLONG</t>
  </si>
  <si>
    <t>JL.RAYA RAJA WALI 2</t>
  </si>
  <si>
    <t>PASAR GENDING</t>
  </si>
  <si>
    <t>JL.RAYA GENDING SUMENEP</t>
  </si>
  <si>
    <t>PASAR GUREM</t>
  </si>
  <si>
    <t>JL. RAYA TEJA</t>
  </si>
  <si>
    <t>PASAR KADUNGDUNG</t>
  </si>
  <si>
    <t>JL.RAYA KADUNGDUNG</t>
  </si>
  <si>
    <t>PASAR KARANGPENANG</t>
  </si>
  <si>
    <t>JL.RAYA KARANG PENANG</t>
  </si>
  <si>
    <t>PASAR KOLPAJUNG</t>
  </si>
  <si>
    <t>JL. RAYA PAMEKASAN</t>
  </si>
  <si>
    <t>PASAR KONDENG</t>
  </si>
  <si>
    <t>JL.RAYA BEDUNG</t>
  </si>
  <si>
    <t>PASAR KOPEDIH</t>
  </si>
  <si>
    <t>JL.RAYA SUMENEP</t>
  </si>
  <si>
    <t>PASAR OMBEN</t>
  </si>
  <si>
    <t>JL.JOKO TOLE OMBEN</t>
  </si>
  <si>
    <t>PASAR PAGENDINGAN</t>
  </si>
  <si>
    <t>JL.PAMEKASAN SUMENEP</t>
  </si>
  <si>
    <t>PASAR PAKONG</t>
  </si>
  <si>
    <t>JL. RAYA PAKONG</t>
  </si>
  <si>
    <t>PASAR PALENGAAN</t>
  </si>
  <si>
    <t>JL. RAYA PALENGAAN</t>
  </si>
  <si>
    <t>PASAR PEGANTENAN</t>
  </si>
  <si>
    <t>JL. RAYA PEGANTENAN</t>
  </si>
  <si>
    <t>PASAR PRENDUEN</t>
  </si>
  <si>
    <t>JL.RAYA PRENDUEN SUMENEP</t>
  </si>
  <si>
    <t>PASAR RONGTENGA</t>
  </si>
  <si>
    <t>JL.TRUNOJOYO.SAMPANG</t>
  </si>
  <si>
    <t>PASAR SRIMANGUN</t>
  </si>
  <si>
    <t>JL. KH. WCHID HASYIM</t>
  </si>
  <si>
    <t>PASAR TORJUN</t>
  </si>
  <si>
    <t>JL.KAMAL KALIANGET.TORJUN</t>
  </si>
  <si>
    <t>PASAR 17 AGUSTUS</t>
  </si>
  <si>
    <t>JL. RAYA NYLABUH</t>
  </si>
  <si>
    <t>PASAR BATU BINTANG</t>
  </si>
  <si>
    <t>JL. RAYA WARU</t>
  </si>
  <si>
    <t>SABARNO</t>
  </si>
  <si>
    <t>AGROBIS BABAT</t>
  </si>
  <si>
    <t>BABAT</t>
  </si>
  <si>
    <t>JL. RAYA BABAT</t>
  </si>
  <si>
    <t>BABATAN MANTUP</t>
  </si>
  <si>
    <t>JL. RAYA BABATAN MANTUP</t>
  </si>
  <si>
    <t>BALONGPANGGANG</t>
  </si>
  <si>
    <t>JL. RAYA BALONGPANGGANG</t>
  </si>
  <si>
    <t>BENJENG</t>
  </si>
  <si>
    <t>JL. RAYA BENJENG</t>
  </si>
  <si>
    <t>CERME</t>
  </si>
  <si>
    <t>JL. RAYA CERME</t>
  </si>
  <si>
    <t>DUDUK SAMPEYAN</t>
  </si>
  <si>
    <t>JL. RAYA DUDUK SAMPEYAN</t>
  </si>
  <si>
    <t>DUKUN</t>
  </si>
  <si>
    <t>JL. RAYA DUKUN</t>
  </si>
  <si>
    <t>KEDUNGPRING</t>
  </si>
  <si>
    <t>JL. RAYA KEDUNGPRING</t>
  </si>
  <si>
    <t>KRUWUL</t>
  </si>
  <si>
    <t>JL. RAYA TURI - SUKODADI</t>
  </si>
  <si>
    <t>LEMBUNG</t>
  </si>
  <si>
    <t>JL. RAYA KALITENGAH</t>
  </si>
  <si>
    <t>MANTUP</t>
  </si>
  <si>
    <t>JL .RAYA MANTUP</t>
  </si>
  <si>
    <t>MANYAR</t>
  </si>
  <si>
    <t>JL.RAYA MANYAR</t>
  </si>
  <si>
    <t>METATU</t>
  </si>
  <si>
    <t>JL. RAYA METATU</t>
  </si>
  <si>
    <t>MODO</t>
  </si>
  <si>
    <t>JL. RAYA MODO</t>
  </si>
  <si>
    <t>PUTER</t>
  </si>
  <si>
    <t>JL. RAYA MANTUP</t>
  </si>
  <si>
    <t>SEMBAYAT</t>
  </si>
  <si>
    <t>JL. RAYA SEMBAYAT</t>
  </si>
  <si>
    <t>SIDOHARJO LAMONGAN</t>
  </si>
  <si>
    <t>JL. RAYA LAMONGAN LAMONGAN</t>
  </si>
  <si>
    <t>SIDOMORO</t>
  </si>
  <si>
    <t>JL. KAPTEN DULASIM</t>
  </si>
  <si>
    <t>SUGIO</t>
  </si>
  <si>
    <t>JL. RAYA SUGIO</t>
  </si>
  <si>
    <t>SUKODADI</t>
  </si>
  <si>
    <t>JL. RAYA SUKODADI</t>
  </si>
  <si>
    <t>SUNGELEBAK</t>
  </si>
  <si>
    <t>JL. RAYA KARANGGENENG</t>
  </si>
  <si>
    <t>PASAR PAGUTAN</t>
  </si>
  <si>
    <t>JL.BANDA SERAYA,PAGUTAN MATARAM</t>
  </si>
  <si>
    <t>JL.ASAHAN RAYA,TANJUNG KARANG PERMAI,SEKARBELA,MATARAM</t>
  </si>
  <si>
    <t>PASAR ABIANTUBUH</t>
  </si>
  <si>
    <t>JL AA GEDE NGURAH CAKRANEGARA,MATARAM</t>
  </si>
  <si>
    <t>Yusuf.a / M.Ridho. MD GT</t>
  </si>
  <si>
    <t>PASAR PALARAN</t>
  </si>
  <si>
    <t>Jl. HB.Suparno palaran samarinda sebrang</t>
  </si>
  <si>
    <t>PASAR SANGA SANGA</t>
  </si>
  <si>
    <t>Jl. DR.Wahidin. RT 12.A - Sanga sanga / Kutai kerta negara</t>
  </si>
  <si>
    <t>PASAR LOA JANAN</t>
  </si>
  <si>
    <t>Jl. Cipto mangunkusumo - Loa janan ulu</t>
  </si>
  <si>
    <t>PASAR LOA DURI</t>
  </si>
  <si>
    <t>Jl. Gerbang dayaku</t>
  </si>
  <si>
    <t>PASAR LOA KULU</t>
  </si>
  <si>
    <t>Jl. H.Masdamsih - Loa kulu tenggarong</t>
  </si>
  <si>
    <t>PASAR ANGGANA</t>
  </si>
  <si>
    <t>Jl. Masjid / jalan poros propinsi</t>
  </si>
  <si>
    <t>PASAR TANGGA ARUNG</t>
  </si>
  <si>
    <t>Jl. Danau aji - Tenggarong</t>
  </si>
  <si>
    <t>PASAR ROBAN</t>
  </si>
  <si>
    <t>PASAR DAHLIA</t>
  </si>
  <si>
    <t>PASAR NIPAH KUNING</t>
  </si>
  <si>
    <t>PS TURI</t>
  </si>
  <si>
    <t xml:space="preserve">PS SELAKAU </t>
  </si>
  <si>
    <t>SELAKAU</t>
  </si>
  <si>
    <t>PS PEMANGKAT</t>
  </si>
  <si>
    <t>PEMANGKAT</t>
  </si>
  <si>
    <t>PS BRIGIF</t>
  </si>
  <si>
    <t>USULAN</t>
  </si>
  <si>
    <t>KET</t>
  </si>
  <si>
    <t>(All)</t>
  </si>
  <si>
    <t>MEIJON/FERLY</t>
  </si>
  <si>
    <t>PASAR AMURANG</t>
  </si>
  <si>
    <t>KOMPLEKS TERMINAL AMURANG</t>
  </si>
  <si>
    <t>PASAR PAAL 2</t>
  </si>
  <si>
    <t>KOMPLEKS TERMINAL PAAL 2</t>
  </si>
  <si>
    <t>PASAR SEGAR</t>
  </si>
  <si>
    <t>JLN.YOS SUDARSO</t>
  </si>
  <si>
    <t>PASAR KAWANGKOAN</t>
  </si>
  <si>
    <t>JLN.KINALI KAWANGKOAN</t>
  </si>
  <si>
    <t>PASAR LANGOWAN</t>
  </si>
  <si>
    <t>JLN.BARU LANGOWAN</t>
  </si>
  <si>
    <t>PASAR TONDANO</t>
  </si>
  <si>
    <t>KOMPLEKS TERMINAL TONDANO</t>
  </si>
  <si>
    <t>PASAR SENTRAL</t>
  </si>
  <si>
    <t>JLN GATOT GORONTALO</t>
  </si>
  <si>
    <t>HUSEIN</t>
  </si>
  <si>
    <t>BULU MANIS</t>
  </si>
  <si>
    <t>JL TAYU-PATI</t>
  </si>
  <si>
    <t>CENGKALSEWU</t>
  </si>
  <si>
    <t>JL SUKOLILO-PATI</t>
  </si>
  <si>
    <t>GABUS</t>
  </si>
  <si>
    <t>JL GABUS-PATI KM 0</t>
  </si>
  <si>
    <t>GEMBONG</t>
  </si>
  <si>
    <t>JL PATI-GEMBONG</t>
  </si>
  <si>
    <t>JAKEN</t>
  </si>
  <si>
    <t>JL R JUANA JAKEN</t>
  </si>
  <si>
    <t>KALIORI</t>
  </si>
  <si>
    <t>JL REMBANG - KALIORI</t>
  </si>
  <si>
    <t>KARABAN</t>
  </si>
  <si>
    <t>JL PATI-KAYEN</t>
  </si>
  <si>
    <t>KAYEN</t>
  </si>
  <si>
    <t>KUNIRAN</t>
  </si>
  <si>
    <t>JL BATANGAN-JAKEN</t>
  </si>
  <si>
    <t>MBATURREJO</t>
  </si>
  <si>
    <t>JL JAKENAN-WINONG</t>
  </si>
  <si>
    <t>NGABLAK CLUAK</t>
  </si>
  <si>
    <t>JL PATI JEPARA</t>
  </si>
  <si>
    <t>NGULAAN</t>
  </si>
  <si>
    <t>JL RAYA JAKENAN</t>
  </si>
  <si>
    <t>PAKIS</t>
  </si>
  <si>
    <t>JL PATI-TAYU</t>
  </si>
  <si>
    <t>PUNCAKWANGI</t>
  </si>
  <si>
    <t>JL PATI-WINONG-PUNCAKWANGI</t>
  </si>
  <si>
    <t>ROGOWONGSO</t>
  </si>
  <si>
    <t>JL ROGOWONGSO</t>
  </si>
  <si>
    <t>RUNTING</t>
  </si>
  <si>
    <t>JL PATI-RUNTING</t>
  </si>
  <si>
    <t>SELEKO</t>
  </si>
  <si>
    <t>JL.TERMINAL PATI KM 0</t>
  </si>
  <si>
    <t>SOKO</t>
  </si>
  <si>
    <t>JL PATI-PUNCAKWANGI-</t>
  </si>
  <si>
    <t>SULANG</t>
  </si>
  <si>
    <t>JL REMBANG-SULANG</t>
  </si>
  <si>
    <t>SUMBER</t>
  </si>
  <si>
    <t>JL REMBANG-SUMBER</t>
  </si>
  <si>
    <t>TAMBAK ROMO</t>
  </si>
  <si>
    <t>JL PATI-GABUS-TAMBAKROMO</t>
  </si>
  <si>
    <t>TAUNAN</t>
  </si>
  <si>
    <t>JL  R JAKENAN</t>
  </si>
  <si>
    <t>TAYU</t>
  </si>
  <si>
    <t>TRANGKIL</t>
  </si>
  <si>
    <t>JL PATI-TRANGKIL</t>
  </si>
  <si>
    <t>WINONG</t>
  </si>
  <si>
    <t>JL PATI-GABUS-WINONG</t>
  </si>
  <si>
    <t>stock</t>
  </si>
  <si>
    <t>Values</t>
  </si>
  <si>
    <t>ALOKASI</t>
  </si>
  <si>
    <t>JML BIAYA</t>
  </si>
  <si>
    <t>JML DUMMY</t>
  </si>
  <si>
    <t>TAMBAHAN</t>
  </si>
  <si>
    <t>TGL REALISASI</t>
  </si>
  <si>
    <t>NUER</t>
  </si>
  <si>
    <t>SUBUR</t>
  </si>
  <si>
    <t>JL. RINJANI DENPASAR</t>
  </si>
  <si>
    <t xml:space="preserve"> </t>
  </si>
  <si>
    <t>INPRESS</t>
  </si>
  <si>
    <t>PUTRA SEDANA</t>
  </si>
  <si>
    <t>SATRIYA</t>
  </si>
  <si>
    <t>KUTA 1</t>
  </si>
  <si>
    <t>JL. RAYA KUTA, BADUNG</t>
  </si>
  <si>
    <t>Psr Batangase</t>
  </si>
  <si>
    <t>JL. POROS, MAROS</t>
  </si>
  <si>
    <t>MEIJON/GRINDY</t>
  </si>
  <si>
    <t>PASAR TATELI</t>
  </si>
  <si>
    <t>JL. TATELI LIKUPAN</t>
  </si>
  <si>
    <t>PASAR TANJUNG TEROS</t>
  </si>
  <si>
    <t>JL. TANJUNG TEROS LOTIM</t>
  </si>
  <si>
    <t>PASAR BULANG</t>
  </si>
  <si>
    <t>PASAR PAYAN PABEAN</t>
  </si>
  <si>
    <t>PASAR TULANGAN</t>
  </si>
  <si>
    <t>PASAR WISATA JUANDA</t>
  </si>
  <si>
    <t>PASAR PUMPUNGAN</t>
  </si>
  <si>
    <t>13-7-2019</t>
  </si>
  <si>
    <t>15-7-2019</t>
  </si>
  <si>
    <t>19-7-2019</t>
  </si>
  <si>
    <t>17-7-2019</t>
  </si>
  <si>
    <t>23-7-2019</t>
  </si>
  <si>
    <t>PASAR SKIP</t>
  </si>
  <si>
    <t>PS CENTRAL</t>
  </si>
  <si>
    <t>SANGGAU</t>
  </si>
  <si>
    <t>EFRI/DANI</t>
  </si>
  <si>
    <t>PS CIAMPEA BARU</t>
  </si>
  <si>
    <t>PS. LAMA</t>
  </si>
  <si>
    <t>JL CILAME RAYA</t>
  </si>
  <si>
    <t>PS. ARINDA</t>
  </si>
  <si>
    <t>JL CEGER RAYA</t>
  </si>
  <si>
    <t>PS. KEBON BESAR</t>
  </si>
  <si>
    <t xml:space="preserve">JL HUSEN SASTRA </t>
  </si>
  <si>
    <t>PS. BARU/RAMEN</t>
  </si>
  <si>
    <t>22/7/2019</t>
  </si>
  <si>
    <t>15/7/2019</t>
  </si>
  <si>
    <t>20/7/2019</t>
  </si>
  <si>
    <t>18/7/2019</t>
  </si>
  <si>
    <t>23/7/2019</t>
  </si>
  <si>
    <t>25/7/2019</t>
  </si>
  <si>
    <t>13/7/2019</t>
  </si>
  <si>
    <t>24/7/2019</t>
  </si>
  <si>
    <t>13/7 /2019</t>
  </si>
  <si>
    <t>16/7/2019</t>
  </si>
  <si>
    <t>19/7/2019</t>
  </si>
  <si>
    <t>PASAR SUMBER PUCUNG</t>
  </si>
  <si>
    <t>PASAR WAGIR</t>
  </si>
  <si>
    <t>PASAR NGEBRUK</t>
  </si>
  <si>
    <t>PS WATES BELUNG/PONCOKUSUMO</t>
  </si>
  <si>
    <t>PS PATALAN</t>
  </si>
  <si>
    <t>PS PANJARAKAN</t>
  </si>
  <si>
    <t>PS CONDONG</t>
  </si>
  <si>
    <t>PS BANTARAN</t>
  </si>
  <si>
    <t>UMAR WIDODO</t>
  </si>
  <si>
    <t>PASAR GROSIR NGRONGGO</t>
  </si>
  <si>
    <t>PASAR GUDANG GARAM</t>
  </si>
  <si>
    <t>AGUNG SULISTIONO</t>
  </si>
  <si>
    <t>PASAR CAMPURDARAT</t>
  </si>
  <si>
    <t>TULUNG AGUNG</t>
  </si>
  <si>
    <t>PASAR TAMANAN</t>
  </si>
  <si>
    <t>17/7/2019</t>
  </si>
  <si>
    <t>PASAR NGUNUT</t>
  </si>
  <si>
    <t>PASAR KAUMAN</t>
  </si>
  <si>
    <t>PASAR PANJER</t>
  </si>
  <si>
    <t>26/7/2019</t>
  </si>
  <si>
    <t>27/7/2019</t>
  </si>
  <si>
    <t>PASAR BOYOLANGU</t>
  </si>
  <si>
    <t>PASAR KAMPAK</t>
  </si>
  <si>
    <t>PASAR KAMULAN</t>
  </si>
  <si>
    <t>PASAR BENDO</t>
  </si>
  <si>
    <t>PASAR KEDUNGLURAH</t>
  </si>
  <si>
    <t>13/07/2019</t>
  </si>
  <si>
    <t>AGUNG SYUKRONI</t>
  </si>
  <si>
    <t>PASAR DUNGUS</t>
  </si>
  <si>
    <t>PASAR KOJO</t>
  </si>
  <si>
    <t>PASAR NJOYO</t>
  </si>
  <si>
    <t>PASAR NGLAMES</t>
  </si>
  <si>
    <t>PASAR KAJANG</t>
  </si>
  <si>
    <t>PASAR MINULYO</t>
  </si>
  <si>
    <t>26/07/2019</t>
  </si>
  <si>
    <t>PS.LAMA SERANG</t>
  </si>
  <si>
    <t>19-07-19</t>
  </si>
  <si>
    <t>22-07-19</t>
  </si>
  <si>
    <t>11,25-07-19</t>
  </si>
  <si>
    <t>19,31-07-19</t>
  </si>
  <si>
    <t>12,18-07-19</t>
  </si>
  <si>
    <t>15-07-19,2-8-19</t>
  </si>
  <si>
    <t>29-07-19</t>
  </si>
  <si>
    <t>9,16-07-19</t>
  </si>
  <si>
    <t>24-7-19</t>
  </si>
  <si>
    <t>18-7-19</t>
  </si>
  <si>
    <t>11-7,1-8,2019</t>
  </si>
  <si>
    <t>30-07-19</t>
  </si>
  <si>
    <t>15-07-19</t>
  </si>
  <si>
    <t>25-07-19</t>
  </si>
  <si>
    <t>27-07-19</t>
  </si>
  <si>
    <t>22,26-07-19</t>
  </si>
  <si>
    <t>13-07-19</t>
  </si>
  <si>
    <t>26-07-19</t>
  </si>
  <si>
    <t>13-7-19</t>
  </si>
  <si>
    <t>17-07-19</t>
  </si>
  <si>
    <t>20-07-19</t>
  </si>
  <si>
    <t>23-07-19</t>
  </si>
  <si>
    <t>18/07/2019</t>
  </si>
  <si>
    <t>29/07/2019</t>
  </si>
  <si>
    <t>19/07/2019</t>
  </si>
  <si>
    <t>22-25/07/2019</t>
  </si>
  <si>
    <t>08-09/07/2019</t>
  </si>
  <si>
    <t>11-12/07/2019</t>
  </si>
  <si>
    <t>16-17/07/2019</t>
  </si>
  <si>
    <t>20/07/2019</t>
  </si>
  <si>
    <t>30-31/07/2019</t>
  </si>
  <si>
    <t>27/07/2019</t>
  </si>
  <si>
    <t>PS. CIGOMBONG</t>
  </si>
  <si>
    <t xml:space="preserve">JALAN RAYA WARUNGKIARA </t>
  </si>
  <si>
    <t>PASAR RAYA</t>
  </si>
  <si>
    <t>JL.Pdt Wismar Raya</t>
  </si>
  <si>
    <t>PASAR TANAH JAWA</t>
  </si>
  <si>
    <t>Jl Besar Tanah Jawa</t>
  </si>
  <si>
    <t>PASAR LAGUBOTI</t>
  </si>
  <si>
    <t>Jl SM Raja Laguboti</t>
  </si>
  <si>
    <t>31/7/2019</t>
  </si>
  <si>
    <t>30/7/2019</t>
  </si>
  <si>
    <t>116/7/2019</t>
  </si>
  <si>
    <t>29/7/2019</t>
  </si>
  <si>
    <t>JATI RAWA SARI</t>
  </si>
  <si>
    <t>11/7/2019</t>
  </si>
  <si>
    <t>17/07/2019</t>
  </si>
  <si>
    <t>12/7/2019</t>
  </si>
  <si>
    <t>8/7/2019</t>
  </si>
  <si>
    <t>10/7/2019</t>
  </si>
  <si>
    <t>22/07/2019</t>
  </si>
  <si>
    <t>6/8/2019</t>
  </si>
  <si>
    <t>7/7/2019</t>
  </si>
  <si>
    <t>9/7/2019</t>
  </si>
  <si>
    <t>28/7/2019</t>
  </si>
  <si>
    <t>16/07/2019</t>
  </si>
  <si>
    <t>24/07/2019</t>
  </si>
  <si>
    <t>30/07/2019</t>
  </si>
  <si>
    <t>11,12,13/07/2019</t>
  </si>
  <si>
    <t>8,9/07/2019</t>
  </si>
  <si>
    <t>15,16/07/2019</t>
  </si>
  <si>
    <t>31/07/2019</t>
  </si>
  <si>
    <t>25/07/2019</t>
  </si>
  <si>
    <t>2/8/2019</t>
  </si>
  <si>
    <t>23,24/07/2019</t>
  </si>
  <si>
    <t>3/8/2019</t>
  </si>
  <si>
    <t>17,18/07/2019</t>
  </si>
  <si>
    <t>19,20/07/2019</t>
  </si>
  <si>
    <t>08/07/2019  S/D  09/07/2019</t>
  </si>
  <si>
    <t>10/07/2019  S/D  11/07/2019</t>
  </si>
  <si>
    <t>09/07/2019  S/D  10/07/2019</t>
  </si>
  <si>
    <t>25/07/2019  S/D  26/07/2019</t>
  </si>
  <si>
    <t>12/07/2019  S/D  13/07/2019</t>
  </si>
  <si>
    <t>16/07/2019  S/D  17/07/2019</t>
  </si>
  <si>
    <t>18/07/2019  S/D  19/07/2019</t>
  </si>
  <si>
    <t>13/07/2019  S/D  15/07/2019</t>
  </si>
  <si>
    <t>17/07/2019  S/D  18/07/2019</t>
  </si>
  <si>
    <t>22/07/2019  S/D  23/07/2019</t>
  </si>
  <si>
    <t>24/07/2019  S/D  25/07/2019</t>
  </si>
  <si>
    <t>10/07/2019  S/D  12/07/2019</t>
  </si>
  <si>
    <t>5 AGUSTUS 2019</t>
  </si>
  <si>
    <t>24 JULI 2019</t>
  </si>
  <si>
    <t>19 JULI 2019</t>
  </si>
  <si>
    <t>PAMOYANAN</t>
  </si>
  <si>
    <t>JL ASTINA</t>
  </si>
  <si>
    <t>18 JULI 2019</t>
  </si>
  <si>
    <t>RANCA MANYAR</t>
  </si>
  <si>
    <t>JL RANCAMANYAR</t>
  </si>
  <si>
    <t>22 JULI 2019</t>
  </si>
  <si>
    <t>CIMALAKA</t>
  </si>
  <si>
    <t>JL RY CIMALAKA</t>
  </si>
  <si>
    <t>6 AGUSTUS 2019</t>
  </si>
  <si>
    <t>SITURAJA</t>
  </si>
  <si>
    <t>JL RY SITURAJA</t>
  </si>
  <si>
    <t>11/7/2019,12-7-2019</t>
  </si>
  <si>
    <t>25-7-2019</t>
  </si>
  <si>
    <t>26-7-2019</t>
  </si>
  <si>
    <t>18-7-2019</t>
  </si>
  <si>
    <t>23-07-2019</t>
  </si>
  <si>
    <t>15-7-2019,16-7-2019</t>
  </si>
  <si>
    <t>25-07-2019</t>
  </si>
  <si>
    <t>24-07-2019</t>
  </si>
  <si>
    <t>9/8/2019,10-8-2019</t>
  </si>
  <si>
    <t>9 JULI 2019</t>
  </si>
  <si>
    <t>10 JULI 2019</t>
  </si>
  <si>
    <t>11 JULI 2019</t>
  </si>
  <si>
    <t>13 JULI 2019</t>
  </si>
  <si>
    <t>2 AGUSTUS 2019</t>
  </si>
  <si>
    <t>16 JULI 2019</t>
  </si>
  <si>
    <t>1 AGUSTUS 2019</t>
  </si>
  <si>
    <t>6 AGUSTUS 2109</t>
  </si>
  <si>
    <t>17 JULI 2019</t>
  </si>
  <si>
    <t>29 JULI 2019</t>
  </si>
  <si>
    <t>25 JULI 2019</t>
  </si>
  <si>
    <t>26 JULI 2019</t>
  </si>
  <si>
    <t>23 JULI 2019</t>
  </si>
  <si>
    <t>31 JULI 2019</t>
  </si>
  <si>
    <t>8 AGUSTUS 2019</t>
  </si>
  <si>
    <t>12 JULI 2019</t>
  </si>
  <si>
    <t>3 AGUSTUS 2019</t>
  </si>
  <si>
    <t>8 JULI 2019</t>
  </si>
  <si>
    <t>27 JULI</t>
  </si>
  <si>
    <t>SUHARYADI &amp; TANDRI OLLE</t>
  </si>
  <si>
    <t>PASAR A. YANI</t>
  </si>
  <si>
    <t>20 JULI 2019</t>
  </si>
  <si>
    <t>PASAR AHAD</t>
  </si>
  <si>
    <t>30 JULI 2019</t>
  </si>
  <si>
    <t>PASAR BAIMBAI</t>
  </si>
  <si>
    <t>PASAR GAMBUT</t>
  </si>
  <si>
    <t>15 JULI 2019</t>
  </si>
  <si>
    <t>PASAR LOKASI</t>
  </si>
  <si>
    <t>PASAR MANARAP</t>
  </si>
  <si>
    <t>PASAR PANDU</t>
  </si>
  <si>
    <t>PASAR PAPAN</t>
  </si>
  <si>
    <t>PASAR RIDHO</t>
  </si>
  <si>
    <t>PASAR SUNGAI LULUT</t>
  </si>
  <si>
    <t>1 GUSTUS 2019</t>
  </si>
  <si>
    <t>YUSUF</t>
  </si>
  <si>
    <t>PASAR BARONGTONGKOK</t>
  </si>
  <si>
    <t>JAMNAH</t>
  </si>
  <si>
    <t>PASAR GRAHA INDAH</t>
  </si>
  <si>
    <t>PASAR INDUK TANJUNG SELIOR</t>
  </si>
  <si>
    <t>4 JULI 2019</t>
  </si>
  <si>
    <t>RIDHO</t>
  </si>
  <si>
    <t>PASAR TERATAI</t>
  </si>
  <si>
    <t>27 JULI 2019</t>
  </si>
  <si>
    <t>JOKO /RINI</t>
  </si>
  <si>
    <t>7 AGUSTUS 2019</t>
  </si>
  <si>
    <t>IING / RICKY</t>
  </si>
  <si>
    <t>JL RY CILAMAYA</t>
  </si>
  <si>
    <t>PASAR JATI RAGAS</t>
  </si>
  <si>
    <t>JL CILAMAYA</t>
  </si>
  <si>
    <t>JL RY TURI</t>
  </si>
  <si>
    <t>JL RY LOJI</t>
  </si>
  <si>
    <t>PASAR BATU JAYA</t>
  </si>
  <si>
    <t>JL RY BATU JAYA</t>
  </si>
  <si>
    <t>PASAR SUKATANI</t>
  </si>
  <si>
    <t>PASAR WATES</t>
  </si>
  <si>
    <t>JL RY BINONG</t>
  </si>
  <si>
    <t>PASAR PUSAKA RATU</t>
  </si>
  <si>
    <t>JL RY PUSAKA RATU</t>
  </si>
  <si>
    <t>PASAR SAGALA HERANG</t>
  </si>
  <si>
    <t>JL RY SAGALA HERANG</t>
  </si>
  <si>
    <t>PASAR CISALAK</t>
  </si>
  <si>
    <t>PASAR PASAWAHAN</t>
  </si>
  <si>
    <t>gabung p. pelita</t>
  </si>
  <si>
    <t>22-23/08/2019</t>
  </si>
  <si>
    <t>gabung lettubakrie</t>
  </si>
  <si>
    <t>13/08/2019</t>
  </si>
  <si>
    <t>15/08/2018</t>
  </si>
  <si>
    <t>PUYUH</t>
  </si>
  <si>
    <t>JL.PUYUH</t>
  </si>
  <si>
    <t>27/8/2019</t>
  </si>
  <si>
    <t>GANG SALEH</t>
  </si>
  <si>
    <t>JL.KESATRIAAN</t>
  </si>
  <si>
    <t>IBUN PASEH</t>
  </si>
  <si>
    <t>JL.IBUN PASEH</t>
  </si>
  <si>
    <t>MAJALAYA LAMA</t>
  </si>
  <si>
    <t>JL.STATSION MAJALAYA</t>
  </si>
  <si>
    <t>SUMBERHURIP</t>
  </si>
  <si>
    <t>JL.RANCABOLANG</t>
  </si>
  <si>
    <t>28/8/2019</t>
  </si>
  <si>
    <t>SAEURAN BINONGJATI</t>
  </si>
  <si>
    <t>JL.BINONGJATI</t>
  </si>
  <si>
    <t>BAROS</t>
  </si>
  <si>
    <t>JL.BAROS CIMAHI</t>
  </si>
  <si>
    <t>RANCAPANGGUNG</t>
  </si>
  <si>
    <t xml:space="preserve">JL.RANCAPANGGUNG </t>
  </si>
  <si>
    <t>CIHAMPELAS</t>
  </si>
  <si>
    <t>JL CIHAMPELAS CILILIN</t>
  </si>
  <si>
    <t>TANI MULYA</t>
  </si>
  <si>
    <t>JL.H GOFUR CIMAHI</t>
  </si>
  <si>
    <t>29/8/2019</t>
  </si>
  <si>
    <t>BARUKAI</t>
  </si>
  <si>
    <t>JL.CISARUA PARONGPONG</t>
  </si>
  <si>
    <t>MELONG</t>
  </si>
  <si>
    <t>JL.MELONG ASIH</t>
  </si>
  <si>
    <t>30/8/2019</t>
  </si>
  <si>
    <t>CIWIDEY LAMA</t>
  </si>
  <si>
    <t>JL.ALUN-ALUN CIWIDEY</t>
  </si>
  <si>
    <t>ARJASARI</t>
  </si>
  <si>
    <t>JL.ARJASARI</t>
  </si>
  <si>
    <t>PACET SUKAPURA</t>
  </si>
  <si>
    <t>JL.SUKAPURA</t>
  </si>
  <si>
    <t>MARUYUNG</t>
  </si>
  <si>
    <t xml:space="preserve">JL.MARUYUNG </t>
  </si>
  <si>
    <t>CIBEUREUM SUKAPURA</t>
  </si>
  <si>
    <t>JL.CIBEUREUM SUKAPURA</t>
  </si>
  <si>
    <t>SEGAR TKI</t>
  </si>
  <si>
    <t>JL.TAMAN KOPO INDAH</t>
  </si>
  <si>
    <t>CANGKUANG</t>
  </si>
  <si>
    <t>JL.DESA CANGKUANG</t>
  </si>
  <si>
    <t>NURDIN/WAHYU</t>
  </si>
  <si>
    <t>PS KMP MELAYU</t>
  </si>
  <si>
    <t xml:space="preserve">JL TELUK NAGA </t>
  </si>
  <si>
    <t>PS VILLA BANDARA</t>
  </si>
  <si>
    <t>JL RAYA PERANCIS DADAP</t>
  </si>
  <si>
    <t>PS RUBUH</t>
  </si>
  <si>
    <t>JL KH MAS MANSYUR</t>
  </si>
  <si>
    <t>PS BSD</t>
  </si>
  <si>
    <t>JL BAULVARD BSD</t>
  </si>
  <si>
    <t>PS PACIFIK</t>
  </si>
  <si>
    <t>JL SERANG JATAKE</t>
  </si>
  <si>
    <t>PS CIUNG</t>
  </si>
  <si>
    <t>PERUMA TIGARAKSA</t>
  </si>
  <si>
    <t>PS KORELET</t>
  </si>
  <si>
    <t>JL RAYA KORELET</t>
  </si>
  <si>
    <t>PS GEMBONG</t>
  </si>
  <si>
    <t>JL RAYA SERANG KM 22</t>
  </si>
  <si>
    <t>PS PARUNG PANJANG</t>
  </si>
  <si>
    <t>JL RAYA PARUNG PANJANG</t>
  </si>
  <si>
    <t>PS KRESEK</t>
  </si>
  <si>
    <t>JL RAYA KRESEK</t>
  </si>
  <si>
    <t>PS BINONG</t>
  </si>
  <si>
    <t>JL RAYA BINONG</t>
  </si>
  <si>
    <t>ANAM</t>
  </si>
  <si>
    <t>PASAR MANTINGAN</t>
  </si>
  <si>
    <t>PASAR WALIKUKUN</t>
  </si>
  <si>
    <t>PASAR BAHENG</t>
  </si>
  <si>
    <t>PASAR JOGOROGO</t>
  </si>
  <si>
    <t>PASAR NGRAMBE</t>
  </si>
  <si>
    <t>PASAR KENDAL</t>
  </si>
  <si>
    <t xml:space="preserve">PASAR PARON </t>
  </si>
  <si>
    <t>PASAR PARANG</t>
  </si>
  <si>
    <t>PASAR LEMBEAN</t>
  </si>
  <si>
    <t>PASAR TALOK</t>
  </si>
  <si>
    <t>PASAR KARANG JATI</t>
  </si>
  <si>
    <t>PASAR NGARIBOYO</t>
  </si>
  <si>
    <t>PASAR PANEKAN</t>
  </si>
  <si>
    <t>PASAR KERTEN</t>
  </si>
  <si>
    <t>PASAR NGUNTORONADI</t>
  </si>
  <si>
    <t>Psr. Pamengpeuk</t>
  </si>
  <si>
    <t>JL. Pamengpeuk</t>
  </si>
  <si>
    <t>Psr. Cikelet</t>
  </si>
  <si>
    <t>JL. Cikelet</t>
  </si>
  <si>
    <t>Psr. Bungbulang</t>
  </si>
  <si>
    <t>JL. Bungbulang</t>
  </si>
  <si>
    <t>SADIKIN</t>
  </si>
  <si>
    <t>PASAR JAMBLANG</t>
  </si>
  <si>
    <t>JL NAKULA GALAXI</t>
  </si>
  <si>
    <t>PASAR PULO GALAXI</t>
  </si>
  <si>
    <t>JL SADEWA GALAXI</t>
  </si>
  <si>
    <t>PASAR RAWA BEBEK</t>
  </si>
  <si>
    <t>JL KALI BARU</t>
  </si>
  <si>
    <t>PASAR FAJAR</t>
  </si>
  <si>
    <t>JATI BENIBG</t>
  </si>
  <si>
    <t>JL RAYA TARUMA JAYA</t>
  </si>
  <si>
    <t>PASAR INKOPOL</t>
  </si>
  <si>
    <t>JL RAYA SUMBER JAYA</t>
  </si>
  <si>
    <t>PASAR KOLONG KRANJI</t>
  </si>
  <si>
    <t>PASAR JOHAR</t>
  </si>
  <si>
    <t>PASAR CEMPAKA</t>
  </si>
  <si>
    <t>JL JATI BENING</t>
  </si>
  <si>
    <t>PASAR PRES MARKET GALAXI</t>
  </si>
  <si>
    <t>ROKO GALAXI</t>
  </si>
  <si>
    <t>HAIRUL/SADIKAIN</t>
  </si>
  <si>
    <t>PASAR PALAD</t>
  </si>
  <si>
    <t xml:space="preserve">JL PALAD </t>
  </si>
  <si>
    <t>PASAR YASO</t>
  </si>
  <si>
    <t>JL MASJID ALMUNIR</t>
  </si>
  <si>
    <t>PASAR GARDU</t>
  </si>
  <si>
    <t>JL GARDU</t>
  </si>
  <si>
    <t>PASAR INDUK KECIL</t>
  </si>
  <si>
    <t>PASAR DKI</t>
  </si>
  <si>
    <t>JL DKI</t>
  </si>
  <si>
    <t>JL RAYA PRAMUKA</t>
  </si>
  <si>
    <t>PASAR EMBRIO</t>
  </si>
  <si>
    <t>JL KERJA BAKTI</t>
  </si>
  <si>
    <t>HAIRUL/IMAM</t>
  </si>
  <si>
    <t>TAMBAHAN 1</t>
  </si>
  <si>
    <t>TAMBAHAN 2</t>
  </si>
  <si>
    <t>JML REAL DUMMY</t>
  </si>
  <si>
    <t>JML REAL TOKO</t>
  </si>
  <si>
    <t>NURDIN/ M ANWAR</t>
  </si>
  <si>
    <t>PS RENI JAYA</t>
  </si>
  <si>
    <t>PERUM RENI JAYA</t>
  </si>
  <si>
    <t>PS REGENCY</t>
  </si>
  <si>
    <t>PS BUKIT TIARA</t>
  </si>
  <si>
    <t>TOTAL</t>
  </si>
  <si>
    <t>PS MODERN LAND</t>
  </si>
  <si>
    <t>PS GRAHA RAYA</t>
  </si>
  <si>
    <t>PS PD MAHARTA</t>
  </si>
  <si>
    <t>PS MODERN BINTARO</t>
  </si>
  <si>
    <t>PS CICANGKAL</t>
  </si>
  <si>
    <t xml:space="preserve">PERUMAHAN MODERN </t>
  </si>
  <si>
    <t>GRAHA RAYA BINTARO</t>
  </si>
  <si>
    <t>PERUMAHAN PONDOK MAHARTA</t>
  </si>
  <si>
    <t>BINTARO JAYA</t>
  </si>
  <si>
    <t>JL RAYA CICANGKAL</t>
  </si>
  <si>
    <t>TAMBAHAN PASANG DUMMY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</si>
</sst>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[$-409]d\-mmm\-yy;@"/>
    <numFmt numFmtId="168" formatCode="mm/dd/yy;@"/>
    <numFmt numFmtId="169" formatCode="m/d/yyyy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64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libri"/>
      <family val="2"/>
      <charset val="1"/>
      <scheme val="min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0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indexed="64"/>
      <name val="Calibri"/>
      <family val="2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12" fillId="0" borderId="0">
      <protection locked="0"/>
    </xf>
    <xf numFmtId="0" fontId="4" fillId="0" borderId="0"/>
    <xf numFmtId="0" fontId="5" fillId="0" borderId="0"/>
    <xf numFmtId="0" fontId="16" fillId="0" borderId="0"/>
    <xf numFmtId="41" fontId="4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05">
    <xf numFmtId="0" fontId="0" fillId="0" borderId="0" xfId="0"/>
    <xf numFmtId="0" fontId="0" fillId="0" borderId="1" xfId="0" applyBorder="1"/>
    <xf numFmtId="0" fontId="6" fillId="0" borderId="1" xfId="2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Fill="1" applyBorder="1" applyAlignment="1">
      <alignment horizontal="left"/>
    </xf>
    <xf numFmtId="0" fontId="6" fillId="0" borderId="1" xfId="2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7" fontId="0" fillId="0" borderId="0" xfId="0" applyNumberFormat="1"/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4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2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6" fillId="0" borderId="1" xfId="2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" xfId="5" applyFont="1" applyFill="1" applyBorder="1" applyAlignment="1" applyProtection="1">
      <alignment horizontal="left"/>
    </xf>
    <xf numFmtId="0" fontId="11" fillId="0" borderId="1" xfId="5" applyFont="1" applyBorder="1" applyAlignment="1" applyProtection="1">
      <alignment horizontal="left"/>
    </xf>
    <xf numFmtId="0" fontId="13" fillId="0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4" fillId="0" borderId="1" xfId="6" applyBorder="1" applyAlignment="1">
      <alignment horizontal="left"/>
    </xf>
    <xf numFmtId="0" fontId="0" fillId="0" borderId="1" xfId="6" applyFont="1" applyBorder="1" applyAlignment="1">
      <alignment horizontal="left"/>
    </xf>
    <xf numFmtId="0" fontId="4" fillId="2" borderId="1" xfId="6" applyFill="1" applyBorder="1" applyAlignment="1">
      <alignment horizontal="left"/>
    </xf>
    <xf numFmtId="0" fontId="0" fillId="2" borderId="1" xfId="6" applyFont="1" applyFill="1" applyBorder="1" applyAlignment="1">
      <alignment horizontal="left"/>
    </xf>
    <xf numFmtId="0" fontId="16" fillId="0" borderId="1" xfId="4" applyFont="1" applyBorder="1" applyAlignment="1">
      <alignment horizontal="left"/>
    </xf>
    <xf numFmtId="0" fontId="0" fillId="2" borderId="1" xfId="0" applyNumberFormat="1" applyFont="1" applyFill="1" applyBorder="1" applyAlignment="1">
      <alignment horizontal="left"/>
    </xf>
    <xf numFmtId="0" fontId="16" fillId="0" borderId="1" xfId="4" applyFont="1" applyBorder="1" applyAlignment="1">
      <alignment horizontal="left" vertical="top"/>
    </xf>
    <xf numFmtId="0" fontId="0" fillId="2" borderId="1" xfId="0" applyNumberForma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left"/>
    </xf>
    <xf numFmtId="0" fontId="18" fillId="2" borderId="1" xfId="7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0" fillId="0" borderId="1" xfId="8" applyFont="1" applyBorder="1" applyAlignment="1">
      <alignment horizontal="center"/>
    </xf>
    <xf numFmtId="0" fontId="22" fillId="0" borderId="8" xfId="0" applyFont="1" applyBorder="1"/>
    <xf numFmtId="0" fontId="22" fillId="0" borderId="0" xfId="0" applyFont="1" applyBorder="1"/>
    <xf numFmtId="0" fontId="22" fillId="0" borderId="9" xfId="0" applyFont="1" applyBorder="1"/>
    <xf numFmtId="0" fontId="23" fillId="0" borderId="8" xfId="0" applyFont="1" applyBorder="1"/>
    <xf numFmtId="0" fontId="22" fillId="0" borderId="0" xfId="0" applyFont="1" applyBorder="1" applyAlignment="1"/>
    <xf numFmtId="0" fontId="22" fillId="0" borderId="9" xfId="0" applyFont="1" applyBorder="1" applyAlignment="1"/>
    <xf numFmtId="0" fontId="23" fillId="0" borderId="0" xfId="0" applyFont="1" applyBorder="1"/>
    <xf numFmtId="0" fontId="23" fillId="0" borderId="9" xfId="0" applyFont="1" applyBorder="1"/>
    <xf numFmtId="0" fontId="23" fillId="0" borderId="11" xfId="0" applyFont="1" applyBorder="1"/>
    <xf numFmtId="0" fontId="22" fillId="0" borderId="11" xfId="0" applyFont="1" applyBorder="1"/>
    <xf numFmtId="0" fontId="23" fillId="0" borderId="12" xfId="0" applyFont="1" applyBorder="1"/>
    <xf numFmtId="0" fontId="22" fillId="0" borderId="8" xfId="0" applyFont="1" applyBorder="1" applyAlignment="1">
      <alignment horizontal="left"/>
    </xf>
    <xf numFmtId="0" fontId="23" fillId="0" borderId="10" xfId="0" applyFont="1" applyBorder="1"/>
    <xf numFmtId="15" fontId="0" fillId="0" borderId="1" xfId="0" applyNumberFormat="1" applyBorder="1"/>
    <xf numFmtId="0" fontId="1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right"/>
    </xf>
    <xf numFmtId="0" fontId="19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15" fillId="0" borderId="1" xfId="0" applyNumberFormat="1" applyFont="1" applyFill="1" applyBorder="1" applyAlignment="1">
      <alignment horizontal="right" vertical="center"/>
    </xf>
    <xf numFmtId="1" fontId="0" fillId="0" borderId="1" xfId="0" applyNumberFormat="1" applyBorder="1" applyAlignment="1">
      <alignment horizontal="right"/>
    </xf>
    <xf numFmtId="166" fontId="6" fillId="0" borderId="1" xfId="3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4" fillId="0" borderId="1" xfId="6" applyBorder="1" applyAlignment="1">
      <alignment horizontal="right"/>
    </xf>
    <xf numFmtId="0" fontId="4" fillId="2" borderId="1" xfId="6" applyFill="1" applyBorder="1" applyAlignment="1">
      <alignment horizontal="right"/>
    </xf>
    <xf numFmtId="0" fontId="16" fillId="0" borderId="1" xfId="4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0" fillId="2" borderId="1" xfId="0" applyFont="1" applyFill="1" applyBorder="1" applyAlignment="1">
      <alignment horizontal="right" vertical="center"/>
    </xf>
    <xf numFmtId="166" fontId="0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1" fontId="0" fillId="0" borderId="0" xfId="9" applyFont="1"/>
    <xf numFmtId="0" fontId="2" fillId="0" borderId="0" xfId="10"/>
    <xf numFmtId="0" fontId="2" fillId="0" borderId="1" xfId="10" applyBorder="1"/>
    <xf numFmtId="0" fontId="0" fillId="0" borderId="1" xfId="0" pivotButton="1" applyBorder="1"/>
    <xf numFmtId="0" fontId="2" fillId="3" borderId="0" xfId="10" applyFill="1"/>
    <xf numFmtId="0" fontId="2" fillId="0" borderId="1" xfId="10" applyBorder="1" applyAlignment="1">
      <alignment vertical="center" wrapText="1"/>
    </xf>
    <xf numFmtId="41" fontId="0" fillId="0" borderId="1" xfId="11" applyFont="1" applyBorder="1"/>
    <xf numFmtId="0" fontId="25" fillId="0" borderId="1" xfId="10" applyFont="1" applyFill="1" applyBorder="1" applyAlignment="1">
      <alignment horizontal="left" vertical="center"/>
    </xf>
    <xf numFmtId="0" fontId="2" fillId="3" borderId="1" xfId="10" applyFill="1" applyBorder="1"/>
    <xf numFmtId="0" fontId="2" fillId="0" borderId="13" xfId="10" applyBorder="1"/>
    <xf numFmtId="0" fontId="25" fillId="0" borderId="1" xfId="10" applyNumberFormat="1" applyFont="1" applyFill="1" applyBorder="1" applyAlignment="1">
      <alignment horizontal="left" vertical="center"/>
    </xf>
    <xf numFmtId="0" fontId="25" fillId="0" borderId="1" xfId="10" applyFont="1" applyFill="1" applyBorder="1" applyAlignment="1">
      <alignment horizontal="left" vertical="center" wrapText="1"/>
    </xf>
    <xf numFmtId="0" fontId="2" fillId="0" borderId="15" xfId="10" applyBorder="1"/>
    <xf numFmtId="0" fontId="2" fillId="0" borderId="14" xfId="10" applyBorder="1"/>
    <xf numFmtId="0" fontId="2" fillId="4" borderId="16" xfId="10" applyFill="1" applyBorder="1"/>
    <xf numFmtId="0" fontId="2" fillId="4" borderId="16" xfId="10" applyFont="1" applyFill="1" applyBorder="1"/>
    <xf numFmtId="0" fontId="25" fillId="3" borderId="1" xfId="10" applyFont="1" applyFill="1" applyBorder="1" applyAlignment="1">
      <alignment horizontal="left" vertical="center"/>
    </xf>
    <xf numFmtId="0" fontId="2" fillId="5" borderId="1" xfId="10" applyNumberFormat="1" applyFont="1" applyFill="1" applyBorder="1" applyAlignment="1"/>
    <xf numFmtId="0" fontId="24" fillId="0" borderId="17" xfId="10" applyFont="1" applyBorder="1"/>
    <xf numFmtId="0" fontId="2" fillId="2" borderId="1" xfId="10" applyFill="1" applyBorder="1"/>
    <xf numFmtId="0" fontId="2" fillId="6" borderId="1" xfId="10" applyFill="1" applyBorder="1"/>
    <xf numFmtId="0" fontId="25" fillId="0" borderId="18" xfId="10" applyFont="1" applyFill="1" applyBorder="1" applyAlignment="1">
      <alignment horizontal="left" vertical="center"/>
    </xf>
    <xf numFmtId="0" fontId="2" fillId="0" borderId="18" xfId="10" applyBorder="1"/>
    <xf numFmtId="0" fontId="26" fillId="0" borderId="1" xfId="0" applyFont="1" applyBorder="1"/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/>
    <xf numFmtId="0" fontId="27" fillId="0" borderId="1" xfId="0" applyFont="1" applyBorder="1"/>
    <xf numFmtId="0" fontId="27" fillId="0" borderId="1" xfId="0" applyFont="1" applyFill="1" applyBorder="1"/>
    <xf numFmtId="41" fontId="0" fillId="0" borderId="19" xfId="11" applyFont="1" applyBorder="1"/>
    <xf numFmtId="0" fontId="1" fillId="3" borderId="1" xfId="10" applyFont="1" applyFill="1" applyBorder="1"/>
    <xf numFmtId="3" fontId="2" fillId="3" borderId="1" xfId="10" applyNumberFormat="1" applyFill="1" applyBorder="1"/>
    <xf numFmtId="0" fontId="3" fillId="7" borderId="1" xfId="10" applyFont="1" applyFill="1" applyBorder="1" applyAlignment="1">
      <alignment vertical="center" wrapText="1"/>
    </xf>
    <xf numFmtId="0" fontId="3" fillId="2" borderId="1" xfId="10" applyFont="1" applyFill="1" applyBorder="1"/>
    <xf numFmtId="3" fontId="2" fillId="2" borderId="1" xfId="10" applyNumberFormat="1" applyFill="1" applyBorder="1"/>
    <xf numFmtId="0" fontId="3" fillId="7" borderId="1" xfId="10" applyFont="1" applyFill="1" applyBorder="1"/>
    <xf numFmtId="3" fontId="3" fillId="7" borderId="1" xfId="10" applyNumberFormat="1" applyFont="1" applyFill="1" applyBorder="1"/>
    <xf numFmtId="41" fontId="0" fillId="0" borderId="1" xfId="9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14" fontId="0" fillId="3" borderId="1" xfId="0" applyNumberFormat="1" applyFill="1" applyBorder="1"/>
    <xf numFmtId="14" fontId="13" fillId="3" borderId="1" xfId="0" applyNumberFormat="1" applyFont="1" applyFill="1" applyBorder="1" applyAlignment="1">
      <alignment horizontal="right"/>
    </xf>
    <xf numFmtId="14" fontId="0" fillId="3" borderId="1" xfId="0" applyNumberFormat="1" applyFill="1" applyBorder="1" applyAlignment="1">
      <alignment horizontal="right"/>
    </xf>
    <xf numFmtId="14" fontId="11" fillId="3" borderId="1" xfId="0" applyNumberFormat="1" applyFont="1" applyFill="1" applyBorder="1" applyAlignment="1">
      <alignment horizontal="right" vertical="center"/>
    </xf>
    <xf numFmtId="14" fontId="0" fillId="3" borderId="1" xfId="0" applyNumberFormat="1" applyFill="1" applyBorder="1" applyAlignment="1"/>
    <xf numFmtId="14" fontId="0" fillId="3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horizontal="right" vertical="center"/>
    </xf>
    <xf numFmtId="14" fontId="19" fillId="3" borderId="1" xfId="0" applyNumberFormat="1" applyFont="1" applyFill="1" applyBorder="1" applyAlignment="1">
      <alignment horizontal="right" vertical="center"/>
    </xf>
    <xf numFmtId="14" fontId="15" fillId="3" borderId="1" xfId="0" applyNumberFormat="1" applyFont="1" applyFill="1" applyBorder="1" applyAlignment="1">
      <alignment horizontal="right" vertical="center"/>
    </xf>
    <xf numFmtId="14" fontId="0" fillId="3" borderId="1" xfId="0" quotePrefix="1" applyNumberFormat="1" applyFill="1" applyBorder="1" applyAlignment="1">
      <alignment horizontal="right"/>
    </xf>
    <xf numFmtId="14" fontId="13" fillId="3" borderId="1" xfId="2" quotePrefix="1" applyNumberFormat="1" applyFont="1" applyFill="1" applyBorder="1" applyAlignment="1" applyProtection="1">
      <alignment horizontal="right"/>
    </xf>
    <xf numFmtId="14" fontId="17" fillId="3" borderId="1" xfId="0" quotePrefix="1" applyNumberFormat="1" applyFont="1" applyFill="1" applyBorder="1" applyAlignment="1">
      <alignment horizontal="right"/>
    </xf>
    <xf numFmtId="14" fontId="0" fillId="0" borderId="0" xfId="0" applyNumberFormat="1" applyAlignment="1">
      <alignment horizontal="right"/>
    </xf>
    <xf numFmtId="168" fontId="13" fillId="3" borderId="1" xfId="0" applyNumberFormat="1" applyFont="1" applyFill="1" applyBorder="1" applyAlignment="1">
      <alignment horizontal="right"/>
    </xf>
    <xf numFmtId="41" fontId="0" fillId="0" borderId="1" xfId="9" applyFont="1" applyBorder="1" applyAlignment="1">
      <alignment horizontal="left"/>
    </xf>
    <xf numFmtId="41" fontId="0" fillId="0" borderId="1" xfId="9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9" fillId="0" borderId="1" xfId="0" applyFont="1" applyBorder="1"/>
    <xf numFmtId="0" fontId="29" fillId="0" borderId="1" xfId="0" applyFont="1" applyBorder="1" applyAlignment="1">
      <alignment horizontal="center" vertical="center"/>
    </xf>
    <xf numFmtId="0" fontId="29" fillId="0" borderId="20" xfId="0" applyFont="1" applyBorder="1"/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66" fontId="0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4" fontId="26" fillId="3" borderId="1" xfId="0" applyNumberFormat="1" applyFont="1" applyFill="1" applyBorder="1" applyAlignment="1">
      <alignment horizontal="right"/>
    </xf>
    <xf numFmtId="41" fontId="0" fillId="0" borderId="1" xfId="0" applyNumberFormat="1" applyBorder="1"/>
    <xf numFmtId="41" fontId="0" fillId="0" borderId="1" xfId="0" pivotButton="1" applyNumberFormat="1" applyBorder="1"/>
    <xf numFmtId="3" fontId="3" fillId="0" borderId="1" xfId="10" applyNumberFormat="1" applyFont="1" applyBorder="1"/>
    <xf numFmtId="0" fontId="13" fillId="2" borderId="1" xfId="0" applyFont="1" applyFill="1" applyBorder="1"/>
    <xf numFmtId="3" fontId="3" fillId="0" borderId="0" xfId="10" applyNumberFormat="1" applyFont="1" applyBorder="1"/>
    <xf numFmtId="0" fontId="2" fillId="0" borderId="0" xfId="10" applyBorder="1"/>
    <xf numFmtId="0" fontId="3" fillId="7" borderId="0" xfId="10" applyFont="1" applyFill="1" applyBorder="1" applyAlignment="1">
      <alignment vertical="center" wrapText="1"/>
    </xf>
    <xf numFmtId="3" fontId="2" fillId="2" borderId="0" xfId="10" applyNumberFormat="1" applyFill="1" applyBorder="1"/>
    <xf numFmtId="3" fontId="3" fillId="7" borderId="0" xfId="10" applyNumberFormat="1" applyFont="1" applyFill="1" applyBorder="1"/>
    <xf numFmtId="164" fontId="1" fillId="0" borderId="1" xfId="15" applyFont="1" applyBorder="1"/>
    <xf numFmtId="164" fontId="1" fillId="3" borderId="1" xfId="15" applyFont="1" applyFill="1" applyBorder="1"/>
    <xf numFmtId="41" fontId="2" fillId="0" borderId="0" xfId="9" applyFont="1"/>
    <xf numFmtId="0" fontId="1" fillId="0" borderId="0" xfId="10" applyFont="1"/>
    <xf numFmtId="41" fontId="2" fillId="3" borderId="0" xfId="10" applyNumberFormat="1" applyFill="1"/>
    <xf numFmtId="0" fontId="0" fillId="3" borderId="1" xfId="0" applyFill="1" applyBorder="1"/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1" fontId="0" fillId="3" borderId="1" xfId="0" applyNumberForma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3" borderId="1" xfId="9" applyFont="1" applyFill="1" applyBorder="1"/>
    <xf numFmtId="0" fontId="0" fillId="3" borderId="1" xfId="0" applyFill="1" applyBorder="1" applyAlignment="1">
      <alignment horizontal="right"/>
    </xf>
    <xf numFmtId="14" fontId="0" fillId="3" borderId="23" xfId="0" applyNumberFormat="1" applyFill="1" applyBorder="1" applyAlignment="1">
      <alignment horizontal="right"/>
    </xf>
    <xf numFmtId="14" fontId="0" fillId="3" borderId="0" xfId="0" applyNumberFormat="1" applyFill="1" applyAlignment="1">
      <alignment horizontal="right"/>
    </xf>
    <xf numFmtId="14" fontId="0" fillId="3" borderId="23" xfId="0" quotePrefix="1" applyNumberFormat="1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14" fontId="1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166" fontId="0" fillId="3" borderId="1" xfId="1" applyNumberFormat="1" applyFont="1" applyFill="1" applyBorder="1"/>
    <xf numFmtId="0" fontId="0" fillId="3" borderId="13" xfId="0" applyFill="1" applyBorder="1"/>
    <xf numFmtId="14" fontId="0" fillId="3" borderId="13" xfId="0" applyNumberFormat="1" applyFill="1" applyBorder="1"/>
    <xf numFmtId="15" fontId="0" fillId="3" borderId="1" xfId="0" applyNumberFormat="1" applyFill="1" applyBorder="1"/>
    <xf numFmtId="14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left" vertical="center"/>
    </xf>
    <xf numFmtId="3" fontId="0" fillId="3" borderId="1" xfId="0" applyNumberFormat="1" applyFill="1" applyBorder="1"/>
    <xf numFmtId="14" fontId="0" fillId="3" borderId="15" xfId="0" applyNumberFormat="1" applyFill="1" applyBorder="1" applyAlignment="1">
      <alignment horizontal="left" vertical="center"/>
    </xf>
    <xf numFmtId="3" fontId="0" fillId="3" borderId="1" xfId="0" applyNumberFormat="1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14" fontId="1" fillId="3" borderId="1" xfId="2" applyNumberFormat="1" applyFont="1" applyFill="1" applyBorder="1"/>
    <xf numFmtId="0" fontId="1" fillId="3" borderId="1" xfId="2" applyFont="1" applyFill="1" applyBorder="1" applyAlignment="1">
      <alignment horizontal="right"/>
    </xf>
    <xf numFmtId="14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 vertical="center"/>
    </xf>
    <xf numFmtId="14" fontId="1" fillId="3" borderId="1" xfId="16" applyNumberFormat="1" applyFill="1" applyBorder="1"/>
    <xf numFmtId="168" fontId="0" fillId="3" borderId="1" xfId="0" applyNumberFormat="1" applyFill="1" applyBorder="1"/>
    <xf numFmtId="41" fontId="0" fillId="3" borderId="13" xfId="0" applyNumberFormat="1" applyFill="1" applyBorder="1"/>
    <xf numFmtId="41" fontId="0" fillId="3" borderId="13" xfId="9" applyFont="1" applyFill="1" applyBorder="1"/>
    <xf numFmtId="0" fontId="0" fillId="3" borderId="1" xfId="0" quotePrefix="1" applyFill="1" applyBorder="1" applyAlignment="1">
      <alignment horizontal="right"/>
    </xf>
    <xf numFmtId="0" fontId="13" fillId="3" borderId="1" xfId="0" applyFont="1" applyFill="1" applyBorder="1"/>
    <xf numFmtId="0" fontId="13" fillId="3" borderId="1" xfId="0" quotePrefix="1" applyFont="1" applyFill="1" applyBorder="1" applyAlignment="1">
      <alignment horizontal="right"/>
    </xf>
    <xf numFmtId="0" fontId="13" fillId="3" borderId="1" xfId="0" applyFont="1" applyFill="1" applyBorder="1" applyAlignment="1">
      <alignment horizontal="right" vertical="center"/>
    </xf>
    <xf numFmtId="14" fontId="13" fillId="3" borderId="1" xfId="0" applyNumberFormat="1" applyFont="1" applyFill="1" applyBorder="1" applyAlignment="1">
      <alignment horizontal="right" vertical="center"/>
    </xf>
    <xf numFmtId="41" fontId="4" fillId="3" borderId="1" xfId="9" applyFill="1" applyBorder="1"/>
    <xf numFmtId="0" fontId="5" fillId="0" borderId="1" xfId="2" applyBorder="1"/>
    <xf numFmtId="0" fontId="5" fillId="0" borderId="1" xfId="2" applyBorder="1" applyAlignment="1">
      <alignment horizontal="left"/>
    </xf>
    <xf numFmtId="0" fontId="17" fillId="0" borderId="1" xfId="2" applyFont="1" applyBorder="1" applyAlignment="1">
      <alignment horizontal="left"/>
    </xf>
    <xf numFmtId="0" fontId="17" fillId="0" borderId="1" xfId="2" applyFont="1" applyBorder="1" applyAlignment="1">
      <alignment horizontal="right"/>
    </xf>
    <xf numFmtId="0" fontId="17" fillId="0" borderId="1" xfId="2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6" borderId="1" xfId="0" applyFill="1" applyBorder="1"/>
    <xf numFmtId="166" fontId="0" fillId="6" borderId="1" xfId="1" applyNumberFormat="1" applyFont="1" applyFill="1" applyBorder="1"/>
    <xf numFmtId="14" fontId="0" fillId="6" borderId="1" xfId="0" applyNumberFormat="1" applyFill="1" applyBorder="1" applyAlignment="1">
      <alignment horizontal="right"/>
    </xf>
    <xf numFmtId="0" fontId="4" fillId="0" borderId="1" xfId="18" applyBorder="1" applyAlignment="1">
      <alignment horizontal="left"/>
    </xf>
    <xf numFmtId="0" fontId="4" fillId="0" borderId="1" xfId="18" applyBorder="1"/>
    <xf numFmtId="0" fontId="4" fillId="0" borderId="1" xfId="18" applyBorder="1" applyAlignment="1">
      <alignment horizontal="right"/>
    </xf>
    <xf numFmtId="0" fontId="32" fillId="0" borderId="1" xfId="0" applyFont="1" applyBorder="1"/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right"/>
    </xf>
    <xf numFmtId="0" fontId="5" fillId="6" borderId="1" xfId="2" applyFill="1" applyBorder="1"/>
    <xf numFmtId="169" fontId="32" fillId="6" borderId="1" xfId="0" applyNumberFormat="1" applyFont="1" applyFill="1" applyBorder="1" applyAlignment="1">
      <alignment horizontal="right"/>
    </xf>
    <xf numFmtId="0" fontId="0" fillId="6" borderId="1" xfId="0" applyFill="1" applyBorder="1" applyAlignment="1">
      <alignment vertical="center"/>
    </xf>
    <xf numFmtId="14" fontId="1" fillId="3" borderId="1" xfId="10" applyNumberFormat="1" applyFont="1" applyFill="1" applyBorder="1" applyAlignment="1">
      <alignment horizontal="right"/>
    </xf>
    <xf numFmtId="14" fontId="2" fillId="3" borderId="1" xfId="10" applyNumberFormat="1" applyFill="1" applyBorder="1"/>
    <xf numFmtId="14" fontId="29" fillId="3" borderId="1" xfId="0" applyNumberFormat="1" applyFont="1" applyFill="1" applyBorder="1" applyAlignment="1">
      <alignment horizontal="right"/>
    </xf>
    <xf numFmtId="168" fontId="29" fillId="3" borderId="1" xfId="0" applyNumberFormat="1" applyFont="1" applyFill="1" applyBorder="1" applyAlignment="1">
      <alignment horizontal="right"/>
    </xf>
    <xf numFmtId="167" fontId="0" fillId="3" borderId="1" xfId="0" applyNumberFormat="1" applyFill="1" applyBorder="1"/>
    <xf numFmtId="167" fontId="0" fillId="3" borderId="1" xfId="0" applyNumberFormat="1" applyFill="1" applyBorder="1" applyAlignment="1">
      <alignment horizontal="right"/>
    </xf>
    <xf numFmtId="167" fontId="0" fillId="3" borderId="1" xfId="0" applyNumberFormat="1" applyFill="1" applyBorder="1" applyAlignment="1">
      <alignment vertical="center"/>
    </xf>
    <xf numFmtId="0" fontId="17" fillId="2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right"/>
    </xf>
    <xf numFmtId="41" fontId="0" fillId="2" borderId="1" xfId="9" applyFont="1" applyFill="1" applyBorder="1" applyAlignment="1">
      <alignment horizontal="right"/>
    </xf>
    <xf numFmtId="166" fontId="30" fillId="2" borderId="21" xfId="0" applyNumberFormat="1" applyFont="1" applyFill="1" applyBorder="1" applyAlignment="1">
      <alignment horizontal="center" vertical="center"/>
    </xf>
    <xf numFmtId="166" fontId="30" fillId="2" borderId="22" xfId="0" applyNumberFormat="1" applyFont="1" applyFill="1" applyBorder="1" applyAlignment="1">
      <alignment horizontal="center" vertical="center"/>
    </xf>
    <xf numFmtId="0" fontId="31" fillId="2" borderId="20" xfId="0" applyFont="1" applyFill="1" applyBorder="1" applyAlignment="1">
      <alignment vertical="center"/>
    </xf>
    <xf numFmtId="0" fontId="11" fillId="2" borderId="1" xfId="2" applyFont="1" applyFill="1" applyBorder="1" applyAlignment="1">
      <alignment horizontal="right" vertical="center"/>
    </xf>
    <xf numFmtId="14" fontId="4" fillId="6" borderId="1" xfId="18" applyNumberFormat="1" applyFill="1" applyBorder="1" applyAlignment="1">
      <alignment horizontal="right"/>
    </xf>
    <xf numFmtId="166" fontId="0" fillId="2" borderId="1" xfId="1" applyNumberFormat="1" applyFont="1" applyFill="1" applyBorder="1"/>
    <xf numFmtId="166" fontId="4" fillId="2" borderId="1" xfId="1" applyNumberFormat="1" applyFill="1" applyBorder="1"/>
    <xf numFmtId="3" fontId="1" fillId="2" borderId="1" xfId="16" applyNumberFormat="1" applyFill="1" applyBorder="1"/>
    <xf numFmtId="41" fontId="0" fillId="2" borderId="1" xfId="9" applyFont="1" applyFill="1" applyBorder="1"/>
    <xf numFmtId="41" fontId="0" fillId="2" borderId="1" xfId="9" applyFont="1" applyFill="1" applyBorder="1" applyAlignment="1">
      <alignment vertical="center"/>
    </xf>
    <xf numFmtId="166" fontId="13" fillId="2" borderId="1" xfId="1" applyNumberFormat="1" applyFont="1" applyFill="1" applyBorder="1"/>
    <xf numFmtId="1" fontId="0" fillId="2" borderId="1" xfId="0" applyNumberFormat="1" applyFill="1" applyBorder="1"/>
    <xf numFmtId="0" fontId="29" fillId="2" borderId="1" xfId="0" applyFont="1" applyFill="1" applyBorder="1"/>
    <xf numFmtId="166" fontId="29" fillId="2" borderId="1" xfId="1" applyNumberFormat="1" applyFont="1" applyFill="1" applyBorder="1"/>
    <xf numFmtId="167" fontId="0" fillId="2" borderId="1" xfId="0" applyNumberFormat="1" applyFill="1" applyBorder="1"/>
    <xf numFmtId="167" fontId="0" fillId="2" borderId="1" xfId="0" applyNumberFormat="1" applyFill="1" applyBorder="1" applyAlignment="1">
      <alignment horizontal="right"/>
    </xf>
    <xf numFmtId="0" fontId="5" fillId="2" borderId="1" xfId="2" applyFill="1" applyBorder="1"/>
    <xf numFmtId="166" fontId="4" fillId="2" borderId="1" xfId="3" applyNumberFormat="1" applyFont="1" applyFill="1" applyBorder="1"/>
    <xf numFmtId="0" fontId="4" fillId="2" borderId="1" xfId="18" applyFill="1" applyBorder="1"/>
    <xf numFmtId="166" fontId="4" fillId="2" borderId="1" xfId="19" applyNumberFormat="1" applyFill="1" applyBorder="1"/>
    <xf numFmtId="0" fontId="26" fillId="0" borderId="1" xfId="0" applyFont="1" applyBorder="1" applyAlignment="1">
      <alignment horizontal="center"/>
    </xf>
    <xf numFmtId="14" fontId="0" fillId="6" borderId="1" xfId="0" applyNumberFormat="1" applyFill="1" applyBorder="1"/>
    <xf numFmtId="14" fontId="0" fillId="0" borderId="1" xfId="0" applyNumberFormat="1" applyBorder="1" applyAlignment="1">
      <alignment horizontal="right"/>
    </xf>
    <xf numFmtId="167" fontId="0" fillId="0" borderId="1" xfId="0" applyNumberFormat="1" applyBorder="1"/>
    <xf numFmtId="0" fontId="0" fillId="6" borderId="14" xfId="0" applyFill="1" applyBorder="1"/>
    <xf numFmtId="41" fontId="0" fillId="3" borderId="14" xfId="9" applyFont="1" applyFill="1" applyBorder="1"/>
    <xf numFmtId="0" fontId="0" fillId="0" borderId="23" xfId="0" applyBorder="1" applyAlignment="1">
      <alignment horizontal="left"/>
    </xf>
    <xf numFmtId="14" fontId="0" fillId="0" borderId="15" xfId="0" applyNumberFormat="1" applyBorder="1"/>
    <xf numFmtId="0" fontId="3" fillId="0" borderId="1" xfId="0" applyFont="1" applyBorder="1"/>
    <xf numFmtId="41" fontId="3" fillId="3" borderId="1" xfId="9" applyFont="1" applyFill="1" applyBorder="1"/>
    <xf numFmtId="41" fontId="0" fillId="0" borderId="0" xfId="0" applyNumberFormat="1"/>
    <xf numFmtId="166" fontId="3" fillId="2" borderId="14" xfId="19" applyNumberFormat="1" applyFont="1" applyFill="1" applyBorder="1"/>
    <xf numFmtId="0" fontId="1" fillId="3" borderId="1" xfId="10" applyFont="1" applyFill="1" applyBorder="1" applyAlignment="1">
      <alignment horizontal="center"/>
    </xf>
    <xf numFmtId="0" fontId="2" fillId="3" borderId="1" xfId="10" applyFill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0">
    <cellStyle name="Comma" xfId="1" builtinId="3"/>
    <cellStyle name="Comma [0]" xfId="9" builtinId="6"/>
    <cellStyle name="Comma [0] 2" xfId="11"/>
    <cellStyle name="Comma [0] 2 2" xfId="17"/>
    <cellStyle name="Comma [0] 3" xfId="15"/>
    <cellStyle name="Comma 2" xfId="3"/>
    <cellStyle name="Comma 2 2" xfId="13"/>
    <cellStyle name="Comma 3" xfId="12"/>
    <cellStyle name="Comma 4" xfId="19"/>
    <cellStyle name="Normal" xfId="0" builtinId="0"/>
    <cellStyle name="Normal 2" xfId="2"/>
    <cellStyle name="Normal 2 19 2" xfId="7"/>
    <cellStyle name="Normal 3" xfId="6"/>
    <cellStyle name="Normal 4" xfId="10"/>
    <cellStyle name="Normal 4 2" xfId="16"/>
    <cellStyle name="Normal 5" xfId="4"/>
    <cellStyle name="Normal 6" xfId="8"/>
    <cellStyle name="Normal 6 2" xfId="14"/>
    <cellStyle name="Normal 7" xfId="18"/>
    <cellStyle name="Normal_Sheet2" xfId="5"/>
  </cellStyles>
  <dxfs count="58">
    <dxf>
      <font>
        <condense val="0"/>
        <extend val="0"/>
        <color rgb="FF9C0006"/>
      </font>
      <fill>
        <patternFill>
          <bgColor rgb="FFFFC7CE"/>
        </patternFill>
      </fill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hmat" refreshedDate="43711.351680324071" createdVersion="6" refreshedVersion="6" minRefreshableVersion="3" recordCount="1834">
  <cacheSource type="worksheet">
    <worksheetSource ref="A1:Q1835" sheet="RAW"/>
  </cacheSource>
  <cacheFields count="17">
    <cacheField name="ASM" numFmtId="0">
      <sharedItems count="9">
        <s v="RAHMAT"/>
        <s v="DANIEL"/>
        <s v="FIRDAUS"/>
        <s v="JUMOGO"/>
        <s v="YAMAN"/>
        <s v="KUSNADI"/>
        <s v="HARYONO"/>
        <s v="WALUYO"/>
        <s v="ABDUL"/>
      </sharedItems>
    </cacheField>
    <cacheField name="CAB" numFmtId="0">
      <sharedItems count="47">
        <s v="BAC"/>
        <s v="BDG"/>
        <s v="BDL"/>
        <s v="BJM"/>
        <s v="BPP"/>
        <s v="BTM"/>
        <s v="CRB"/>
        <s v="DPS"/>
        <s v="JBI"/>
        <s v="JBR"/>
        <s v="KDR"/>
        <s v="KDS"/>
        <s v="MDN"/>
        <s v="MKS"/>
        <s v="MLG"/>
        <s v="MND"/>
        <s v="MTR"/>
        <s v="PKB"/>
        <s v="PKP"/>
        <s v="PLB"/>
        <s v="PLU"/>
        <s v="PTK"/>
        <s v="PWK"/>
        <s v="SB1"/>
        <s v="SB2"/>
        <s v="SLO"/>
        <s v="SMD"/>
        <s v="SMG"/>
        <s v="TGL"/>
        <s v="TSK"/>
        <s v="YOG"/>
        <s v="BGR"/>
        <s v="BKS"/>
        <s v="JBAR"/>
        <s v="JTIM"/>
        <s v="KRW"/>
        <s v="SER"/>
        <s v="SKB"/>
        <s v="TGR"/>
        <s v="KSPBDG"/>
        <s v="KSPJKT"/>
        <s v="SBG"/>
        <s v="PDG"/>
        <s v="LSE"/>
        <s v="PMS"/>
        <s v="BEKASI"/>
        <s v="JAKTIM" u="1"/>
      </sharedItems>
    </cacheField>
    <cacheField name="CAB SPR" numFmtId="0">
      <sharedItems/>
    </cacheField>
    <cacheField name="SPR/MD" numFmtId="0">
      <sharedItems containsBlank="1"/>
    </cacheField>
    <cacheField name="NAMA PASAR" numFmtId="0">
      <sharedItems count="1770">
        <s v="pasar peunayong"/>
        <s v="pasar kp baru"/>
        <s v="pasar lambaro"/>
        <s v="pasar ketapang"/>
        <s v="pasar neusu"/>
        <s v="pasar ajun"/>
        <s v="pasar stui"/>
        <s v="pasar ullekareng"/>
        <s v="pasar rukoh"/>
        <s v="KEMBAR"/>
        <s v="LEUWI PANJANG"/>
        <s v="KORDON"/>
        <s v="INPRES SUMEDANG"/>
        <s v="CISALAK"/>
        <s v="PAGADEN"/>
        <s v="Panjang"/>
        <s v="Kangkung"/>
        <s v="Cimenk"/>
        <s v="Kota Karang"/>
        <s v="Tamin"/>
        <s v="Tani"/>
        <s v="Smep"/>
        <s v="Gintung"/>
        <s v="Tempel Wayhalim"/>
        <s v="Perumnas Wayhalim"/>
        <s v="Waykandis"/>
        <s v="Waydadi"/>
        <s v="Untung Suropati"/>
        <s v="Batara Nila"/>
        <s v="Rajabasa"/>
        <s v="Natar"/>
        <s v="Koga"/>
        <s v="Tugu"/>
        <s v="Gudang Lelang"/>
        <s v="Pringsewu"/>
        <s v="Tataan"/>
        <s v="Talang Padang"/>
        <s v="Sidomulyo"/>
        <s v="Candipuro"/>
        <s v="Inpres Kalianda"/>
        <s v="pasar metro"/>
        <s v="pasar tejo agung"/>
        <s v="pasar margorejo"/>
        <s v="pasar tempel 38 banjar rejo"/>
        <s v="pasar tempel 28 metro utara"/>
        <s v="pasar punggur"/>
        <s v="pasar kota gajah"/>
        <s v="pasar pekalongan"/>
        <s v="pasar simpang np"/>
        <s v="pasar raman utara"/>
        <s v="pasar batanghari"/>
        <s v="pasar sekampung"/>
        <s v="pasar central kotabumi"/>
        <s v="pasar pagi kotabumi"/>
        <s v="pasar candimas"/>
        <s v="pasar bukit kemuning"/>
        <s v="pasar liwa"/>
        <s v="pasar unit2"/>
        <s v="pasar bandar jaya"/>
        <s v="pasar daya murni"/>
        <s v="antasari"/>
        <s v="teluk dalam"/>
        <s v="wildan"/>
        <s v="rawa sari"/>
        <s v="pasir mas"/>
        <s v="kalindo"/>
        <s v="belitung"/>
        <s v="pelambuan"/>
        <s v="kuripan"/>
        <s v="batuah"/>
        <s v="lama"/>
        <s v="sungai andai"/>
        <s v="cemara"/>
        <s v="telawang"/>
        <s v="binjai"/>
        <s v="pekauman"/>
        <s v="teluk tiram"/>
        <s v="pelaihari"/>
        <s v="kapuas"/>
        <s v="pasar ulin raya"/>
        <s v="pasar banjarbaru"/>
        <s v="pasar martapura"/>
        <s v="pasar sekumpul"/>
        <s v="pasar astambul"/>
        <s v="pasar sungai tabuk"/>
        <s v="pasar amuntai (LK)"/>
        <s v="pasar kelua (LK)"/>
        <s v="pasar tanjung (LK)"/>
        <s v="pasar barabai (LK)"/>
        <s v="pasar kahayan (palangkaraya) LK"/>
        <s v="pasar lombok (palangkaraya) LK"/>
        <s v="pasar kerengpangi (palangkaraya) LK"/>
        <s v="PASAR PANDAN SARI"/>
        <s v="PASAR RAPAK"/>
        <s v="PASAR BUTUN"/>
        <s v="PASAR BARU"/>
        <s v="PASAR SEPINGGAN"/>
        <s v="PASAR KAMPUNG BARU"/>
        <s v="PASAR BP/DAM"/>
        <s v="PASAR MANGGAR"/>
        <s v="PASAR KELANDASAN"/>
        <s v="PASAR DANAU"/>
        <s v="PASAR SENAKEN"/>
        <s v="PASAR BOTANIA"/>
        <s v="PASAR BOTANIA 2"/>
        <s v="PASAR CAHAYA GARDEN"/>
        <s v="PASAR FANINDO"/>
        <s v="PASAR INDUK"/>
        <s v="PASAR MEGA LEGENDA"/>
        <s v="PASAR MELCEM"/>
        <s v="PASAR MITRA RAYA"/>
        <s v="PASAR PENUIN"/>
        <s v="PASAR PUJABAHARI"/>
        <s v="PASAR TIBAN CENTER"/>
        <s v="PASAR TOSS 3000"/>
        <s v="PASAR PIAYU"/>
        <s v="PASAR TANJUNG PANTUN"/>
        <s v="PASAR TIBAN KAMPUNG"/>
        <s v="PASAR TANJUNG UMA"/>
        <s v="PASAR CIPTA LAND TIBAN BATAM"/>
        <s v="PASAR AKU TAHU"/>
        <s v="PASAR ANGKASA/BENGKONG SEKEN"/>
        <s v="PASAR AVIARI"/>
        <s v="PASAR BATU MERAH"/>
        <s v="PASAR BENGKONG HARAPAN"/>
        <s v="PASAR CIKPUAN"/>
        <s v="PASAR CIPTA PURI"/>
        <s v="PASAR HANG TUAH"/>
        <s v="PASAR MUSTAFA"/>
        <s v="PASAR NASA CENTRE"/>
        <s v="PASAR NIAGA MAS"/>
        <s v="PASAR PASIR PUTIH"/>
        <s v="PASAR PJB"/>
        <s v="PASAR PUTRI HIJAU"/>
        <s v="PASAR SAGULUNG"/>
        <s v="PASAR SEI HARAPAN"/>
        <s v="PASAR SIMPANG BARELANG"/>
        <s v="PASAR SIMPANG BESAR"/>
        <s v="PASAR SP"/>
        <s v="PASAR TAMAN LESTARI"/>
        <s v="PASAR PUTRI 7"/>
        <s v="PASAR PELITA"/>
        <s v="PASAR MERLION"/>
        <s v="PASAR KAGET SMP N. 25 TIBAN BATAM"/>
        <s v="PASAR BARU  DAN PASAR IKAN"/>
        <s v="PASAR BINTAN CENTRE"/>
        <s v="PASAR BARU BAREK MOTOR"/>
        <s v="PASAR INPRES"/>
        <s v="PASAR TANUNG UBAN"/>
        <s v="PASAR KAWAL"/>
        <s v="PASAR BUKIT TEMBAK"/>
        <s v="PASAR MAIMUN"/>
        <s v="PASAR NAGA MAS"/>
        <s v="PASAR PN"/>
        <s v="PASAR TANJUNG BATU"/>
        <s v="PASAR RANAI"/>
        <s v="PASAR CELANCANG"/>
        <s v="PASAR KRAMAT"/>
        <s v="PASAR PAGI"/>
        <s v="PASAR JAGASATRU"/>
        <s v="PASAR KANOMAN"/>
        <s v="PASAR DRAJAT"/>
        <s v="PASAR GUNUNG SARI"/>
        <s v="PASAR KALITANJUNG"/>
        <s v="PASAR PERUMNAS"/>
        <s v="PASAR MUNDU"/>
        <s v="PASAR GEBANG"/>
        <s v="PASAR CILEDUG"/>
        <s v="PASAR CIPEJEUH"/>
        <s v="PASAR PABUARAN"/>
        <s v="PASAR ARJAWINANGUN"/>
        <s v="PASAR MINGGU"/>
        <s v="PASAR PLERED"/>
        <s v="PASAR SUMBER"/>
        <s v="OTHERS"/>
        <s v="Pasar jatibarang "/>
        <s v="Pasar patrol "/>
        <s v="Pasar sukra"/>
        <s v="Pasar baru Indramayu "/>
        <s v="Pasar trisi"/>
        <s v="Pasar kara ampel"/>
        <s v="Pasar kertasmaya"/>
        <s v="Pasar haurgelis "/>
        <s v="Pasar losarang"/>
        <s v="Pasar bangkir"/>
        <s v="Kepuh"/>
        <s v="Cilimus"/>
        <s v="Baru"/>
        <s v="Ciawi gebang"/>
        <s v="Luragung"/>
        <s v="Cibingbin"/>
        <s v="Keramat mulya"/>
        <s v="Ancaran"/>
        <s v="Cikijing"/>
        <s v="Darma"/>
        <s v="Kadugede"/>
        <s v="Cigasong "/>
        <s v="Kadipaten"/>
        <s v="Talaga"/>
        <s v="Maja"/>
        <s v="Rajagaluh"/>
        <s v="Jatiwangi"/>
        <s v="Jatitujuh"/>
        <s v="Panjalin"/>
        <s v="Leuwimunding"/>
        <s v="Other"/>
        <s v="BADUNG"/>
        <s v="KUTA 2"/>
        <s v="KRENENG"/>
        <s v="G.AGUNG"/>
        <s v="GALIRAN"/>
        <s v="AMLAPURA"/>
        <s v="KUMBASARI"/>
        <s v="NEGARA"/>
        <s v="ANYAR"/>
        <s v="PAMOGAN"/>
        <s v="SANGLAH / INPRES"/>
        <s v="TABANAN"/>
        <s v="ADAT UBUNG"/>
        <s v="CARGO"/>
        <s v="SENGGOL"/>
        <s v="SARI SEDANA"/>
        <s v="TUNJUNG"/>
        <s v="PENGOSARI"/>
        <s v="TAMAN SARI"/>
        <s v="NYANGELAN"/>
        <s v="PS ANGSO DUO"/>
        <s v="PS KASANG"/>
        <s v="PS BARU"/>
        <s v="PS HANDIL"/>
        <s v="PS MAMA"/>
        <s v="PS MAYANG"/>
        <s v="PS TAC"/>
        <s v="PS KELUARGA"/>
        <s v="PS AUDURI"/>
        <s v="PS KITA"/>
        <s v="PS HONGKONG"/>
        <s v="PS SIMPANG PULAI"/>
        <s v="PS KRAMAT TINGGI"/>
        <s v="PS TEMBESI "/>
        <s v="PS SINGKUT"/>
        <s v="PS ATAS SAROLANGUN"/>
        <s v="PS BARU BANGKO"/>
        <s v="PS ATAS MUARO BUNGO"/>
        <s v="PS SARINAH RIMBO BUJANG"/>
        <s v="PS TEBO"/>
        <s v="PS SUNGAI BAHAR"/>
        <s v="PS TANJUNG"/>
        <s v="PS KEPATIHAN"/>
        <s v="PS SABTUAN"/>
        <s v="PS PAKEM"/>
        <s v="PS KREONGAN"/>
        <s v="PS BESUKI"/>
        <s v="PS PANJI"/>
        <s v="PS SITUBONDO"/>
        <s v="PS PRAJEKAN"/>
        <s v="PS KALISAT"/>
        <s v="PS. ARJASA"/>
        <s v="PS RAMBI"/>
        <s v="PS PATRANG"/>
        <s v="PS MANGLI"/>
        <s v="PS BONDOWOSO"/>
        <s v="PS WIROLEGI"/>
        <s v="PS SEMPOLAN"/>
        <s v="PS WONOSARI"/>
        <s v="PS KARANG ANYAR"/>
        <s v="PS AMBULU"/>
        <s v="PS JENGGAWAH"/>
        <s v="PS SUKOWONO"/>
        <s v="PS BANYUWANGI"/>
        <s v="PS BLAMBANGAN"/>
        <s v="PS PURWOHARJO"/>
        <s v="PS BENCULUK"/>
        <s v="PS SUMBER AYU"/>
        <s v="PS GENTENG KULON"/>
        <s v="PS GENTENG WETAN"/>
        <s v="PS GENDOH"/>
        <s v="PS SONGGON"/>
        <s v="PS GALEKAN"/>
        <s v="PS WONGSOREJO"/>
        <s v="PS KETAPANG"/>
        <s v="PS ROGOJAMPI"/>
        <s v="PS GLENMORE"/>
        <s v="PS PESANGGARAN"/>
        <s v="PS SRONO"/>
        <s v="PS MUNCAR"/>
        <s v="PS KALIBARU"/>
        <s v="PS JAJAG"/>
        <s v="PS SUMBER WADUNG"/>
        <s v="PS SEMPU"/>
        <s v="PASAR BALUNG"/>
        <s v="PASAR PUGER"/>
        <s v="PASAR GUMUKMAS"/>
        <s v="PASAR KENCONG"/>
        <s v="PASAR MANGGISAN"/>
        <s v="PASAR UMBUL SARI"/>
        <s v="PASAR CURAH MALANG"/>
        <s v="PASAR JATIROTO"/>
        <s v="PASAR SENDURO"/>
        <s v="PASAR KLAKAH"/>
        <s v="PASAR BARU LUMAJANG"/>
        <s v="PASAR PASIRIAN"/>
        <s v="PASAR CANDIPURO"/>
        <s v="PASAR KUNIR "/>
        <s v="PASAR TEMPEH"/>
        <s v="PASAR YOSOWILANGUN"/>
        <s v="PS WAGE"/>
        <s v="PS NGEMPLAK"/>
        <s v="PS KRAS"/>
        <s v="PS PAMENANG"/>
        <s v="PS KANDANGAN"/>
        <s v="PS SEMEN"/>
        <s v="PS CAMPUREJO"/>
        <s v="PS BANDAR"/>
        <s v="PS WATES"/>
        <s v="PS CENTONG"/>
        <s v="PS BENCE"/>
        <s v="PS SETONO BETEK"/>
        <s v="PS PAHING"/>
        <s v="PS MRICAN"/>
        <s v="PS WARUJAYENG"/>
        <s v="PS WAGE NGANJUK"/>
        <s v="PS BERBEK"/>
        <s v="PS BANGSONGAN"/>
        <s v="PS KERTOSONO"/>
        <s v="PS PESANTREN"/>
        <s v="PS BANJARAN"/>
        <s v="PS SAMBI"/>
        <s v="PS NGADILUWIH"/>
        <s v="PS GURAH"/>
        <s v="PS BENDO"/>
        <s v="PASAR MLILIR"/>
        <s v="PASAR DOLOPO"/>
        <s v="PASAR MAOSPATI"/>
        <s v="PASAR BARAT"/>
        <s v="PASAR PANGGUNG"/>
        <s v="PASAR TAKERAN"/>
        <s v="PASAR GORANG GARENG"/>
        <s v="PASAR SLIRING"/>
        <s v="PASAR PAGOTAN"/>
        <s v="PASAR SONGGOLANGIT"/>
        <s v="PASAR PLAOSAN"/>
        <s v="PASAR JENGGLONG"/>
        <s v="PASAR SAYUR MAGETAN"/>
        <s v="PASAR BULU"/>
        <s v="PASAR TINAP"/>
        <s v="PASAR BERAN"/>
        <s v="PASAR BESAR NGAWI"/>
        <s v="PASAR LAMA"/>
        <s v="PASAR BESAR MADIUN"/>
        <s v="PASAR SLEKO"/>
        <s v="PASAR BALEREJO"/>
        <s v="PASAR SUKOLILO"/>
        <s v="PASAR SAYUR CARUBAN"/>
        <s v="PASAR MEJAYAN"/>
        <s v="PASAR STASIUN"/>
        <s v="PASAR SUMOROTO"/>
        <s v="PS JEPARA 1"/>
        <s v="PS PURI "/>
        <s v="PS BITINGAN"/>
        <s v="PS JETAK"/>
        <s v="PS JEMBER"/>
        <s v="PS KLIWON"/>
        <s v="PS WERGU"/>
        <s v="PS KALINYAMATAN"/>
        <s v="PS PECANGAAN"/>
        <s v="PS MAYONG"/>
        <s v="PS NGABUL"/>
        <s v="PS TAHUNAN"/>
        <s v="PS JEKULO"/>
        <s v="PS BRAYUNG"/>
        <s v="PS DAWE"/>
        <s v="PS DORO"/>
        <s v="PS WELAHAN"/>
        <s v="PS JEPARA 2"/>
        <s v="PS JUANA"/>
        <s v="PS REMBANG"/>
        <s v="PS LASEM"/>
        <s v="PS BLORA"/>
        <s v="PS PURWODADI"/>
        <s v="PASAR CENTRAL/PUSAT PASAR"/>
        <s v="PASAR SEMBADA"/>
        <s v="PASAR KWALA BEKALA"/>
        <s v="PASAR KARYA WISATA"/>
        <s v="PASAR SEI KAMBING"/>
        <s v="PASAR CAHAYA"/>
        <s v="PASAR PENDIDIKAN"/>
        <s v="PASAR PALAPA"/>
        <s v="PASAR PRINGGAN"/>
        <s v="PASAR MUARA TAKUS"/>
        <s v="PASAR HALAT"/>
        <s v="PASAR SUKA RAMAI"/>
        <s v="PASAR SAMBAS"/>
        <s v="PASAR SETIA BUDI"/>
        <s v="PASAR MAWAR"/>
        <s v="PASAR SORE PADANG BULAN"/>
        <s v="PASAR PETISAH"/>
        <s v="PASAR SIMPANG LIMUN"/>
        <s v="PASAR TJG MORAWA"/>
        <s v="PASAR MELATI"/>
        <s v="PASAR SIMALINGKAR"/>
        <s v="PASAR HELVETIA"/>
        <s v="PASAR GLUGUR"/>
        <s v="PASAR MERANTI BARU"/>
        <s v="PASR BAKTI"/>
        <s v="PASAR DELI TUA"/>
        <s v="PASAR GAMBIR "/>
        <s v="PASAR DESA LALANG"/>
        <s v="PASAR SUNGGAL"/>
        <s v="PASAR GARUDA"/>
        <s v="PASAR MANDALA"/>
        <s v="PASAR FIRDAUS"/>
        <s v="PASAR KARYA KASIH"/>
        <s v="PASAR BENGKOK"/>
        <s v="PASAR PANCUR BATU"/>
        <s v="PASAR BERASTAGI"/>
        <s v="PASAR KABANJAHE"/>
        <s v="PASAR JOHOR BARU"/>
        <s v="PASAR BASAH"/>
        <s v="PASAR SAMPING KOREM"/>
        <s v="PASAR PKL"/>
        <s v="PASAR GROSIR"/>
        <s v="PASAR KOTA"/>
        <s v="PASAR BARUGA"/>
        <s v="PASAR ANDUONOHU"/>
        <s v="PASAR LAPULU"/>
        <s v="Psr daya"/>
        <s v="Psr terong"/>
        <s v="Psr pabaengbaeng "/>
        <s v="Psr sentral maros"/>
        <s v="Psr toddopuli "/>
        <s v="Psr sungguminasa "/>
        <s v="Psr karuwisi "/>
        <s v="Psr MARICAYA "/>
        <s v="Psr Minahasa upa "/>
        <s v="Psr antang "/>
        <s v="Psr mandai "/>
        <s v="Psr hartako"/>
        <s v="Psr batangngase "/>
        <s v="penataran"/>
        <s v="nglegok"/>
        <s v="garum"/>
        <s v="talun"/>
        <s v="kutukan"/>
        <s v="ngentak"/>
        <s v="banggle"/>
        <s v="legi"/>
        <s v="pahing"/>
        <s v="sumberingin"/>
        <s v="pon"/>
        <s v="templek"/>
        <s v="lodoyo"/>
        <s v="kanigoro"/>
        <s v="tugurante"/>
        <s v="srengat"/>
        <s v="gambar"/>
        <s v="selopuro"/>
        <s v="kesamben"/>
        <s v="wlingi"/>
        <s v="gandusari"/>
        <s v="pathok"/>
        <s v="cangkring"/>
        <s v="udanawu"/>
        <s v="kademangan"/>
        <s v="suruhwadang"/>
        <s v="PS WARUNG DOWO"/>
        <s v="PS WONOREJO"/>
        <s v="PS BANGIL"/>
        <s v="PS PRIGEN"/>
        <s v="PS PANDAAN"/>
        <s v="PS BARU KOTA PASURUAN"/>
        <s v="PS KEBONAGUNG"/>
        <s v="PS GRATI DAWESARI"/>
        <s v="PS GRATI TRIWUNG"/>
        <s v="PS WINONGAN"/>
        <s v="PS NGOPAK"/>
        <s v="PS RANGGEH"/>
        <s v="PS KRONONG"/>
        <s v="PS WONOASIH"/>
        <s v="PS PAITON"/>
        <s v="PS KOTAANYAR"/>
        <s v="PS MARON"/>
        <s v="PS MANTONG"/>
        <s v="PS BAYEMAN"/>
        <s v="PS LUMBANG"/>
        <s v="PS SUKAPURA"/>
        <s v="PS SEMAMPIR"/>
        <s v="PS WANGKAL"/>
        <s v="PS BARU PROBOLINGGO"/>
        <s v="PS LECES"/>
        <s v="PS RANDU PNGGER"/>
        <s v="PS DRINGU"/>
        <s v="PASAR KAROMBASAN"/>
        <s v="PASAR BERSEHATI"/>
        <s v="PASAR TOMOHON"/>
        <s v="PASAR GIRIAN"/>
        <s v="PASAR AERMADIDI"/>
        <s v="PASAR WINENET"/>
        <s v="PASAR 23 MARET"/>
        <s v="PASAR SERASI"/>
        <s v="PASAR BAHU"/>
        <s v="PASAR WATUTUMOW"/>
        <s v="PASAR BERTAIS"/>
        <s v="PASAR KEBON ROEK"/>
        <s v="PASAR PAGESANGAN"/>
        <s v="PASAR ACC"/>
        <s v="PASAR SAYANG-SAYANG"/>
        <s v="PASAR SINDU"/>
        <s v="PASAR DASAN AGUNG"/>
        <s v="PASAR RENTENG"/>
        <s v="PASAR PANCOR"/>
        <s v="PASAR MASBAGIK"/>
        <s v="PASAR TANJUNG"/>
        <s v="PASAR CEMARA"/>
        <s v="PASAR NARMADA"/>
        <s v="PS PUSAT"/>
        <s v="PS BAWAH"/>
        <s v="PS RUMBAI"/>
        <s v="PS PEMUDA"/>
        <s v="PS KODIM"/>
        <s v="PS PALAPA"/>
        <s v="PS CIK PUAN"/>
        <s v="PS TANGOR"/>
        <s v="PS SAIL"/>
        <s v="PS PANAM"/>
        <s v="PS DUPA"/>
        <s v="PS SYARIAH"/>
        <s v="PS LIMA PULUH"/>
        <s v="PS MARONAN JAYA"/>
        <s v="PS ARENGKA"/>
        <s v="PS PAHLAWAN KERJA"/>
        <s v="PS KANDIS "/>
        <s v="PS PINGGIR"/>
        <s v="PS DEWI SARTIKA"/>
        <s v="PS PULAU PAYUNG"/>
        <s v="PS SENGGOL"/>
        <s v="PS TUAH SERUMPUN"/>
        <s v="PS BARU PETAK"/>
        <s v="PS BARU SOREK 1"/>
        <s v="PS RAKYAT SOEGIH BELILAS"/>
        <s v="PS RAKYAT RENGAT"/>
        <s v="PS AIR MOLEK"/>
        <s v="PS RAKYAT TELUK KUANTAN"/>
        <s v="PANGKALPINANG"/>
        <s v="ATRIUM"/>
        <s v="PARIT LALANG"/>
        <s v="JL. IRIAN"/>
        <s v="JL. SULAIMAN"/>
        <s v="TPI"/>
        <s v="RUMPUT"/>
        <s v="BATU BELUBANG"/>
        <s v="BENTENG"/>
        <s v="PAGI"/>
        <s v="HIGIENIS SELINDUNG"/>
        <s v="KOBA"/>
        <s v="NAMANG"/>
        <s v="KITE"/>
        <s v="KENANGA"/>
        <s v="HIGIENIS AIR RUAY"/>
        <s v="BATU RUSA"/>
        <s v="PAGARAWAN"/>
        <s v="AIR ITAM"/>
        <s v="KERABUT"/>
        <s v="AIR MESU"/>
        <s v="GG. DUREN"/>
        <s v="GIRIMAYA"/>
        <s v="JAKABARING"/>
        <s v="KM 5"/>
        <s v="KM 12"/>
        <s v="SATELIT "/>
        <s v="LEMABANG"/>
        <s v="PLAJU"/>
        <s v="KUTO"/>
        <s v="SUNGKI"/>
        <s v="10 ULU "/>
        <s v="SEKIP"/>
        <s v="MATA MERAH"/>
        <s v="ARIODILLAH"/>
        <s v="Pasar Lama Baturaja"/>
        <s v="Pasar Baru Baturaja"/>
        <s v="Pasar RS Sriwijaya"/>
        <s v="Pasar Tanjung Enim"/>
        <s v="Pasar Muara Enim"/>
        <s v="Pasar Batumarta"/>
        <s v="PS.INPRES MANONDA"/>
        <s v="PS.MASOMBA"/>
        <s v="PS.TUA TAWELI"/>
        <s v="PS.TUA"/>
        <s v="PS.INPRES MALONDA"/>
        <s v="PS.SENTRALPARIGI"/>
        <s v="PS.SENTRAL POSO"/>
        <s v="PS FLAMBOYAN"/>
        <s v="P. MAWAR"/>
        <s v="PS KEMUNING"/>
        <s v="PS TERATAI"/>
        <s v="PA PURING"/>
        <s v="PS SEBUKIT RAMA"/>
        <s v="PS BERINGIN"/>
        <s v="PS KUALA"/>
        <s v="PS JUNJUNG BUIH"/>
        <s v="PS MASUKA"/>
        <s v="PS SAYUR SAMBAS"/>
        <s v="PS RAKYAT"/>
        <s v="PS MELATI"/>
        <s v="LAIN LAIN"/>
        <s v="A-PASAR PWK WAGE"/>
        <s v="A-PASAR AJIBARANG"/>
        <s v="A-PASAR SOKARAJA"/>
        <s v="A-PASAR WANGON"/>
        <s v="B-PASAR CERME"/>
        <s v="B-PASAR MANIS"/>
        <s v="B-PASAR PON"/>
        <s v="B-PASAR CILONGOK"/>
        <s v="B-PASAR KLIWON KARANG LEWAS"/>
        <s v="B-PASAR PAHING"/>
        <s v="B-PASAR SANGKAL PUTUNG"/>
        <s v="B-PASAR SUMPIUH"/>
        <s v="B-PASAR BANYUMAS"/>
        <s v="B-PASAR RAWALO"/>
        <s v="B-PASAR LARANGAN"/>
        <s v="B-PASAR PATIKRAJA"/>
        <s v="C-PASAR KOBER"/>
        <s v="A-PASAR BUMIAYU"/>
        <s v="A-PASAR PAGI SEGAMAS PBG"/>
        <s v="A-PASAR KROYA"/>
        <s v="A-PASAR BANJAR NEGARA"/>
        <s v="A-PASAR GEDE"/>
        <s v="A-PASAR SIDODADI CILACAP"/>
        <s v="A-PASAR BOBOTSARI"/>
        <s v="A-PASAR GOMBONG"/>
        <s v="A-PASAR TUMENGGUNGAN KEBUMEN"/>
        <s v="B-PASAR SRUWENG"/>
        <s v="B-PASAR KARANG ANYAR"/>
        <s v="B-PASAR BUKATEJA"/>
        <s v="B-PASAR PURWAREJA KLAMPOK"/>
        <s v="B-PASAR JATISAWIT BUMIAYU"/>
        <s v="B-PASAR LIMBANGAN"/>
        <s v="B-PASAR MANDIRAJA"/>
        <s v="B-PASAR PADAMARA"/>
        <s v="B-PASAR SAMPANG"/>
        <s v="B-PASAR TANJUNG SARI CILACAP"/>
        <s v="PASAR PORONG"/>
        <s v="PASAR SEPANJANG"/>
        <s v="PASAR GEDANGAN "/>
        <s v="PASAR LARANGAN "/>
        <s v="PASAR WARU"/>
        <s v="PASAR SUKODONO"/>
        <s v="PASAR PAHING"/>
        <s v="PASAR WADUNG ASRI"/>
        <s v="PASAR KENDANGSARI"/>
        <s v="PASAR SEMOLOWARU"/>
        <s v="PASAR SOPONYONO"/>
        <s v="PASAR BETRO"/>
        <s v="PASAR KALANGANYAR"/>
        <s v="PASAR KREMBUNG"/>
        <s v="PASAR DELTA SARI"/>
        <s v="PASAR SUKO"/>
        <s v="PASAR MOJOAGUNG"/>
        <s v="PASAR MOJOSARI"/>
        <s v="PASAR PON"/>
        <s v="PASAR BANGSAL"/>
        <s v="PASAR PURI"/>
        <s v="PASAR SAWAHAN"/>
        <s v="PASAR PLOSO"/>
        <s v="PASAR KEBOAN"/>
        <s v="PASAR SEDATI"/>
        <s v="PASAR GEDEG"/>
        <s v="PASAR KEMLAGI"/>
        <s v="PASAR DLANGGU"/>
        <s v="PASAR PANDAN"/>
        <s v="PASAR SUMOBITO"/>
        <s v="PASAR PETERONGAN"/>
        <s v="PASAR CUKIR"/>
        <s v="PASAR NIAGA"/>
        <s v="PASAR PELABUHAN"/>
        <s v="PASAR PERNING"/>
        <s v="PASAR SIDOHARJO LA"/>
        <s v="PASAR KAMAL"/>
        <s v="PASAR BARU GRESIK"/>
        <s v="PASAR GENTENG"/>
        <s v="PASAR MENGANTI"/>
        <s v="PASAR CIHTRALAND"/>
        <s v="PASAR BENOWO"/>
        <s v="PASAR KEPATIHAN"/>
        <s v="PASAR KEPATIHAN SBY"/>
        <s v="PASAR MANUKAN"/>
        <s v="PASAR BALONGSARI"/>
        <s v="PASAR DARMO"/>
        <s v="PASAR TUBANAN"/>
        <s v="PASAR MANUKAN LOR"/>
        <s v="PASAR RAKARJO"/>
        <s v="PASAR YAMURI"/>
        <s v="PASAR TEMPUREJO"/>
        <s v="PASAR PECINDILAN"/>
        <s v="PASAR PENELE"/>
        <s v="PASAR BHENEKA"/>
        <s v="PASAR BULAK BANTENG"/>
        <s v="PASAR DUKUH SETRO"/>
        <s v="PASAR KOTA BOJONEGORO"/>
        <s v="PASAR BARU TUBAN"/>
        <s v="PASAR BABAT"/>
        <s v="PASAR SUMBERJO"/>
        <s v="PASAR BOURNO"/>
        <s v="PASAR BANGILAN"/>
        <s v="PASAR RENGEL "/>
        <s v="PASAR PLUMPANG"/>
        <s v="PASAR PRAMUKA"/>
        <s v="PASAR MERAKURAK"/>
        <s v="PASAR SOKO"/>
        <s v="PASAR PRAMBON"/>
        <s v="PASAR LERAN"/>
        <s v="PASAR KARANGAGUNG"/>
        <s v="PASAR KAPAS"/>
        <s v="PASAR TANJUNGHARJO"/>
        <s v="PASAR SROYO"/>
        <s v="PASAR BANJARJO"/>
        <s v="PASAR DANDER"/>
        <s v="PASAR BUNGKAL"/>
        <s v="PASAR PABEAN"/>
        <s v="PASAR SIMO"/>
        <s v="PASAR TAMBAK REJO"/>
        <s v="PASAR KEPUTRAN"/>
        <s v="PASAR KELING"/>
        <s v="PASAR KEMBANG"/>
        <s v="PASAR PUNCAK PERMAI"/>
        <s v="PASAR MOROSENENG"/>
        <s v="PASAR JOJORAN"/>
        <s v="PASAR GUBENG"/>
        <s v="PASAR RAHARJO"/>
        <s v="PASAR KEDINDING"/>
        <s v="PASAR ASEM ROWO"/>
        <s v="PASAR DUPAK"/>
        <s v="PASAR PPI"/>
        <s v="PASAR WONOKUSUMO"/>
        <s v="PASAR BABA'AN "/>
        <s v="PASAR KILOMETER"/>
        <s v="PASAR UKA"/>
        <s v="PASAR PACUAN KUDA"/>
        <s v="PASAR PANDAN WANGI"/>
        <s v="PASAR SIDOTOPO WETAN"/>
        <s v="PASAR POGOT"/>
        <s v="PASAR SIDOTOPO"/>
        <s v="PASAR LEGI"/>
        <s v="PASAR WONOGIRI "/>
        <s v="PASAR KLATEN"/>
        <s v="PASAR PALUR"/>
        <s v="PASAR BUNDER"/>
        <s v="PASAR AMPEL"/>
        <s v="PASAR GEDE"/>
        <s v="PASAR KARTASURA"/>
        <s v="PASAR IR SOEKARNO"/>
        <s v="PASAR BOYOLALI"/>
        <s v="PASAR SUNGGINGAN"/>
        <s v="PASAR GROGOL"/>
        <s v="PASAR KADIPOLO"/>
        <s v="PASAR HARJODAKSINO"/>
        <s v="PASAR JATEN"/>
        <s v="PASAR NANGKA"/>
        <s v="PASAR GAGAN"/>
        <s v="PASAR NGLANGON"/>
        <s v="PASAR COLOMADU"/>
        <s v="PASAR KLECO"/>
        <s v="PASAR JONGKE"/>
        <s v="PASAR MOJOSONGO"/>
        <s v="PASAR NUSUKAN"/>
        <s v="PASAR LEDOKSARI"/>
        <s v="PASAR BATURETNO"/>
        <s v="PASAR JATISRONO"/>
        <s v="PASAR PURWANTORO"/>
        <s v="PASAR GONDANG"/>
        <s v="PASAR GEMOLONG"/>
        <s v="PASAR JAMUS"/>
        <s v="PASAR KARANGPANDAN"/>
        <s v="PASAR TAWANGMANGU"/>
        <s v="PASAR PRAMBANAN"/>
        <s v="PASAR TEGALGONDO"/>
        <s v="Pasar harapan baru"/>
        <s v="Pasar ijabah"/>
        <s v="Pasar kedondong"/>
        <s v="Pasar segiri"/>
        <s v="Pasar magkopalas"/>
        <s v="Pasar kemuning"/>
        <s v="Pasar baqa"/>
        <s v="Pasar kehewanan"/>
        <s v="Pasar sungai damak"/>
        <s v="Pasar rahmad"/>
        <s v="Pasar merdeka"/>
        <s v="Pasar arum"/>
        <s v="Pasar suryanata"/>
        <s v="Pasar gerbang raja"/>
        <s v="Pasar rawaindah"/>
        <s v="Pasar citra mas loktuan"/>
        <s v="Pasar telian"/>
        <s v="Pasar sangatta lama"/>
        <s v="Pasar induk sangatta"/>
        <s v="Pasar teluk lingga"/>
        <s v="Pasar jaras"/>
        <s v="Pasar olah bebaya"/>
        <s v="Pasar H.Imansyah"/>
        <s v="BABADAN"/>
        <s v="PRINGAPUS"/>
        <s v="SUMOWONO"/>
        <s v="MANGKANG"/>
        <s v="LANGGAR"/>
        <s v="DARGO"/>
        <s v="PEDURUNGAN"/>
        <s v="GAYAMSARI"/>
        <s v="GUNUNGPATI"/>
        <s v="SIMONGAN"/>
        <s v="BOJA"/>
        <s v="MIJEN "/>
        <s v="SURYO KUSUMO"/>
        <s v="WELERI"/>
        <s v="DEMAK"/>
        <s v="SAMPANGAN"/>
        <s v="JATINGALEH"/>
        <s v="BULU"/>
        <s v="PETERONGAN"/>
        <s v="KARANGAYU"/>
        <s v="MRANGGEN"/>
        <s v="SALATIGA"/>
        <s v="AMBARAWA"/>
        <s v="JOHAR"/>
        <s v="KENDAL"/>
        <s v="KALIWUNGU"/>
        <s v="UNGARAN"/>
        <s v="KARANGJATI"/>
        <s v="KEMBANGSARI"/>
        <s v="BLAURAN"/>
        <s v="GENUK"/>
        <s v="BANGETAYU"/>
        <s v="JRAKAH"/>
        <s v="NGALIYAN"/>
        <s v="PASAR GROGOLAN BARU"/>
        <s v="PASAR BATANG"/>
        <s v="PASAR WIRADESA"/>
        <s v="PASAR PAGI TEGAL"/>
        <s v="PASAR SUBAH"/>
        <s v="PASAR LIMPUNG"/>
        <s v="PASAR SUMUR PANGGANG"/>
        <s v="PASAR KEJAMBON"/>
        <s v="PASAR MARTOLOYO"/>
        <s v="PASAR LANGON"/>
        <s v="PASAR PEPEDAN"/>
        <s v="PASAR BANJARSARI"/>
        <s v="PASAR BANYUURIP"/>
        <s v="PASAR WARUNG ASEM"/>
        <s v="PASAR RANDUGUNTING"/>
        <s v="PASAR PODOSUGIH"/>
        <s v="PASAR KAJEN "/>
        <s v="PASAR KARANG ANYAR"/>
        <s v="PASAR WONOPRINGGO"/>
        <s v="PASAR BOJONG "/>
        <s v="PASAR KEDUNGWUNI"/>
        <s v="PASAR BLIGO"/>
        <s v="PASAR KETANGGUNGAN"/>
        <s v="PASAR INDUK BREBES"/>
        <s v="PASAR TRAYEMAN"/>
        <s v="PASAR BAWANG ADIWERNA"/>
        <s v="PASAR MARGASARI"/>
        <s v="PASAR RANDUDONGKAL"/>
        <s v="PASAR BANTAR BOLANG"/>
        <s v="PASAR PAGI PEMALANG"/>
        <s v="PASAR BEJI PEMALANG"/>
        <s v="PASAR PETARUKAN"/>
        <s v="PASAR COMAL"/>
        <s v="PASAR SRUWET BUMI REJO"/>
        <s v="PASAR PADURAKSA"/>
        <s v="PASAR ULUJAMI"/>
        <s v="PASAR LIMBANGAN"/>
        <s v="PASAR BULAKAMBA"/>
        <s v="PASAR SITANGGAL"/>
        <s v="PASAR LEBAKSIU"/>
        <s v="PASAR BANJARAN"/>
        <s v="PASAR KEMANTRAN"/>
        <s v="PASAR SURODADI"/>
        <s v="PASAR BALAMOA"/>
        <s v="PASAR BANDUNG"/>
        <s v="PASAR BALAPULANG"/>
        <s v="PASAR CIAWI"/>
        <s v="PASAR PADAYUNGAN"/>
        <s v="PASAR REL"/>
        <s v="PASAR GEGER NOONG"/>
        <s v="PASAR GUNUNG KALONG"/>
        <s v="PASAR CIKURUBUK"/>
        <s v="PASAR CIKURUBUK HPKP"/>
        <s v="PASAR INDIHIANG"/>
        <s v="PASAR BOJONG JENGKOL"/>
        <s v="PASAR RAJAPOLAH"/>
        <s v="PASAR MANIS CIAMIS"/>
        <s v="PASAR BANJAR"/>
        <s v="PASAR SINGAPARNA"/>
        <s v="PASAR MANONJAYA"/>
        <s v="PASAR CINEAM"/>
        <s v="PASAR PANCASILA"/>
        <s v="PASAR SINDANG KASIH"/>
        <s v="PASAR PANGANDARAN"/>
        <s v="PASAR PARIGI"/>
        <s v="PASAR CIJULANG"/>
        <s v="PASAR BUNISEURI"/>
        <s v="PASAR KAWALI"/>
        <s v="PASAR PANAWANGAN"/>
        <s v="PASAR RANCAH"/>
        <s v="PASAR RAJADESA"/>
        <s v="PASAR PANUMBANGAN"/>
        <s v="PASAR BOJONG"/>
        <s v="PASAR LANGEN"/>
        <s v="PASAR CIKAWUNG"/>
        <s v="PASAR CIAWITALI"/>
        <s v="PASAR IMBANAGARA"/>
        <s v="PASAR JAMBAN"/>
        <s v="PASAR PADAHERANG"/>
        <s v="Psr. Ciawitali"/>
        <s v="Psr. Subuh Ciawitali"/>
        <s v="Psr. Mandalagiri"/>
        <s v="Psr. Cimurah Garut"/>
        <s v="Psr. Wanaraja"/>
        <s v="Psr. Sukawening"/>
        <s v="Psr. Cibatu"/>
        <s v="Psr. Malangbong"/>
        <s v="Psr. Bandek"/>
        <s v="Psr. Lewo"/>
        <s v="Psr. Limbangan"/>
        <s v="Psr. Lewigoong"/>
        <s v="Psr. Banyuresmi"/>
        <s v="Psr. Kadungora"/>
        <s v="Psr. Leles"/>
        <s v="Psr. Genteng"/>
        <s v="Psr. Bojongloa"/>
        <s v="Psr. Cilimus"/>
        <s v="Psr. Andir"/>
        <s v="Psr. Simpang"/>
        <s v="Psr. Cisurupan"/>
        <s v="Psr. Cikajang"/>
        <s v="Psr. Cibodas"/>
        <s v="Psr. Samarang"/>
        <s v="PS BERINGHARJO"/>
        <s v="PS PIYUNGAN"/>
        <s v="PS IMOGIRI"/>
        <s v="PS KOTAGEDE"/>
        <s v="PS BANTUL"/>
        <s v="PS GAMPING"/>
        <s v="PS SLEMAN"/>
        <s v="PS CEBONGAN"/>
        <s v="PS GODEAN"/>
        <s v="PS COLOMBO"/>
        <s v="PS REJODANI"/>
        <s v="PS NITEN"/>
        <s v="PS SENTUL"/>
        <s v="PS STAN"/>
        <s v="PS CONCAT"/>
        <s v="PS SENTOLO"/>
        <s v="PS NGINO"/>
        <s v="PS TEMPEL"/>
        <s v="PS MUNTILAN"/>
        <s v="PS TALUN"/>
        <s v="PS KRANGGAN"/>
        <s v="PS DEMANGAN"/>
        <s v="PS GIWANGAN"/>
        <s v="PS MLATI"/>
        <s v="PS LEGI"/>
        <s v="PS LEMPUYANGAN"/>
        <s v="PS PRAWIROTAMAN"/>
        <s v="PS SERANGAN"/>
        <s v="PS GENDENG"/>
        <s v="PS ARGOSARI"/>
        <s v="PASAR BOROBUDUR"/>
        <s v="PASAR GOTONG ROYONG"/>
        <s v="PASAR TEMANGGUNG"/>
        <s v="PASAR REJOWINANGUN"/>
        <s v="PASAR SALAMAN "/>
        <s v="PASAR GRABAK"/>
        <s v="PASAR NGADIREJO"/>
        <s v="PASAR PARAKAN"/>
        <s v="PASAR TEGAL REJO"/>
        <s v="PASAR WONOSOBO"/>
        <s v="PASAR KUTOARJO"/>
        <s v="PASAR KRETEK "/>
        <s v="PS SEMIN"/>
        <s v="PASAR BLABAK"/>
        <s v="PASAR BABRIK TEMPURAN"/>
        <s v="PASAR SRATEN"/>
        <s v="PASAR SECANG "/>
        <s v="PASAR PAYAMAN "/>
        <s v="PASAR KRANGGAN "/>
        <s v="PASAR KEBON POLO"/>
        <s v="PASAR BANDONGAN"/>
        <s v="PASAR KRASAK MAGELANG"/>
        <s v="PASAR BALEDONO PWRJO"/>
        <s v="PASAR GRABAK KUTOARJO"/>
        <s v="PS CITAYAM"/>
        <s v="PS BOJONG GEDE"/>
        <s v="PS CISARUA"/>
        <s v="PS CIAMPEA"/>
        <s v="PS PARUNG"/>
        <s v="PS LEWILIANG"/>
        <s v="PS SUKASARI"/>
        <s v="PS CIAWI"/>
        <s v="PS BOGOR"/>
        <s v="PS CITEREUP BAWAH"/>
        <s v="PS CITEUREUP ATAS"/>
        <s v="PS BABAKAN MADANG"/>
        <s v="PS BERSIH SENTUL"/>
        <s v="PS CILUAR"/>
        <s v="PS JAMBU 2"/>
        <s v="PS CIBINONG"/>
        <s v="PS ANYAR"/>
        <s v="PS CILEUNGSI"/>
        <s v="PS WANAHERANG"/>
        <s v="PS JONGGOL"/>
        <s v="PS CARIU"/>
        <s v="PS FREESMARKET"/>
        <s v="PS CIGOMBONG"/>
        <s v="PS PAL"/>
        <s v="PS SUKATANI"/>
        <s v="PS CISALAK"/>
        <s v="PS KEMIRI"/>
        <s v="PS PUCUNG"/>
        <s v="PS AGUNG"/>
        <s v="PS MUSI"/>
        <s v="PS DEPOK JAYA"/>
        <s v="PS JASINGA"/>
        <s v="PS CUNPOK"/>
        <s v="PS RAWA KALONG "/>
        <s v="PS SUMBER ARTA"/>
        <s v="PS VILLA NUSA INDAH"/>
        <s v="PS FAMILI MART"/>
        <s v="PS PEJUANG"/>
        <s v="PS PONDOK GEDE"/>
        <s v="PS KECAPI"/>
        <s v="PS PAMOR"/>
        <s v="PS ABDUL MALIK"/>
        <s v="PS TAMBUN"/>
        <s v="PS MANGUN JAYA"/>
        <s v="PS BANDAR GEBANG"/>
        <s v="PS TANAH MERAH MUTIARA GADING"/>
        <s v="PS RAWA LUMBU"/>
        <s v="PS TANAH MERAH RAWA LUMBU"/>
        <s v="PS HARAPAN JAYA"/>
        <s v="PS TARUMA JAYA"/>
        <s v="PS BARU "/>
        <s v="PS KRANJI"/>
        <s v="PS BINTARA"/>
        <s v="PS PULO GALAKSI"/>
        <s v="PS JATI ASIH"/>
        <s v="PS JAMBLANG"/>
        <s v="PS BABELAN "/>
        <s v="PS WISMA ASRI"/>
        <s v="PS SETU"/>
        <s v="PS SERANG SETU"/>
        <s v="PASAR CENGKARENG"/>
        <s v="PASAR KALIDERES"/>
        <s v="PASAR KOPRO"/>
        <s v="PASAR PATRA"/>
        <s v="PASAR SLIPI"/>
        <s v="PASAR PALMERAH"/>
        <s v="PASAR IMPRES JELAMBAR"/>
        <s v="PASAR TIMBUL BARAT"/>
        <s v="PASAR JEMBATAN BESI"/>
        <s v="PASAR JEMBATAN 2"/>
        <s v="PASAR TELUK GONG"/>
        <s v="PASAR JEMBATAN 5"/>
        <s v="PASAR KRG ANYAR"/>
        <s v="PASAR SAWAH BESAR"/>
        <s v="PASAR POS PONGUMBEN"/>
        <s v="PASAR MERUYA"/>
        <s v="PASAR TAMAN ARIES"/>
        <s v="PASAR SRENGSENG"/>
        <s v="PASAR KALI MATI"/>
        <s v="PASAR GANEFO"/>
        <s v="PASAR SEMANAN"/>
        <s v="PASAR KEBON JAHE"/>
        <s v="PASAR PECAH KULIT"/>
        <s v="PASAR KAMPUNG DURI "/>
        <s v="PASAR GANG KANCIL"/>
        <s v="PASAR ASEM REGES"/>
        <s v="PASAR KEMIRI"/>
        <s v="PASAR KEDOYA"/>
        <s v="PASAR LAPANGAN BOLA"/>
        <s v="PASAR ALAM"/>
        <s v="PS UJUNG MENTENG"/>
        <s v="PS PULO JAHE"/>
        <s v="PS PENGGILINGAN"/>
        <s v="PS CAKUNG"/>
        <s v="PS ENJO"/>
        <s v="PS JANGKRIK"/>
        <s v="PS JAMBUL"/>
        <s v="PS CAWANG"/>
        <s v="PS BULAK KLENDER"/>
        <s v="PS PERUMNAS KLENDER"/>
        <s v="PS MUNJUL"/>
        <s v="PS CIBUBUR"/>
        <s v="PS CIJANTUNG"/>
        <s v="PS CIRACAS"/>
        <s v="PS CIPLAK"/>
        <s v="PS PRUMPUNG"/>
        <s v="PS PALMERIAM"/>
        <s v="PS KRAMAT JATI"/>
        <s v="PS GARDU"/>
        <s v="PS EMBRIO"/>
        <s v="PS YASO"/>
        <s v="PS KLENDER LELE"/>
        <s v="PS PULO GADUNG"/>
        <s v="PS PALAD"/>
        <s v="PS PONDOK BAMBU"/>
        <s v="PS DEPROK"/>
        <s v="PS RAWA MANGUN"/>
        <s v="PS KP AMBON"/>
        <s v="PS INDUK "/>
        <s v="PS INDUK KECIL"/>
        <s v="PASAR PEMDA CIKAMPEK"/>
        <s v="PASAR ANYAR CIKAMPEK"/>
        <s v="PASAR WADAS"/>
        <s v="PASAR TELAGA SARI"/>
        <s v="PASAR JOHAR KARAWANG"/>
        <s v="PASAR PERMAI CIKARANG"/>
        <s v="PASAR L ABANG CIKARANG"/>
        <s v="PASAR T DANAS"/>
        <s v="PASAR SERANG"/>
        <s v="PASAR CIBARUSAH"/>
        <s v="PASAR RENGAS DENGKLOK"/>
        <s v="PASAR BARU KARAWANG"/>
        <s v="PASAR BARU CIKARANG"/>
        <s v="PASAR LAMA CIKARANG"/>
        <s v="PASAR KOSAMBI"/>
        <s v="PASAR KONDANG"/>
        <s v="PASAR JATI SARI"/>
        <s v="PASAR LOJI"/>
        <s v="PASAR REBO PURWAKARTA"/>
        <s v="PASAR SIMPANG PURWAKARTA"/>
        <s v="PASAR BANCONG SUKATANI"/>
        <s v="PASAR BENDUL SUKATANI"/>
        <s v="PASAR CILAMAYA"/>
        <s v="PASAR TURI"/>
        <s v="PS. RAU SERANG (RTC)"/>
        <s v="PS.BARU CILEGON"/>
        <s v="PS.RANGKAS BITUNG"/>
        <s v="PS.PANDEGLANG"/>
        <s v="PS.LABUAN"/>
        <s v="PS.BARU MERAK"/>
        <s v="PS.CIRUAS"/>
        <s v="PS.CIKANDE"/>
        <s v="PS KARANGANTU"/>
        <s v="PS.BARU ANYER"/>
        <s v="PS.KELAPA"/>
        <s v="PS.BEGOG"/>
        <s v="PS.WARINGIN KURUNG"/>
        <s v="PS.PETIR"/>
        <s v="PS.PAMARAYAN"/>
        <s v="PS.MAJA KOPO"/>
        <s v="PS.TAMAN SARI"/>
        <s v="PS.BAROS"/>
        <s v="PS.PADARINCANG"/>
        <s v="PS.CIOMAS"/>
        <s v="PS.PANIMBANG"/>
        <s v="PS PANGLESERAN"/>
        <s v="PS CIKEMBANG"/>
        <s v="PS MUKA"/>
        <s v="PS GUDANG"/>
        <s v="PS CIPANAS"/>
        <s v="PS GSP"/>
        <s v="PS CISAAT"/>
        <s v="PS PRG KUDA"/>
        <s v="PS CICURUG"/>
        <s v="PS CIBADAK"/>
        <s v="PS PELITA"/>
        <s v="PS STASIUN"/>
        <s v="PS INDUK CIANJUR"/>
        <s v="PS WRG KONDANG"/>
        <s v="PS GEKBRONG"/>
        <s v="PS PELABUHAN RATU"/>
        <s v="PS CIRANJANG"/>
        <s v="PS CIWANGI"/>
        <s v="PS SUKARAJA"/>
        <s v="PS LETUBAKRI"/>
        <s v="PS PASUNDAN"/>
        <s v="PS CIBEBER"/>
        <s v="PS CIKALONG"/>
        <s v="PS SK NAGARA"/>
        <s v="PS.SERPONG"/>
        <s v="PS.KUTA BUMI"/>
        <s v="PS.MALABAR"/>
        <s v="PS.BABAKAN"/>
        <s v="PS.SEPATAN"/>
        <s v="PS.JOMBANG"/>
        <s v="PS.CILEDUG"/>
        <s v="PS.CIKUPA"/>
        <s v="PS.CURUG"/>
        <s v="PS.ANYAR"/>
        <s v="PS.CIPUTAT"/>
        <s v="PS.PAMULANG"/>
        <s v="PS.BANDENG"/>
        <s v="PS.JATI"/>
        <s v="PS.BARU"/>
        <s v="PS.KEMIS"/>
        <s v="PS.MAUK"/>
        <s v="PS.KRONJO"/>
        <s v="PS.TIGARAKSA"/>
        <s v="PS.CISOKA"/>
        <s v="PS.SENTIONG"/>
        <s v="PS.LEGOK"/>
        <s v="PS.BONANG"/>
        <s v="PS.ROYAL"/>
        <s v="PS.SIPON"/>
        <s v="PS.KELAPA DUA"/>
        <s v="PS.PONDOK AREN"/>
        <s v="PS.CITY MARKET"/>
        <s v="PS.BENGKOK"/>
        <s v="KIARACONDONG"/>
        <s v="ASTANAANYAR"/>
        <s v="BTM"/>
        <s v="CIHAPIT"/>
        <s v="CIKASO"/>
        <s v="SADANGSERANG"/>
        <s v="CIHAURGEULIS"/>
        <s v="PALASARI"/>
        <s v="ANCOL"/>
        <s v="KOSAMBI"/>
        <s v="SUPERBAZAR"/>
        <s v="CICAHEUM"/>
        <s v="SEDERTHANA"/>
        <s v="GEGERKALENG"/>
        <s v="LEMBANG"/>
        <s v="UJUNGBERUNG"/>
        <s v="KOPOSAYATI"/>
        <s v="CICALENGKA"/>
        <s v="MAJALAYA BARU"/>
        <s v="CIPARAY"/>
        <s v="TANJUNGSARI"/>
        <s v="CARINGIN"/>
        <s v="BALEENDAH"/>
        <s v="GEDEBAGE"/>
        <s v="WAHANA"/>
        <s v="RTC"/>
        <s v="PARAKANMUNCANG"/>
        <s v="CIWASTRA"/>
        <s v="SEHAT CILEUNYI"/>
        <s v="CIKUDA"/>
        <s v="ANTRI CIMAHI"/>
        <s v="SOREANG"/>
        <s v="BANJARAN"/>
        <s v="CIWIDEY"/>
        <s v="PANGALENGAN"/>
        <s v="CIROYOM"/>
        <s v="ANDIR"/>
        <s v="CIGONDEWAH"/>
        <s v="CILILIN"/>
        <s v="CIMINDI"/>
        <s v="BATUJAJAR"/>
        <s v="TAGOG PADALARANG"/>
        <s v="NANJUNG"/>
        <s v="ATAS CIMAHI"/>
        <s v="PATROL"/>
        <s v="BANGKA"/>
        <s v="SANTA"/>
        <s v="PONCOL"/>
        <s v="NANGKA"/>
        <s v="WARU"/>
        <s v="BLIMBING"/>
        <s v="SERDANG"/>
        <s v="KEMAYORAN"/>
        <s v="CIKINI"/>
        <s v="GONDANGDIA"/>
        <s v="BATA PUTIH"/>
        <s v="KEBAYORAN"/>
        <s v="CIPETE"/>
        <s v="BLOK A"/>
        <s v="WARAKAS"/>
        <s v="BAHARI"/>
        <s v="GAPLOK "/>
        <s v="PASEBAN"/>
        <s v="MINANGKABAU"/>
        <s v="KAMBING"/>
        <s v="BENHIL"/>
        <s v="WARUNG BUNCIT"/>
        <s v="MAMPANG"/>
        <s v="KOMBONGAN"/>
        <s v="GARDU ASEM"/>
        <s v="LONTAR "/>
        <s v="KOJA"/>
        <s v="PENGADEGAN"/>
        <s v="LENTENG AGUNG"/>
        <s v="BEDENG"/>
        <s v="SUMUR BATU"/>
        <s v="TANAH PASIR"/>
        <s v="MUARA BARU"/>
        <s v="NALO"/>
        <s v="PADEMANGAN"/>
        <s v="INPRES CIPETE"/>
        <s v="MEDE CIPETE"/>
        <s v="PELITA"/>
        <s v="SUNGAI BAMBU"/>
        <s v="GEMBRONG BARU"/>
        <s v="TEBET BARAT"/>
        <s v="TEBET TIMUR"/>
        <s v="RAWA BADAK"/>
        <s v="SINDANG"/>
        <s v="RADIO DALAM"/>
        <s v="MAYESTIK"/>
        <s v="GENJING"/>
        <s v="GEMBRONG LAMA"/>
        <s v="BENDUNGAN MELAYU"/>
        <s v="MUARA ANGKE"/>
        <s v="MUARA KARANG"/>
        <s v="BELEK"/>
        <s v="BAMBU KUNING"/>
        <s v="MENCOS"/>
        <s v="KALIBARU"/>
        <s v="MICRO BINTARO"/>
        <s v="SEKTOR BINTARO"/>
        <s v="PONDOK LABU"/>
        <s v="SUNTER"/>
        <s v="MANDIRI KELAPA GADING"/>
        <s v="CEMPAKA PUTIH"/>
        <s v="RAWASARI"/>
        <s v="LOKBIN MURIA"/>
        <s v="MENTENG PULO"/>
        <s v="BUKIT DURI"/>
        <s v="PETOJO"/>
        <s v="KARANG ANYAR"/>
        <s v="PASAR CIASEM"/>
        <s v="PASAR SUKAMANDI"/>
        <s v="PASAR PAMANUKAN"/>
        <s v="PASAR PAGADEN"/>
        <s v="PASAR PURWADADI"/>
        <s v="PASAR KALI JATI"/>
        <s v="PASAR INPRES SUBANG"/>
        <s v="PASAR PANJANG"/>
        <s v="PASAR PUJASERA"/>
        <s v="PASAR KASO MALANG"/>
        <s v="PASAR CIPEUNDEUY"/>
        <s v="PASAR SENEN PURWAKARTA"/>
        <s v="PASAR INDUK CIKOPO"/>
        <s v="PASAR BOJONG SAWIT"/>
        <s v="PASAR RERBO"/>
        <s v="PASAR WANAYASA"/>
        <s v="PASAR CITEKO PLERED"/>
        <s v="PASAR ANYAR SUKATANI"/>
        <s v="PASAR PENGKOLAN PASAWAHAN"/>
        <s v="NIBUNG"/>
        <s v="INPRES SUNGAILIAT"/>
        <s v="BELINYU"/>
        <s v=" BARO"/>
        <s v=" DESA KEMBIRI"/>
        <s v=" DESA LILANGAN"/>
        <s v=" DESA MEKAR JAYA"/>
        <s v=" DESA SUKAMANDI"/>
        <s v=" HATTA"/>
        <s v=" KAMPUNG PARIT"/>
        <s v=" KELAPA KAMPIT"/>
        <s v=" LIPAT KAJANG MANGGAR"/>
        <s v=" RAKYAT MEMBALONG"/>
        <s v=" TANJUNG PANDAN"/>
        <s v=" TRADISIONAL GANTONG"/>
        <s v="DESA NANGKA"/>
        <s v="SUKA DAMAI"/>
        <s v="RAKYAT TOBOALI"/>
        <s v="TERMINAL; TOBOALI"/>
        <s v="PETALING"/>
        <s v="PARIT 3"/>
        <s v="MUNTOK"/>
        <s v="DESA AIR BARA"/>
        <s v="Pasar kenten Azhar"/>
        <s v="PASAR OPI"/>
        <s v="PASAR KEBUN BUNGA"/>
        <s v="PASAR MEGAASRI"/>
        <s v="PASAR TANGGA BUNTUNG"/>
        <s v="PASAR 26 ILIR"/>
        <s v="RAYA"/>
        <s v="SITEBA"/>
        <s v="LUBUK BUAYA"/>
        <s v="SIMPANG TABING"/>
        <s v="ULAK KARANG"/>
        <s v="BELIMBING"/>
        <s v="GAUNG"/>
        <s v="PARAK LAWEH"/>
        <s v="TANAH KONGSI"/>
        <s v="BAWAH"/>
        <s v="BATU SANGKAR"/>
        <s v="IBUH"/>
        <s v="AUR KUNING"/>
        <s v="RAYA SOLOK"/>
        <s v="BANDAR BUAT"/>
        <s v="ALAI"/>
        <s v="SIMPANG HARU"/>
        <s v="INPRES"/>
        <s v="PUSONG"/>
        <s v="KRUENG GUKUEH"/>
        <s v="KRUENG MANE"/>
        <s v="LHOKSUKON"/>
        <s v="BATUPHAT"/>
        <s v="DARMARAJA"/>
        <s v="JUNTI"/>
        <s v="SIMPANG"/>
        <s v="PASAR HORAS"/>
        <s v="PASAR DWIKORA PARLUASAN"/>
        <s v="PASAR BALIGE"/>
        <s v="PASAR PORSEA"/>
        <s v="PASAR TIGA RAJA"/>
        <s v="PASAR COK KODOK"/>
        <s v="PASAR DELIMA"/>
        <s v="PASAR DIPO"/>
        <s v="PASAR GAMBIR"/>
        <s v="PASAR INPRES SADABUAN"/>
        <s v="PASAR INPRES "/>
        <s v="PASAR KEBON KOPI"/>
        <s v="PASAR NAULI"/>
        <s v="PASAR PERDAGANGAN"/>
        <s v="PASAR SANGGUMPAL BONANG"/>
        <s v="PASAR SUPRAPTO TJ. BALAI"/>
        <s v="PASAR TARUTUNG"/>
        <s v="PASAR KUALA TUNGKAL"/>
        <s v="PASAR SENGETI"/>
        <s v="PASAR TANGGUL"/>
        <s v="PASAR SAMBI"/>
        <s v="PASAR CEPOGO"/>
        <s v="PASAR MASARAN"/>
        <s v="PASAR TELUKAN"/>
        <s v="PASAR JONGKE KARANGANYAR"/>
        <s v="PASAR TEGALGEDE"/>
        <s v="PASAR JAMBANGAN"/>
        <s v="PASAR MOJOGEDANG"/>
        <s v="PASAR BANARAN"/>
        <s v="PASAR DELANGGU"/>
        <s v="PASAR DALEMAN BAKI"/>
        <s v="PASAR NGADIROJO"/>
        <s v="psr panampu"/>
        <s v="Psr pangkep "/>
        <s v="Psr sentral barru"/>
        <s v="Psr sentral lakessi"/>
        <s v="PASAR KEPUTIAN"/>
        <s v="PASAR KEMIT"/>
        <s v="PASAR SELANG"/>
        <s v="PASAR KUTOWINANGUN"/>
        <s v="PASAR KUTOWINANGUN LAMA"/>
        <s v="PASAR PREMBUN"/>
        <s v="PASAR KRAKAL"/>
        <s v="PASAR KARANG SAMBUNG"/>
        <s v="PASAR PURWOGONDO"/>
        <s v="PASAR DOROWATI"/>
        <s v="PASAR PETANAHAN"/>
        <s v="PASAR MERTOKONDO"/>
        <s v="PASAR KARANGGAYAM"/>
        <s v="PASAR KEJAWANG"/>
        <s v="PASAR JATISARI"/>
        <s v="PASAR BANDUNG SERUNI"/>
        <s v="PASAR BOJONGSARI"/>
        <s v="PASAR BUNTU"/>
        <s v="PASAR PROLIMAN"/>
        <s v="PASAR KUTASARI"/>
        <s v="PASAR TAMBAK SOGRA"/>
        <s v="PASAR SIKAPAT"/>
        <s v="PASAR BANARAN PEMUKUSAN"/>
        <s v="PASAR PANICAN"/>
        <s v="PASAR MAJENANG"/>
        <s v="KARNA SIDAREJA"/>
        <s v="SURUH"/>
        <s v="KEDUNGMUNDU"/>
        <s v="DAMAR"/>
        <s v="RASAMALA"/>
        <s v="TAMBRA"/>
        <s v="SURTIKANTI"/>
        <s v="SAPI"/>
        <s v="HARJOSARI"/>
        <s v="PS CARINGIN"/>
        <s v="PS DRAMAGA"/>
        <s v="PS GUNUNG BATU"/>
        <s v="PS CISEENG"/>
        <s v="PS PARUNGPUNG"/>
        <s v="PASAR DTC"/>
        <s v="PASAR KRIAN "/>
        <s v="PASAR JAGIR"/>
        <s v="PASAR WONOKITRI"/>
        <s v="PASAR PAKIS"/>
        <s v="PASAR MANYAR"/>
        <s v="PASAR PUCANG"/>
        <s v="PASAR KEDURUS"/>
        <s v="PASAR KEBRAON"/>
        <s v="PASAR DUKUH KUPANG"/>
        <s v="PASAR PUTAT"/>
        <s v="PASAR KEPUTIH"/>
        <s v="PASAR WIYUNG"/>
        <s v="PASAR KRUKAH"/>
        <s v="PASAR SINAR BARU"/>
        <s v="PASAR JUANDA"/>
        <s v="PASAR DINOYO"/>
        <s v="PASAR LAWANG"/>
        <s v="PASAR SINGOSARI "/>
        <s v="PASAR DAMPIT"/>
        <s v="PASAR KARANGPLOSO"/>
        <s v="PASAR BLIMBING"/>
        <s v="PASAR TAWANGMANGGU"/>
        <s v="PASAR GADANG LAMA"/>
        <s v="PASAR GADANG INDUK"/>
        <s v="PASAR TUMPANG"/>
        <s v="PASAR TUREN"/>
        <s v="PASAR MERGAN"/>
        <s v="PASAR KASIN"/>
        <s v="PASAR SUKUN"/>
        <s v="PASAR BATU"/>
        <s v="PASAR BARENG"/>
        <s v="PASAR KEPANJEN"/>
        <s v="PASAR PUJON"/>
        <s v="PASAR SAWOJAJAR"/>
        <s v="PASAR MADYOPURO"/>
        <s v="PASAR JERU"/>
        <s v="PASAR SEMAR"/>
        <s v="PASAR ORO ORO DOWO"/>
        <s v="PASAR KEDUNGKANDANG"/>
        <s v="PASAR COMBORAN"/>
        <s v="PASAR BESAR"/>
        <s v="PASAR LANDUNGSARI"/>
        <s v="PASAR BUNUL"/>
        <s v="PASAR WAJAK"/>
        <s v="PASAR BULULAWANG"/>
        <s v="PASAR JANTI"/>
        <s v="PASAR SAMPOERNA"/>
        <s v="PASAR KLOJEN"/>
        <s v="PASAR PONCOKUSUMA"/>
        <s v="PASAR PAKISAJI"/>
        <s v="PASAR SORE BENGKONG LAUT"/>
        <s v="PASAR STC"/>
        <s v="PASAR CENTRAL GMP"/>
        <s v="KALIMALANG"/>
        <s v="SUKAPURA"/>
        <s v="PEDOK"/>
        <s v="CIDODOL"/>
        <s v="CIPULIR"/>
        <s v="PADEMANGAN ELANG"/>
        <s v="PLUIT"/>
        <s v="KARBELA"/>
        <s v="MANGGIS"/>
        <s v="WALANG"/>
        <s v="HIBRIDA"/>
        <s v="SUNTER HIJAU"/>
        <s v="KWITANG"/>
        <s v="PEODNGKELAN"/>
        <s v="GADING MAS"/>
        <s v="PASAR ANOM SUMENEP"/>
        <s v="PASAR BLUMBUNGAN"/>
        <s v="PASAR CAMPLONG"/>
        <s v="PASAR GENDING"/>
        <s v="PASAR GUREM"/>
        <s v="PASAR KADUNGDUNG"/>
        <s v="PASAR KARANGPENANG"/>
        <s v="PASAR KOLPAJUNG"/>
        <s v="PASAR KONDENG"/>
        <s v="PASAR KOPEDIH"/>
        <s v="PASAR OMBEN"/>
        <s v="PASAR PAGENDINGAN"/>
        <s v="PASAR PAKONG"/>
        <s v="PASAR PALENGAAN"/>
        <s v="PASAR PEGANTENAN"/>
        <s v="PASAR PRENDUEN"/>
        <s v="PASAR RONGTENGA"/>
        <s v="PASAR SRIMANGUN"/>
        <s v="PASAR TORJUN"/>
        <s v="PASAR 17 AGUSTUS"/>
        <s v="PASAR BATU BINTANG"/>
        <s v="AGROBIS BABAT"/>
        <s v="BABAT"/>
        <s v="BABATAN MANTUP"/>
        <s v="BALONGPANGGANG"/>
        <s v="BENJENG"/>
        <s v="CERME"/>
        <s v="DUDUK SAMPEYAN"/>
        <s v="DUKUN"/>
        <s v="KEDUNGPRING"/>
        <s v="KRUWUL"/>
        <s v="LEMBUNG"/>
        <s v="MANTUP"/>
        <s v="MANYAR"/>
        <s v="METATU"/>
        <s v="MODO"/>
        <s v="PUTER"/>
        <s v="SEMBAYAT"/>
        <s v="SIDOHARJO LAMONGAN"/>
        <s v="SIDOMORO"/>
        <s v="SUGIO"/>
        <s v="SUKODADI"/>
        <s v="SUNGELEBAK"/>
        <s v="PASAR PAGUTAN"/>
        <s v="PASAR ABIANTUBUH"/>
        <s v="PASAR PALARAN"/>
        <s v="PASAR SANGA SANGA"/>
        <s v="PASAR LOA JANAN"/>
        <s v="PASAR LOA DURI"/>
        <s v="PASAR LOA KULU"/>
        <s v="PASAR ANGGANA"/>
        <s v="PASAR TANGGA ARUNG"/>
        <s v="PASAR ROBAN"/>
        <s v="PASAR DAHLIA"/>
        <s v="PASAR NIPAH KUNING"/>
        <s v="PS TURI"/>
        <s v="PS SELAKAU "/>
        <s v="PS PEMANGKAT"/>
        <s v="PS BRIGIF"/>
        <s v="PASAR AMURANG"/>
        <s v="PASAR PAAL 2"/>
        <s v="PASAR SEGAR"/>
        <s v="PASAR KAWANGKOAN"/>
        <s v="PASAR LANGOWAN"/>
        <s v="PASAR TONDANO"/>
        <s v="PASAR SENTRAL"/>
        <s v="BULU MANIS"/>
        <s v="CENGKALSEWU"/>
        <s v="GABUS"/>
        <s v="GEMBONG"/>
        <s v="JAKEN"/>
        <s v="KALIORI"/>
        <s v="KARABAN"/>
        <s v="KAYEN"/>
        <s v="KUNIRAN"/>
        <s v="MBATURREJO"/>
        <s v="NGABLAK CLUAK"/>
        <s v="NGULAAN"/>
        <s v="PAKIS"/>
        <s v="PUNCAKWANGI"/>
        <s v="ROGOWONGSO"/>
        <s v="RUNTING"/>
        <s v="SELEKO"/>
        <s v="SOKO"/>
        <s v="SULANG"/>
        <s v="SUMBER"/>
        <s v="TAMBAK ROMO"/>
        <s v="TAUNAN"/>
        <s v="TAYU"/>
        <s v="TRANGKIL"/>
        <s v="WINONG"/>
        <s v="SUBUR"/>
        <s v="INPRESS"/>
        <s v="PUTRA SEDANA"/>
        <s v="SATRIYA"/>
        <s v="KUTA 1"/>
        <s v="Psr Batangase"/>
        <s v="PASAR TATELI"/>
        <s v="PASAR TANJUNG TEROS"/>
        <s v="PASAR BULANG"/>
        <s v="PASAR PAYAN PABEAN"/>
        <s v="PASAR TULANGAN"/>
        <s v="PASAR WISATA JUANDA"/>
        <s v="PASAR PUMPUNGAN"/>
        <s v="PASAR SKIP"/>
        <s v="PS CENTRAL"/>
        <s v="PS CIAMPEA BARU"/>
        <s v="PS. LAMA"/>
        <s v="PS. ARINDA"/>
        <s v="PS. KEBON BESAR"/>
        <s v="PS. BARU/RAMEN"/>
        <s v="PASAR SUMBER PUCUNG"/>
        <s v="PASAR WAGIR"/>
        <s v="PASAR NGEBRUK"/>
        <s v="PS WATES BELUNG/PONCOKUSUMO"/>
        <s v="PS PATALAN"/>
        <s v="PS PANJARAKAN"/>
        <s v="PS CONDONG"/>
        <s v="PS BANTARAN"/>
        <s v="PASAR GROSIR NGRONGGO"/>
        <s v="PASAR GUDANG GARAM"/>
        <s v="PASAR CAMPURDARAT"/>
        <s v="PASAR TAMANAN"/>
        <s v="PASAR NGUNUT"/>
        <s v="PASAR KAUMAN"/>
        <s v="PASAR PANJER"/>
        <s v="PASAR BOYOLANGU"/>
        <s v="PASAR KAMPAK"/>
        <s v="PASAR KAMULAN"/>
        <s v="PASAR BENDO"/>
        <s v="PASAR KEDUNGLURAH"/>
        <s v="PASAR DUNGUS"/>
        <s v="PASAR KOJO"/>
        <s v="PASAR NJOYO"/>
        <s v="PASAR NGLAMES"/>
        <s v="PASAR KAJANG"/>
        <s v="PASAR MINULYO"/>
        <s v="PS.LAMA SERANG"/>
        <s v="PS. CIGOMBONG"/>
        <s v="PASAR RAYA"/>
        <s v="PASAR TANAH JAWA"/>
        <s v="PASAR LAGUBOTI"/>
        <s v="JATI RAWA SARI"/>
        <s v="PAMOYANAN"/>
        <s v="RANCA MANYAR"/>
        <s v="CIMALAKA"/>
        <s v="SITURAJA"/>
        <s v="PASAR A. YANI"/>
        <s v="PASAR AHAD"/>
        <s v="PASAR BAIMBAI"/>
        <s v="PASAR GAMBUT"/>
        <s v="PASAR LOKASI"/>
        <s v="PASAR MANARAP"/>
        <s v="PASAR PANDU"/>
        <s v="PASAR PAPAN"/>
        <s v="PASAR RIDHO"/>
        <s v="PASAR SUNGAI LULUT"/>
        <s v="PASAR BARONGTONGKOK"/>
        <s v="PASAR GRAHA INDAH"/>
        <s v="PASAR INDUK TANJUNG SELIOR"/>
        <s v="PASAR TERATAI"/>
        <s v="PASAR JATI RAGAS"/>
        <s v="PASAR BATU JAYA"/>
        <s v="PASAR SUKATANI"/>
        <s v="PASAR WATES"/>
        <s v="PASAR PUSAKA RATU"/>
        <s v="PASAR SAGALA HERANG"/>
        <s v="PASAR CISALAK"/>
        <s v="PASAR PASAWAHAN"/>
        <s v="PUYUH"/>
        <s v="GANG SALEH"/>
        <s v="IBUN PASEH"/>
        <s v="MAJALAYA LAMA"/>
        <s v="SUMBERHURIP"/>
        <s v="SAEURAN BINONGJATI"/>
        <s v="BAROS"/>
        <s v="RANCAPANGGUNG"/>
        <s v="CIHAMPELAS"/>
        <s v="TANI MULYA"/>
        <s v="BARUKAI"/>
        <s v="MELONG"/>
        <s v="CIWIDEY LAMA"/>
        <s v="ARJASARI"/>
        <s v="PACET SUKAPURA"/>
        <s v="MARUYUNG"/>
        <s v="CIBEUREUM SUKAPURA"/>
        <s v="SEGAR TKI"/>
        <s v="CANGKUANG"/>
        <s v="PS KMP MELAYU"/>
        <s v="PS VILLA BANDARA"/>
        <s v="PS RUBUH"/>
        <s v="PS BSD"/>
        <s v="PS PACIFIK"/>
        <s v="PS CIUNG"/>
        <s v="PS KORELET"/>
        <s v="PS GEMBONG"/>
        <s v="PS PARUNG PANJANG"/>
        <s v="PS KRESEK"/>
        <s v="PS BINONG"/>
        <s v="PASAR MANTINGAN"/>
        <s v="PASAR WALIKUKUN"/>
        <s v="PASAR BAHENG"/>
        <s v="PASAR JOGOROGO"/>
        <s v="PASAR NGRAMBE"/>
        <s v="PASAR KENDAL"/>
        <s v="PASAR PARON "/>
        <s v="PASAR PARANG"/>
        <s v="PASAR LEMBEAN"/>
        <s v="PASAR TALOK"/>
        <s v="PASAR KARANG JATI"/>
        <s v="PASAR NGARIBOYO"/>
        <s v="PASAR PANEKAN"/>
        <s v="PASAR KERTEN"/>
        <s v="PASAR NGUNTORONADI"/>
        <s v="Psr. Pamengpeuk"/>
        <s v="Psr. Cikelet"/>
        <s v="Psr. Bungbulang"/>
        <s v="PASAR JAMBLANG"/>
        <s v="PASAR PULO GALAXI"/>
        <s v="PASAR RAWA BEBEK"/>
        <s v="PASAR FAJAR"/>
        <s v="PASAR INKOPOL"/>
        <s v="PASAR KOLONG KRANJI"/>
        <s v="PASAR JOHAR"/>
        <s v="PASAR CEMPAKA"/>
        <s v="PASAR PRES MARKET GALAXI"/>
        <s v="PASAR PALAD"/>
        <s v="PASAR YASO"/>
        <s v="PASAR GARDU"/>
        <s v="PASAR INDUK KECIL"/>
        <s v="PASAR DKI"/>
        <s v="PASAR EMBRIO"/>
      </sharedItems>
    </cacheField>
    <cacheField name="KLAS PASAR" numFmtId="0">
      <sharedItems containsBlank="1"/>
    </cacheField>
    <cacheField name="ALAMAT" numFmtId="0">
      <sharedItems containsBlank="1"/>
    </cacheField>
    <cacheField name="JUMLAH TK/KIOS" numFmtId="0">
      <sharedItems containsBlank="1" containsMixedTypes="1" containsNumber="1" containsInteger="1" minValue="1" maxValue="132"/>
    </cacheField>
    <cacheField name="JADWAL KERJA" numFmtId="0">
      <sharedItems containsDate="1" containsBlank="1" containsMixedTypes="1" minDate="2019-01-08T00:00:00" maxDate="2019-11-08T00:00:00"/>
    </cacheField>
    <cacheField name="TOTAL DUMMY" numFmtId="0">
      <sharedItems containsString="0" containsBlank="1" containsNumber="1" containsInteger="1" minValue="4" maxValue="528"/>
    </cacheField>
    <cacheField name="BIAYA" numFmtId="0">
      <sharedItems containsBlank="1" containsMixedTypes="1" containsNumber="1" containsInteger="1" minValue="0" maxValue="2640000"/>
    </cacheField>
    <cacheField name="DISTR" numFmtId="0">
      <sharedItems containsBlank="1"/>
    </cacheField>
    <cacheField name="KET" numFmtId="0">
      <sharedItems containsBlank="1" count="4">
        <s v="ALOKASI"/>
        <s v="USULAN"/>
        <m/>
        <s v="TAMBAHAN"/>
      </sharedItems>
    </cacheField>
    <cacheField name="JML REAL " numFmtId="0">
      <sharedItems containsString="0" containsBlank="1" containsNumber="1" containsInteger="1" minValue="0" maxValue="454"/>
    </cacheField>
    <cacheField name="TGL REALISASI" numFmtId="0">
      <sharedItems containsDate="1" containsBlank="1" containsMixedTypes="1" minDate="2019-01-08T00:00:00" maxDate="2019-12-08T00:00:00"/>
    </cacheField>
    <cacheField name="JML TOKO" numFmtId="0">
      <sharedItems containsString="0" containsBlank="1" containsNumber="1" containsInteger="1" minValue="1" maxValue="88"/>
    </cacheField>
    <cacheField name="JML BIAYA" numFmtId="0">
      <sharedItems containsString="0" containsBlank="1" containsNumber="1" containsInteger="1" minValue="0" maxValue="227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4">
  <r>
    <x v="0"/>
    <x v="0"/>
    <s v="BAC"/>
    <s v="AHMAD YULIANTO"/>
    <x v="0"/>
    <m/>
    <m/>
    <n v="25"/>
    <d v="2019-07-08T00:00:00"/>
    <n v="100"/>
    <n v="500000"/>
    <s v="EPM"/>
    <x v="0"/>
    <n v="62"/>
    <d v="2019-07-08T00:00:00"/>
    <m/>
    <n v="310000"/>
  </r>
  <r>
    <x v="0"/>
    <x v="0"/>
    <s v="BAC"/>
    <s v="AHMAD YULIANTO"/>
    <x v="1"/>
    <m/>
    <m/>
    <n v="40"/>
    <d v="2019-07-09T00:00:00"/>
    <n v="160"/>
    <n v="800000"/>
    <s v="EPM"/>
    <x v="0"/>
    <n v="72"/>
    <d v="2019-07-09T00:00:00"/>
    <m/>
    <n v="360000"/>
  </r>
  <r>
    <x v="0"/>
    <x v="0"/>
    <s v="BAC"/>
    <s v="AHMAD YULIANTO"/>
    <x v="2"/>
    <m/>
    <m/>
    <n v="30"/>
    <d v="2019-07-10T00:00:00"/>
    <n v="120"/>
    <n v="600000"/>
    <s v="EPM"/>
    <x v="0"/>
    <n v="42"/>
    <d v="2019-07-10T00:00:00"/>
    <m/>
    <n v="210000"/>
  </r>
  <r>
    <x v="0"/>
    <x v="0"/>
    <s v="BAC"/>
    <s v="AHMAD YULIANTO"/>
    <x v="3"/>
    <m/>
    <m/>
    <n v="35"/>
    <d v="2019-07-11T00:00:00"/>
    <n v="140"/>
    <n v="700000"/>
    <s v="EPM"/>
    <x v="0"/>
    <n v="62"/>
    <d v="2019-07-11T00:00:00"/>
    <m/>
    <n v="310000"/>
  </r>
  <r>
    <x v="0"/>
    <x v="0"/>
    <s v="BAC"/>
    <s v="AHMAD YULIANTO"/>
    <x v="4"/>
    <m/>
    <m/>
    <n v="25"/>
    <d v="2019-07-12T00:00:00"/>
    <n v="100"/>
    <n v="500000"/>
    <s v="EPM"/>
    <x v="0"/>
    <n v="52"/>
    <d v="2019-07-12T00:00:00"/>
    <m/>
    <n v="260000"/>
  </r>
  <r>
    <x v="0"/>
    <x v="0"/>
    <s v="BAC"/>
    <s v="AHMAD YULIANTO"/>
    <x v="5"/>
    <m/>
    <m/>
    <n v="20"/>
    <d v="2019-07-18T00:00:00"/>
    <n v="80"/>
    <n v="400000"/>
    <s v="EPM"/>
    <x v="0"/>
    <n v="62"/>
    <d v="2019-07-18T00:00:00"/>
    <m/>
    <n v="310000"/>
  </r>
  <r>
    <x v="0"/>
    <x v="0"/>
    <s v="BAC"/>
    <s v="AHMAD YULIANTO"/>
    <x v="6"/>
    <m/>
    <m/>
    <n v="25"/>
    <d v="2019-07-18T00:00:00"/>
    <n v="100"/>
    <n v="500000"/>
    <s v="EPM"/>
    <x v="0"/>
    <n v="56"/>
    <d v="2019-08-01T00:00:00"/>
    <m/>
    <n v="280000"/>
  </r>
  <r>
    <x v="0"/>
    <x v="0"/>
    <s v="BAC"/>
    <s v="AHMAD YULIANTO"/>
    <x v="7"/>
    <m/>
    <m/>
    <n v="15"/>
    <d v="2019-07-19T00:00:00"/>
    <n v="60"/>
    <n v="300000"/>
    <s v="EPM"/>
    <x v="0"/>
    <n v="72"/>
    <d v="2019-08-02T00:00:00"/>
    <m/>
    <n v="360000"/>
  </r>
  <r>
    <x v="0"/>
    <x v="0"/>
    <s v="BAC"/>
    <s v="AHMAD YULIANTO"/>
    <x v="8"/>
    <m/>
    <m/>
    <n v="30"/>
    <d v="2019-07-19T00:00:00"/>
    <n v="120"/>
    <n v="600000"/>
    <s v="EPM"/>
    <x v="0"/>
    <n v="60"/>
    <d v="2019-08-08T00:00:00"/>
    <m/>
    <n v="300000"/>
  </r>
  <r>
    <x v="1"/>
    <x v="1"/>
    <s v="BDG"/>
    <s v="ASEP SUDARMAN"/>
    <x v="9"/>
    <s v="B"/>
    <s v="JL M.TOHA"/>
    <n v="46"/>
    <d v="2019-07-15T00:00:00"/>
    <n v="184"/>
    <n v="920000"/>
    <s v="EPM"/>
    <x v="0"/>
    <n v="116"/>
    <s v="17/7/2019"/>
    <m/>
    <n v="580000"/>
  </r>
  <r>
    <x v="1"/>
    <x v="1"/>
    <s v="BDG"/>
    <s v="ASEP SUDARMAN"/>
    <x v="10"/>
    <s v="B"/>
    <s v="JL LEUWI PANJANG"/>
    <n v="37"/>
    <d v="2019-08-12T00:00:00"/>
    <n v="148"/>
    <n v="740000"/>
    <s v="EPM"/>
    <x v="0"/>
    <n v="68"/>
    <s v="15/7/2019"/>
    <m/>
    <n v="340000"/>
  </r>
  <r>
    <x v="1"/>
    <x v="1"/>
    <s v="BDG"/>
    <s v="ASEP SUDARMAN"/>
    <x v="11"/>
    <s v="B"/>
    <s v="JL TERS.BUAH BATU"/>
    <n v="55"/>
    <d v="2019-07-17T00:00:00"/>
    <n v="220"/>
    <n v="1100000"/>
    <s v="EPM"/>
    <x v="0"/>
    <n v="120"/>
    <s v="30/7/2019"/>
    <m/>
    <n v="600000"/>
  </r>
  <r>
    <x v="1"/>
    <x v="1"/>
    <s v="BDG"/>
    <s v="ASEP SUDARMAN"/>
    <x v="12"/>
    <s v="A"/>
    <s v="JL PATUNG"/>
    <n v="100"/>
    <d v="2019-07-10T00:00:00"/>
    <n v="400"/>
    <n v="2000000"/>
    <s v="EPM"/>
    <x v="0"/>
    <n v="300"/>
    <s v="11/7/2019"/>
    <m/>
    <n v="1500000"/>
  </r>
  <r>
    <x v="1"/>
    <x v="1"/>
    <s v="BDG"/>
    <s v="ASEP SUDARMAN"/>
    <x v="13"/>
    <s v="B"/>
    <s v="JL RY CISALAK SUBANG"/>
    <n v="55"/>
    <d v="2019-07-07T00:00:00"/>
    <n v="220"/>
    <n v="1100000"/>
    <s v="EPM"/>
    <x v="0"/>
    <m/>
    <m/>
    <m/>
    <n v="0"/>
  </r>
  <r>
    <x v="1"/>
    <x v="1"/>
    <s v="BDG"/>
    <s v="ASEP SUDARMAN"/>
    <x v="14"/>
    <s v="A"/>
    <s v="JL STASIUN PAGADEN"/>
    <n v="90"/>
    <d v="2019-08-07T00:00:00"/>
    <n v="360"/>
    <n v="1800000"/>
    <s v="EPM"/>
    <x v="0"/>
    <m/>
    <m/>
    <m/>
    <n v="0"/>
  </r>
  <r>
    <x v="2"/>
    <x v="2"/>
    <s v="BDL"/>
    <s v="IRHAM/JEPRI"/>
    <x v="15"/>
    <s v="A"/>
    <s v="JL.Yos Sudarso Panjang"/>
    <n v="75"/>
    <d v="2019-07-09T00:00:00"/>
    <n v="300"/>
    <n v="1500000"/>
    <s v="EPM"/>
    <x v="0"/>
    <n v="244"/>
    <d v="2019-07-12T00:00:00"/>
    <m/>
    <n v="1220000"/>
  </r>
  <r>
    <x v="2"/>
    <x v="2"/>
    <s v="BDL"/>
    <s v="IRHAM/JEPRI"/>
    <x v="16"/>
    <s v="A"/>
    <s v="JL.Ikan Pari T.Betung Selatan"/>
    <n v="40"/>
    <d v="2019-07-10T00:00:00"/>
    <n v="160"/>
    <n v="800000"/>
    <s v="EPM"/>
    <x v="0"/>
    <n v="164"/>
    <d v="2019-07-15T00:00:00"/>
    <m/>
    <n v="820000"/>
  </r>
  <r>
    <x v="2"/>
    <x v="2"/>
    <s v="BDL"/>
    <s v="IRHAM/JEPRI"/>
    <x v="17"/>
    <s v="C"/>
    <s v="Jl.KH.Hasyim Asyari T.Betung Selatan"/>
    <n v="36"/>
    <d v="2019-07-10T00:00:00"/>
    <n v="144"/>
    <n v="720000"/>
    <s v="EPM"/>
    <x v="0"/>
    <n v="154"/>
    <d v="2019-07-17T00:00:00"/>
    <m/>
    <n v="770000"/>
  </r>
  <r>
    <x v="2"/>
    <x v="2"/>
    <s v="BDL"/>
    <s v="IRHAM/JEPRI"/>
    <x v="18"/>
    <s v="C"/>
    <s v="Jl.RE Martadinata T.Betung Barat"/>
    <n v="38"/>
    <d v="2019-07-16T00:00:00"/>
    <n v="152"/>
    <n v="760000"/>
    <s v="EPM"/>
    <x v="0"/>
    <n v="140"/>
    <d v="2019-07-18T00:00:00"/>
    <m/>
    <n v="700000"/>
  </r>
  <r>
    <x v="2"/>
    <x v="2"/>
    <s v="BDL"/>
    <s v="IRHAM/JEPRI"/>
    <x v="19"/>
    <s v="B"/>
    <s v="Jl.Antara Tamin T.Karang Pusat"/>
    <n v="40"/>
    <d v="2019-07-11T00:00:00"/>
    <n v="160"/>
    <n v="800000"/>
    <s v="EPM"/>
    <x v="0"/>
    <n v="164"/>
    <d v="2019-07-20T00:00:00"/>
    <m/>
    <n v="820000"/>
  </r>
  <r>
    <x v="2"/>
    <x v="2"/>
    <s v="BDL"/>
    <s v="IRHAM/JEPRI"/>
    <x v="20"/>
    <s v="C"/>
    <s v="Jl.Teuku Cik Ditiro Kemiling "/>
    <n v="25"/>
    <d v="2019-07-11T00:00:00"/>
    <n v="100"/>
    <n v="500000"/>
    <s v="EPM"/>
    <x v="0"/>
    <n v="72"/>
    <d v="2019-07-25T00:00:00"/>
    <m/>
    <n v="360000"/>
  </r>
  <r>
    <x v="2"/>
    <x v="2"/>
    <s v="BDL"/>
    <s v="IRHAM/JEPRI"/>
    <x v="21"/>
    <s v="B"/>
    <s v="Jl.Batu Sangkar T.Karang Pusat"/>
    <n v="20"/>
    <d v="2019-07-12T00:00:00"/>
    <n v="80"/>
    <n v="400000"/>
    <s v="EPM"/>
    <x v="0"/>
    <n v="80"/>
    <d v="2019-07-23T00:00:00"/>
    <m/>
    <n v="400000"/>
  </r>
  <r>
    <x v="2"/>
    <x v="2"/>
    <s v="BDL"/>
    <s v="IRHAM/JEPRI"/>
    <x v="22"/>
    <s v="A"/>
    <s v="Jl.Pisang T.karang Pusat"/>
    <n v="35"/>
    <d v="2019-07-12T00:00:00"/>
    <n v="140"/>
    <n v="700000"/>
    <s v="EPM"/>
    <x v="0"/>
    <n v="176"/>
    <d v="2019-07-26T00:00:00"/>
    <m/>
    <n v="880000"/>
  </r>
  <r>
    <x v="2"/>
    <x v="2"/>
    <s v="BDL"/>
    <s v="IRHAM/JEPRI"/>
    <x v="23"/>
    <s v="C"/>
    <s v="Jl.KI Maja Wayhalim"/>
    <n v="40"/>
    <d v="2019-07-13T00:00:00"/>
    <n v="160"/>
    <n v="800000"/>
    <s v="EPM"/>
    <x v="0"/>
    <n v="164"/>
    <d v="2019-07-29T00:00:00"/>
    <m/>
    <n v="820000"/>
  </r>
  <r>
    <x v="2"/>
    <x v="2"/>
    <s v="BDL"/>
    <s v="IRHAM/JEPRI"/>
    <x v="24"/>
    <s v="C"/>
    <s v="JL.Raya Rajabasa belakang PKOR Wayhalim"/>
    <n v="40"/>
    <d v="2019-07-13T00:00:00"/>
    <n v="160"/>
    <n v="800000"/>
    <s v="EPM"/>
    <x v="0"/>
    <n v="136"/>
    <d v="2019-07-31T00:00:00"/>
    <m/>
    <n v="680000"/>
  </r>
  <r>
    <x v="2"/>
    <x v="2"/>
    <s v="BDL"/>
    <s v="IRHAM/JEPRI"/>
    <x v="25"/>
    <s v="C"/>
    <s v="Jl.Ratu Dibalau Waykandis"/>
    <n v="35"/>
    <d v="2019-07-08T00:00:00"/>
    <n v="140"/>
    <n v="700000"/>
    <s v="EPM"/>
    <x v="0"/>
    <n v="108"/>
    <d v="2019-07-08T00:00:00"/>
    <m/>
    <n v="540000"/>
  </r>
  <r>
    <x v="2"/>
    <x v="2"/>
    <s v="BDL"/>
    <s v="IRHAM/JEPRI"/>
    <x v="26"/>
    <s v="B"/>
    <s v="Jl.P.Nusa Rarong Waydadi"/>
    <n v="45"/>
    <d v="2019-07-08T00:00:00"/>
    <n v="180"/>
    <n v="900000"/>
    <s v="EPM"/>
    <x v="0"/>
    <n v="169"/>
    <d v="2019-07-09T00:00:00"/>
    <m/>
    <n v="845000"/>
  </r>
  <r>
    <x v="2"/>
    <x v="2"/>
    <s v="BDL"/>
    <s v="IRHAM/JEPRI"/>
    <x v="27"/>
    <s v="C"/>
    <s v="Jl.Untung Suropati Labuhan Dalam"/>
    <n v="27"/>
    <d v="2019-07-18T00:00:00"/>
    <n v="108"/>
    <n v="540000"/>
    <s v="EPM"/>
    <x v="0"/>
    <n v="84"/>
    <d v="2019-08-09T00:00:00"/>
    <m/>
    <n v="420000"/>
  </r>
  <r>
    <x v="2"/>
    <x v="2"/>
    <s v="BDL"/>
    <s v="IRHAM/JEPRI"/>
    <x v="28"/>
    <s v="C"/>
    <s v="Jl.H.Komarudin Batara Nila Rajabasa"/>
    <n v="16"/>
    <d v="2019-07-18T00:00:00"/>
    <n v="64"/>
    <n v="320000"/>
    <s v="EPM"/>
    <x v="0"/>
    <n v="80"/>
    <d v="2019-08-08T00:00:00"/>
    <m/>
    <n v="400000"/>
  </r>
  <r>
    <x v="2"/>
    <x v="2"/>
    <s v="BDL"/>
    <s v="IRHAM/JEPRI"/>
    <x v="29"/>
    <s v="C"/>
    <s v="Jl.Kapt.Abdul Haq Terminal Rajabasa"/>
    <n v="20"/>
    <d v="2019-07-17T00:00:00"/>
    <n v="80"/>
    <n v="400000"/>
    <s v="EPM"/>
    <x v="0"/>
    <n v="82"/>
    <d v="2019-08-07T00:00:00"/>
    <m/>
    <n v="410000"/>
  </r>
  <r>
    <x v="2"/>
    <x v="2"/>
    <s v="BDL"/>
    <s v="IRHAM/JEPRI"/>
    <x v="30"/>
    <s v="B"/>
    <s v="Jl.Raya Natar "/>
    <n v="45"/>
    <d v="2019-07-19T00:00:00"/>
    <n v="180"/>
    <n v="900000"/>
    <s v="EPM"/>
    <x v="0"/>
    <m/>
    <m/>
    <m/>
    <n v="0"/>
  </r>
  <r>
    <x v="2"/>
    <x v="2"/>
    <s v="BDL"/>
    <s v="IRHAM/JEPRI"/>
    <x v="31"/>
    <s v="C"/>
    <s v="Jl.Teuku Umar Kedaton "/>
    <n v="35"/>
    <d v="2019-07-17T00:00:00"/>
    <n v="140"/>
    <n v="700000"/>
    <s v="EPM"/>
    <x v="0"/>
    <n v="60"/>
    <d v="2019-08-10T00:00:00"/>
    <m/>
    <n v="300000"/>
  </r>
  <r>
    <x v="2"/>
    <x v="2"/>
    <s v="BDL"/>
    <s v="IRHAM/JEPRI"/>
    <x v="32"/>
    <s v="B"/>
    <s v="Jl.Hayam Wuruk Kedamaian"/>
    <n v="40"/>
    <d v="2019-07-15T00:00:00"/>
    <n v="160"/>
    <n v="800000"/>
    <s v="EPM"/>
    <x v="0"/>
    <n v="212"/>
    <d v="2019-08-03T00:00:00"/>
    <m/>
    <n v="1060000"/>
  </r>
  <r>
    <x v="2"/>
    <x v="2"/>
    <s v="BDL"/>
    <s v="IRHAM/JEPRI"/>
    <x v="33"/>
    <s v="C"/>
    <s v="Jl.Ikan Bawal Teluk Betung Selatan"/>
    <n v="25"/>
    <d v="2019-07-16T00:00:00"/>
    <n v="100"/>
    <n v="500000"/>
    <s v="EPM"/>
    <x v="0"/>
    <n v="80"/>
    <d v="2019-08-06T00:00:00"/>
    <m/>
    <n v="400000"/>
  </r>
  <r>
    <x v="2"/>
    <x v="2"/>
    <s v="BDL"/>
    <s v="IRHAM "/>
    <x v="34"/>
    <s v="A"/>
    <s v="Jl.Jendral Sudirman Terminal Pringsewu"/>
    <n v="50"/>
    <d v="2019-07-10T00:00:00"/>
    <n v="200"/>
    <n v="1000000"/>
    <s v="EPM"/>
    <x v="0"/>
    <m/>
    <m/>
    <m/>
    <n v="0"/>
  </r>
  <r>
    <x v="2"/>
    <x v="2"/>
    <s v="BDL"/>
    <s v="IRHAM "/>
    <x v="35"/>
    <s v="C"/>
    <s v="Jl.A.Yani Tataan"/>
    <n v="50"/>
    <d v="2019-07-11T00:00:00"/>
    <n v="200"/>
    <n v="1000000"/>
    <s v="EPM"/>
    <x v="0"/>
    <m/>
    <m/>
    <m/>
    <n v="0"/>
  </r>
  <r>
    <x v="2"/>
    <x v="2"/>
    <s v="BDL"/>
    <s v="IRHAM "/>
    <x v="36"/>
    <s v="A"/>
    <s v="Jl.M.Ratam Talang Padang Tanggamus"/>
    <n v="75"/>
    <d v="2019-07-11T00:00:00"/>
    <n v="300"/>
    <n v="1500000"/>
    <s v="EPM"/>
    <x v="0"/>
    <m/>
    <m/>
    <m/>
    <n v="0"/>
  </r>
  <r>
    <x v="2"/>
    <x v="2"/>
    <s v="BDL"/>
    <s v="IRHAM "/>
    <x v="37"/>
    <s v="C"/>
    <s v="Jl.Sidorejo Sidomulyo Lampung Selatan"/>
    <n v="20"/>
    <d v="2019-07-17T00:00:00"/>
    <n v="80"/>
    <n v="400000"/>
    <s v="EPM"/>
    <x v="0"/>
    <m/>
    <m/>
    <m/>
    <n v="0"/>
  </r>
  <r>
    <x v="2"/>
    <x v="2"/>
    <s v="BDL"/>
    <s v="IRHAM "/>
    <x v="38"/>
    <s v="C"/>
    <s v="Jl.Candipuro Titiwangi Candipuro"/>
    <n v="10"/>
    <d v="2019-07-17T00:00:00"/>
    <n v="40"/>
    <n v="200000"/>
    <s v="EPM"/>
    <x v="0"/>
    <m/>
    <m/>
    <m/>
    <n v="0"/>
  </r>
  <r>
    <x v="2"/>
    <x v="2"/>
    <s v="BDL"/>
    <s v="IRHAM "/>
    <x v="39"/>
    <s v="A"/>
    <s v="Jl.Raya Kalianda Lampung Selatan"/>
    <n v="100"/>
    <d v="2019-07-16T00:00:00"/>
    <n v="400"/>
    <n v="2000000"/>
    <s v="EPM"/>
    <x v="0"/>
    <m/>
    <m/>
    <m/>
    <n v="0"/>
  </r>
  <r>
    <x v="2"/>
    <x v="2"/>
    <s v="BDL 2"/>
    <s v="richo agung prastyo"/>
    <x v="40"/>
    <s v="A"/>
    <s v="metro pusat"/>
    <n v="62"/>
    <d v="2019-07-08T00:00:00"/>
    <n v="248"/>
    <n v="1240000"/>
    <s v="EPM"/>
    <x v="0"/>
    <n v="251"/>
    <d v="2019-07-08T00:00:00"/>
    <m/>
    <n v="1255000"/>
  </r>
  <r>
    <x v="2"/>
    <x v="2"/>
    <s v="BDL 2"/>
    <s v="richo agung prastyo"/>
    <x v="41"/>
    <s v="C"/>
    <s v="metro timur"/>
    <n v="21"/>
    <d v="2019-07-12T00:00:00"/>
    <n v="84"/>
    <n v="420000"/>
    <s v="EPM"/>
    <x v="0"/>
    <n v="83"/>
    <d v="2019-07-12T00:00:00"/>
    <m/>
    <n v="415000"/>
  </r>
  <r>
    <x v="2"/>
    <x v="2"/>
    <s v="BDL 2"/>
    <s v="richo agung prastyo"/>
    <x v="42"/>
    <s v="C"/>
    <s v="metro selatan"/>
    <n v="25"/>
    <d v="2019-07-20T00:00:00"/>
    <n v="100"/>
    <n v="500000"/>
    <s v="EPM"/>
    <x v="0"/>
    <n v="100"/>
    <d v="2019-07-15T00:00:00"/>
    <m/>
    <n v="500000"/>
  </r>
  <r>
    <x v="2"/>
    <x v="2"/>
    <s v="BDL 2"/>
    <s v="richo agung prastyo"/>
    <x v="43"/>
    <s v="C"/>
    <s v="banjar rejo"/>
    <n v="11"/>
    <d v="2019-07-08T00:00:00"/>
    <n v="44"/>
    <n v="220000"/>
    <s v="EPM"/>
    <x v="0"/>
    <n v="44"/>
    <d v="2019-07-20T00:00:00"/>
    <m/>
    <n v="220000"/>
  </r>
  <r>
    <x v="2"/>
    <x v="2"/>
    <s v="BDL 2"/>
    <s v="richo agung prastyo"/>
    <x v="44"/>
    <s v="C"/>
    <s v="metro utara"/>
    <n v="14"/>
    <d v="2019-07-15T00:00:00"/>
    <n v="56"/>
    <n v="280000"/>
    <s v="EPM"/>
    <x v="0"/>
    <n v="48"/>
    <d v="2019-07-19T00:00:00"/>
    <m/>
    <n v="240000"/>
  </r>
  <r>
    <x v="2"/>
    <x v="2"/>
    <s v="BDL 2"/>
    <s v="richo agung prastyo"/>
    <x v="45"/>
    <s v="B"/>
    <s v="punggur lampung tengah"/>
    <n v="35"/>
    <d v="2019-07-17T00:00:00"/>
    <n v="140"/>
    <n v="700000"/>
    <s v="EPM"/>
    <x v="0"/>
    <n v="140"/>
    <d v="2019-07-18T00:00:00"/>
    <m/>
    <n v="700000"/>
  </r>
  <r>
    <x v="2"/>
    <x v="2"/>
    <s v="BDL 2"/>
    <s v="richo agung prastyo"/>
    <x v="46"/>
    <s v="B"/>
    <s v="kota gajah lampung tengah"/>
    <n v="30"/>
    <d v="2019-07-23T00:00:00"/>
    <n v="120"/>
    <n v="600000"/>
    <s v="EPM"/>
    <x v="0"/>
    <n v="96"/>
    <d v="2019-07-24T00:00:00"/>
    <m/>
    <n v="480000"/>
  </r>
  <r>
    <x v="2"/>
    <x v="2"/>
    <s v="BDL 2"/>
    <s v="richo agung prastyo"/>
    <x v="47"/>
    <s v="C"/>
    <s v="pekalongan lampung timur"/>
    <n v="31"/>
    <d v="2019-07-26T00:00:00"/>
    <n v="124"/>
    <n v="620000"/>
    <s v="EPM"/>
    <x v="0"/>
    <n v="104"/>
    <d v="2019-07-16T00:00:00"/>
    <m/>
    <n v="520000"/>
  </r>
  <r>
    <x v="2"/>
    <x v="2"/>
    <s v="BDL 2"/>
    <s v="richo agung prastyo"/>
    <x v="48"/>
    <s v="C"/>
    <s v="raman aji lampung timur"/>
    <n v="18"/>
    <d v="2019-07-30T00:00:00"/>
    <n v="72"/>
    <n v="360000"/>
    <s v="EPM"/>
    <x v="0"/>
    <n v="80"/>
    <d v="2019-07-23T00:00:00"/>
    <m/>
    <n v="400000"/>
  </r>
  <r>
    <x v="2"/>
    <x v="2"/>
    <s v="BDL 2"/>
    <s v="richo agung prastyo"/>
    <x v="49"/>
    <s v="C"/>
    <s v="raman utara lampung timur"/>
    <n v="28"/>
    <d v="2019-07-10T00:00:00"/>
    <n v="112"/>
    <n v="560000"/>
    <s v="EPM"/>
    <x v="0"/>
    <n v="113"/>
    <d v="2019-07-30T00:00:00"/>
    <m/>
    <n v="565000"/>
  </r>
  <r>
    <x v="2"/>
    <x v="2"/>
    <s v="BDL 2"/>
    <s v="richo agung prastyo"/>
    <x v="50"/>
    <s v="C"/>
    <s v="batanghari lampung timur"/>
    <n v="22"/>
    <d v="2019-07-25T00:00:00"/>
    <n v="88"/>
    <n v="440000"/>
    <s v="EPM"/>
    <x v="0"/>
    <n v="92"/>
    <d v="2019-07-29T00:00:00"/>
    <m/>
    <n v="460000"/>
  </r>
  <r>
    <x v="2"/>
    <x v="2"/>
    <s v="BDL 2"/>
    <s v="richo agung prastyo"/>
    <x v="51"/>
    <s v="C"/>
    <s v="sekampung lampung timur"/>
    <n v="32"/>
    <d v="2019-08-01T00:00:00"/>
    <n v="128"/>
    <n v="640000"/>
    <s v="EPM"/>
    <x v="0"/>
    <n v="128"/>
    <d v="2019-07-26T00:00:00"/>
    <m/>
    <n v="640000"/>
  </r>
  <r>
    <x v="2"/>
    <x v="2"/>
    <s v="BDL 2"/>
    <s v="suyatno"/>
    <x v="52"/>
    <s v="B"/>
    <s v="kotabumi lampung utara"/>
    <n v="24"/>
    <d v="2019-07-10T00:00:00"/>
    <n v="96"/>
    <n v="480000"/>
    <s v="EPM"/>
    <x v="0"/>
    <n v="112"/>
    <d v="2019-07-25T00:00:00"/>
    <m/>
    <n v="560000"/>
  </r>
  <r>
    <x v="2"/>
    <x v="2"/>
    <s v="BDL 2"/>
    <s v="suyatno"/>
    <x v="53"/>
    <s v="B"/>
    <s v="kotabumi lampung utara"/>
    <n v="38"/>
    <d v="2019-07-19T00:00:00"/>
    <n v="152"/>
    <n v="760000"/>
    <s v="EPM"/>
    <x v="0"/>
    <n v="126"/>
    <d v="2019-07-31T00:00:00"/>
    <m/>
    <n v="630000"/>
  </r>
  <r>
    <x v="2"/>
    <x v="2"/>
    <s v="BDL 2"/>
    <s v="suyatno"/>
    <x v="54"/>
    <s v="C"/>
    <s v="candimas kelapa tuju kotabumi"/>
    <n v="20"/>
    <d v="2019-07-25T00:00:00"/>
    <n v="80"/>
    <n v="400000"/>
    <s v="EPM"/>
    <x v="0"/>
    <n v="80"/>
    <d v="2019-07-29T00:00:00"/>
    <m/>
    <n v="400000"/>
  </r>
  <r>
    <x v="2"/>
    <x v="2"/>
    <s v="BDL 2"/>
    <s v="suyatno"/>
    <x v="55"/>
    <s v="B"/>
    <s v="bukit kemuning"/>
    <n v="25"/>
    <d v="2019-07-23T00:00:00"/>
    <n v="100"/>
    <n v="500000"/>
    <s v="EPM"/>
    <x v="0"/>
    <n v="100"/>
    <d v="2019-08-02T00:00:00"/>
    <m/>
    <n v="500000"/>
  </r>
  <r>
    <x v="2"/>
    <x v="2"/>
    <s v="BDL 2"/>
    <s v="suyatno"/>
    <x v="56"/>
    <s v="B"/>
    <s v="lampung barat"/>
    <n v="15"/>
    <d v="2019-07-30T00:00:00"/>
    <n v="60"/>
    <n v="300000"/>
    <s v="EPM"/>
    <x v="0"/>
    <n v="60"/>
    <d v="2019-07-07T00:00:00"/>
    <m/>
    <n v="300000"/>
  </r>
  <r>
    <x v="2"/>
    <x v="2"/>
    <s v="BDL 2"/>
    <s v="suyatno"/>
    <x v="57"/>
    <s v="B"/>
    <s v="tulang bawang"/>
    <n v="22"/>
    <d v="2019-07-16T00:00:00"/>
    <n v="88"/>
    <n v="440000"/>
    <s v="EPM"/>
    <x v="0"/>
    <m/>
    <m/>
    <m/>
    <n v="0"/>
  </r>
  <r>
    <x v="2"/>
    <x v="2"/>
    <s v="BDL 2"/>
    <s v="suyatno"/>
    <x v="58"/>
    <s v="A"/>
    <s v="bandar jaya lampung tengah"/>
    <n v="55"/>
    <d v="2019-07-08T00:00:00"/>
    <n v="220"/>
    <n v="1100000"/>
    <s v="EPM"/>
    <x v="0"/>
    <n v="212"/>
    <d v="2019-07-10T00:00:00"/>
    <m/>
    <n v="1060000"/>
  </r>
  <r>
    <x v="2"/>
    <x v="2"/>
    <s v="BDL 2"/>
    <s v="suyatno"/>
    <x v="59"/>
    <s v="B"/>
    <s v="tulang bawang"/>
    <n v="25"/>
    <d v="2019-07-22T00:00:00"/>
    <n v="100"/>
    <n v="500000"/>
    <s v="EPM"/>
    <x v="0"/>
    <n v="102"/>
    <d v="2019-07-05T00:00:00"/>
    <m/>
    <n v="510000"/>
  </r>
  <r>
    <x v="3"/>
    <x v="3"/>
    <s v="BJM"/>
    <s v="fauzi/tandri"/>
    <x v="60"/>
    <s v="A"/>
    <s v="jln.p.antasari"/>
    <n v="84"/>
    <d v="2019-07-08T00:00:00"/>
    <n v="336"/>
    <n v="1680000"/>
    <s v="EPM"/>
    <x v="0"/>
    <n v="158"/>
    <s v="9 JULI 2019"/>
    <n v="67"/>
    <n v="790000"/>
  </r>
  <r>
    <x v="3"/>
    <x v="3"/>
    <s v="BJM"/>
    <s v="fauzi/tandri"/>
    <x v="61"/>
    <s v="C"/>
    <s v="jln.soetoyo s "/>
    <n v="15"/>
    <d v="2019-07-10T00:00:00"/>
    <n v="60"/>
    <n v="300000"/>
    <s v="EPM"/>
    <x v="0"/>
    <n v="34"/>
    <s v="10 JULI 2019"/>
    <n v="15"/>
    <n v="170000"/>
  </r>
  <r>
    <x v="3"/>
    <x v="3"/>
    <s v="BJM"/>
    <s v="fauzi/tandri"/>
    <x v="62"/>
    <s v="C"/>
    <s v="jln.soetoyo s komp.widan"/>
    <n v="30"/>
    <d v="2019-07-10T00:00:00"/>
    <n v="120"/>
    <n v="600000"/>
    <s v="EPM"/>
    <x v="0"/>
    <n v="64"/>
    <s v="10 JULI 2019"/>
    <n v="32"/>
    <n v="320000"/>
  </r>
  <r>
    <x v="3"/>
    <x v="3"/>
    <s v="BJM"/>
    <s v="fauzi/tandri"/>
    <x v="63"/>
    <s v="C"/>
    <s v="jln.rawa sari"/>
    <n v="20"/>
    <d v="2019-07-11T00:00:00"/>
    <n v="80"/>
    <n v="400000"/>
    <s v="EPM"/>
    <x v="0"/>
    <n v="32"/>
    <s v="11 JULI 2019"/>
    <n v="16"/>
    <n v="160000"/>
  </r>
  <r>
    <x v="3"/>
    <x v="3"/>
    <s v="BJM"/>
    <s v="fauzi/tandri"/>
    <x v="64"/>
    <s v="C"/>
    <s v="jln.pasir mas"/>
    <n v="15"/>
    <d v="2019-07-11T00:00:00"/>
    <n v="60"/>
    <n v="300000"/>
    <s v="EPM"/>
    <x v="0"/>
    <n v="26"/>
    <s v="11 JULI 2019"/>
    <n v="13"/>
    <n v="130000"/>
  </r>
  <r>
    <x v="3"/>
    <x v="3"/>
    <s v="BJM"/>
    <s v="fauzi/tandri"/>
    <x v="65"/>
    <s v="C"/>
    <s v="jln.belitung darat"/>
    <n v="50"/>
    <d v="2019-07-13T00:00:00"/>
    <n v="200"/>
    <n v="1000000"/>
    <s v="EPM"/>
    <x v="0"/>
    <n v="104"/>
    <s v="13 JULI 2019"/>
    <n v="46"/>
    <n v="520000"/>
  </r>
  <r>
    <x v="3"/>
    <x v="3"/>
    <s v="BJM"/>
    <s v="fauzi/tandri"/>
    <x v="66"/>
    <s v="C"/>
    <s v="jln.belitung darat"/>
    <n v="30"/>
    <d v="2019-07-13T00:00:00"/>
    <n v="120"/>
    <n v="600000"/>
    <s v="EPM"/>
    <x v="0"/>
    <n v="74"/>
    <s v="2 AGUSTUS 2019"/>
    <n v="21"/>
    <n v="370000"/>
  </r>
  <r>
    <x v="3"/>
    <x v="3"/>
    <s v="BJM"/>
    <s v="fauzi/tandri"/>
    <x v="67"/>
    <s v="C"/>
    <s v="jln.pelambuan"/>
    <n v="30"/>
    <d v="2019-07-11T00:00:00"/>
    <n v="120"/>
    <n v="600000"/>
    <s v="EPM"/>
    <x v="0"/>
    <n v="60"/>
    <s v="11 JULI 2019"/>
    <n v="30"/>
    <n v="300000"/>
  </r>
  <r>
    <x v="3"/>
    <x v="3"/>
    <s v="BJM"/>
    <s v="fauzi/tandri"/>
    <x v="68"/>
    <s v="B"/>
    <s v="jln.kuripan"/>
    <n v="37"/>
    <d v="2019-07-16T00:00:00"/>
    <n v="148"/>
    <n v="740000"/>
    <s v="EPM"/>
    <x v="0"/>
    <n v="77"/>
    <s v="16 JULI 2019"/>
    <n v="36"/>
    <n v="385000"/>
  </r>
  <r>
    <x v="3"/>
    <x v="3"/>
    <s v="BJM"/>
    <s v="fauzi/tandri"/>
    <x v="69"/>
    <s v="C"/>
    <s v="jln.batuah"/>
    <n v="15"/>
    <d v="2019-07-16T00:00:00"/>
    <n v="60"/>
    <n v="300000"/>
    <s v="EPM"/>
    <x v="0"/>
    <n v="28"/>
    <s v="16 JULI 2019"/>
    <n v="14"/>
    <n v="140000"/>
  </r>
  <r>
    <x v="3"/>
    <x v="3"/>
    <s v="BJM"/>
    <s v="fauzi/tandri"/>
    <x v="70"/>
    <s v="B"/>
    <s v="jln.sulewesi"/>
    <n v="50"/>
    <d v="2019-07-17T00:00:00"/>
    <n v="200"/>
    <n v="1000000"/>
    <s v="EPM"/>
    <x v="0"/>
    <n v="106"/>
    <s v="22 JULI 2019"/>
    <n v="51"/>
    <n v="530000"/>
  </r>
  <r>
    <x v="3"/>
    <x v="3"/>
    <s v="BJM"/>
    <s v="fauzi/tandri"/>
    <x v="71"/>
    <s v="C"/>
    <s v="jln.sungai andai"/>
    <n v="20"/>
    <d v="2019-07-18T00:00:00"/>
    <n v="80"/>
    <n v="400000"/>
    <s v="EPM"/>
    <x v="0"/>
    <n v="36"/>
    <s v="18 JULI 2019"/>
    <n v="18"/>
    <n v="180000"/>
  </r>
  <r>
    <x v="3"/>
    <x v="3"/>
    <s v="BJM"/>
    <s v="fauzi/tandri"/>
    <x v="72"/>
    <s v="C"/>
    <s v="jln.cemara"/>
    <n v="31"/>
    <d v="2019-07-18T00:00:00"/>
    <n v="124"/>
    <n v="620000"/>
    <s v="EPM"/>
    <x v="0"/>
    <n v="64"/>
    <s v="18 JULI 2019"/>
    <n v="32"/>
    <n v="320000"/>
  </r>
  <r>
    <x v="3"/>
    <x v="3"/>
    <s v="BJM"/>
    <s v="fauzi/tandri"/>
    <x v="73"/>
    <s v="C"/>
    <s v="jln.telawang"/>
    <n v="15"/>
    <d v="2019-07-19T00:00:00"/>
    <n v="60"/>
    <n v="300000"/>
    <s v="EPM"/>
    <x v="0"/>
    <n v="28"/>
    <s v="19 JULI 2019"/>
    <n v="14"/>
    <n v="140000"/>
  </r>
  <r>
    <x v="3"/>
    <x v="3"/>
    <s v="BJM"/>
    <s v="fauzi/tandri"/>
    <x v="74"/>
    <s v="C"/>
    <s v="jln.pekapuran"/>
    <n v="20"/>
    <d v="2019-07-19T00:00:00"/>
    <n v="80"/>
    <n v="400000"/>
    <s v="EPM"/>
    <x v="0"/>
    <n v="46"/>
    <s v="19 JULI 2019"/>
    <n v="22"/>
    <n v="230000"/>
  </r>
  <r>
    <x v="3"/>
    <x v="3"/>
    <s v="BJM"/>
    <s v="fauzi/tandri"/>
    <x v="75"/>
    <s v="C"/>
    <s v="jln.pekauman"/>
    <n v="33"/>
    <d v="2019-07-30T00:00:00"/>
    <n v="132"/>
    <n v="660000"/>
    <s v="EPM"/>
    <x v="0"/>
    <n v="108"/>
    <s v="1 AGUSTUS 2019"/>
    <n v="28"/>
    <n v="540000"/>
  </r>
  <r>
    <x v="3"/>
    <x v="3"/>
    <s v="BJM"/>
    <s v="fauzi/tandri"/>
    <x v="76"/>
    <s v="C"/>
    <s v="jln.teluk tiram"/>
    <n v="34"/>
    <d v="2019-07-31T00:00:00"/>
    <n v="136"/>
    <n v="680000"/>
    <s v="EPM"/>
    <x v="0"/>
    <n v="74"/>
    <s v="6 AGUSTUS 2109"/>
    <n v="31"/>
    <n v="370000"/>
  </r>
  <r>
    <x v="3"/>
    <x v="3"/>
    <s v="BJM"/>
    <s v="fauzi/tandri"/>
    <x v="77"/>
    <s v="B"/>
    <s v="jln.a.yani"/>
    <n v="40"/>
    <d v="2019-07-16T00:00:00"/>
    <n v="160"/>
    <n v="800000"/>
    <s v="EPM"/>
    <x v="0"/>
    <m/>
    <m/>
    <m/>
    <n v="0"/>
  </r>
  <r>
    <x v="3"/>
    <x v="3"/>
    <s v="BJM"/>
    <s v="fauzi/tandri"/>
    <x v="78"/>
    <s v="B"/>
    <s v="jln.mawar"/>
    <n v="30"/>
    <d v="2019-07-18T00:00:00"/>
    <n v="120"/>
    <n v="600000"/>
    <s v="EPM"/>
    <x v="0"/>
    <m/>
    <m/>
    <m/>
    <n v="0"/>
  </r>
  <r>
    <x v="3"/>
    <x v="3"/>
    <s v="BMS 2"/>
    <s v="baihaki/suharyadi md gt"/>
    <x v="79"/>
    <s v="B"/>
    <s v="jl.a.yani km 21 landasan ulin"/>
    <n v="41"/>
    <d v="2019-07-22T00:00:00"/>
    <n v="164"/>
    <n v="820000"/>
    <s v="EPM"/>
    <x v="0"/>
    <n v="105"/>
    <s v="17 JULI 2019"/>
    <n v="45"/>
    <n v="525000"/>
  </r>
  <r>
    <x v="3"/>
    <x v="3"/>
    <s v="BMS 2"/>
    <s v="baihaki/suharyadi md gt"/>
    <x v="80"/>
    <s v="B"/>
    <s v="jl.a.yani km 30 banjarbaru"/>
    <n v="50"/>
    <d v="2019-07-27T00:00:00"/>
    <n v="200"/>
    <n v="1000000"/>
    <s v="EPM"/>
    <x v="0"/>
    <n v="222"/>
    <s v="29 JULI 2019"/>
    <n v="56"/>
    <n v="1110000"/>
  </r>
  <r>
    <x v="3"/>
    <x v="3"/>
    <s v="BMS 2"/>
    <s v="baihaki/suharyadi md gt"/>
    <x v="81"/>
    <s v="B"/>
    <s v="jl.a.yani km 39 martapura"/>
    <n v="90"/>
    <d v="2019-07-24T00:00:00"/>
    <n v="360"/>
    <n v="1800000"/>
    <s v="EPM"/>
    <x v="0"/>
    <n v="285"/>
    <s v="25 JULI 2019"/>
    <n v="81"/>
    <n v="1425000"/>
  </r>
  <r>
    <x v="3"/>
    <x v="3"/>
    <s v="BMS 2"/>
    <s v="baihaki/suharyadi md gt"/>
    <x v="82"/>
    <s v="B"/>
    <s v="jl.a.yani km 34 sekumpul"/>
    <n v="40"/>
    <d v="2019-07-26T00:00:00"/>
    <n v="160"/>
    <n v="800000"/>
    <s v="EPM"/>
    <x v="0"/>
    <n v="64"/>
    <s v="26 JULI 2019"/>
    <n v="16"/>
    <n v="320000"/>
  </r>
  <r>
    <x v="3"/>
    <x v="3"/>
    <s v="BMS 2"/>
    <s v="baihaki/suharyadi md gt"/>
    <x v="83"/>
    <s v="B"/>
    <s v="jl.a.yani km 51 astambul"/>
    <n v="21"/>
    <d v="2019-07-23T00:00:00"/>
    <n v="84"/>
    <n v="420000"/>
    <s v="EPM"/>
    <x v="0"/>
    <n v="40"/>
    <s v="23 JULI 2019"/>
    <n v="18"/>
    <n v="200000"/>
  </r>
  <r>
    <x v="3"/>
    <x v="3"/>
    <s v="BMS 2"/>
    <s v="baihaki/suharyadi md gt"/>
    <x v="84"/>
    <s v="B"/>
    <s v="jl.sungai tabuk"/>
    <n v="15"/>
    <d v="2019-07-12T00:00:00"/>
    <n v="60"/>
    <n v="300000"/>
    <s v="EPM"/>
    <x v="0"/>
    <n v="56"/>
    <s v="2 AGUSTUS 2019"/>
    <n v="14"/>
    <n v="280000"/>
  </r>
  <r>
    <x v="3"/>
    <x v="3"/>
    <s v="BMS 2"/>
    <s v="baihaki"/>
    <x v="85"/>
    <s v="B"/>
    <s v="jl.abdul azis amuntai"/>
    <n v="30"/>
    <d v="2019-07-11T00:00:00"/>
    <n v="120"/>
    <n v="600000"/>
    <s v="EPM"/>
    <x v="0"/>
    <m/>
    <m/>
    <m/>
    <n v="0"/>
  </r>
  <r>
    <x v="3"/>
    <x v="3"/>
    <s v="BMS 2"/>
    <s v="baihaki"/>
    <x v="86"/>
    <s v="B"/>
    <s v="jl.amuntai-Kelua"/>
    <n v="40"/>
    <d v="2019-07-12T00:00:00"/>
    <n v="160"/>
    <n v="800000"/>
    <s v="EPM"/>
    <x v="0"/>
    <m/>
    <m/>
    <m/>
    <n v="0"/>
  </r>
  <r>
    <x v="3"/>
    <x v="3"/>
    <s v="BMS 2"/>
    <s v="baihaki"/>
    <x v="87"/>
    <s v="B"/>
    <s v="jl.puteri tanjung"/>
    <n v="50"/>
    <d v="2019-07-13T00:00:00"/>
    <n v="200"/>
    <n v="1000000"/>
    <s v="EPM"/>
    <x v="0"/>
    <m/>
    <m/>
    <m/>
    <n v="0"/>
  </r>
  <r>
    <x v="3"/>
    <x v="3"/>
    <s v="BMS 2"/>
    <s v="baihaki"/>
    <x v="88"/>
    <s v="B"/>
    <s v="jl.a.yani km 147 barabai"/>
    <n v="50"/>
    <d v="2019-07-10T00:00:00"/>
    <n v="200"/>
    <n v="1000000"/>
    <s v="EPM"/>
    <x v="0"/>
    <m/>
    <m/>
    <m/>
    <n v="0"/>
  </r>
  <r>
    <x v="3"/>
    <x v="3"/>
    <s v="BMS 2"/>
    <s v="baihaki"/>
    <x v="89"/>
    <s v="B"/>
    <s v="jl.tjilik riwut km 2 palangkaraya"/>
    <n v="30"/>
    <d v="2019-07-24T00:00:00"/>
    <n v="120"/>
    <n v="600000"/>
    <s v="EPM"/>
    <x v="0"/>
    <m/>
    <m/>
    <m/>
    <n v="0"/>
  </r>
  <r>
    <x v="3"/>
    <x v="3"/>
    <s v="BMS 2"/>
    <s v="baihaki"/>
    <x v="90"/>
    <s v="B"/>
    <s v="jl.a.yani palangkaraya"/>
    <n v="70"/>
    <d v="2019-07-25T00:00:00"/>
    <n v="280"/>
    <n v="1400000"/>
    <s v="EPM"/>
    <x v="0"/>
    <m/>
    <m/>
    <m/>
    <n v="0"/>
  </r>
  <r>
    <x v="3"/>
    <x v="3"/>
    <s v="BMS 2"/>
    <s v="baihaki"/>
    <x v="91"/>
    <s v="B"/>
    <s v="jl.tjlik riwut km 98 km kerengpangi"/>
    <n v="30"/>
    <d v="2019-07-26T00:00:00"/>
    <n v="120"/>
    <n v="600000"/>
    <s v="EPM"/>
    <x v="0"/>
    <m/>
    <m/>
    <m/>
    <n v="0"/>
  </r>
  <r>
    <x v="3"/>
    <x v="4"/>
    <s v="BPP"/>
    <s v="JOKO "/>
    <x v="92"/>
    <s v="A"/>
    <s v="JL PANDAN WANGI(PANDAN SARI)"/>
    <n v="91"/>
    <d v="2019-07-16T00:00:00"/>
    <n v="364"/>
    <n v="1820000"/>
    <s v="EPM"/>
    <x v="0"/>
    <n v="308"/>
    <s v="31 JULI 2019"/>
    <n v="77"/>
    <n v="1540000"/>
  </r>
  <r>
    <x v="3"/>
    <x v="4"/>
    <s v="BPP"/>
    <s v="JOKO "/>
    <x v="93"/>
    <s v="B"/>
    <s v="JL RAPAK KILO 0"/>
    <n v="46"/>
    <d v="2019-07-18T00:00:00"/>
    <n v="184"/>
    <n v="920000"/>
    <s v="EPM"/>
    <x v="0"/>
    <m/>
    <m/>
    <m/>
    <n v="0"/>
  </r>
  <r>
    <x v="3"/>
    <x v="4"/>
    <s v="BPP"/>
    <s v="JOKO "/>
    <x v="94"/>
    <s v="C"/>
    <s v="JL SOEKARNO HATTA KILO 5"/>
    <n v="16"/>
    <d v="2019-07-18T00:00:00"/>
    <n v="64"/>
    <n v="320000"/>
    <s v="EPM"/>
    <x v="0"/>
    <n v="107"/>
    <s v="8 AGUSTUS 2019"/>
    <n v="28"/>
    <n v="535000"/>
  </r>
  <r>
    <x v="3"/>
    <x v="4"/>
    <s v="BPP"/>
    <s v="JOKO "/>
    <x v="95"/>
    <s v="A"/>
    <s v="JL  JEND SUDIRMAN"/>
    <n v="43"/>
    <d v="2019-07-19T00:00:00"/>
    <n v="172"/>
    <n v="860000"/>
    <s v="EPM"/>
    <x v="0"/>
    <n v="192"/>
    <s v="2 AGUSTUS 2019"/>
    <n v="48"/>
    <n v="960000"/>
  </r>
  <r>
    <x v="3"/>
    <x v="4"/>
    <s v="BPP"/>
    <s v="JOKO "/>
    <x v="96"/>
    <s v="A"/>
    <s v="JL SEPINGGAN BARU"/>
    <n v="66"/>
    <d v="2019-07-20T00:00:00"/>
    <n v="264"/>
    <n v="1320000"/>
    <s v="EPM"/>
    <x v="0"/>
    <m/>
    <m/>
    <m/>
    <n v="0"/>
  </r>
  <r>
    <x v="3"/>
    <x v="4"/>
    <s v="BPP"/>
    <s v="JOKO "/>
    <x v="97"/>
    <s v="C"/>
    <s v="JL KAMPUNG BARU UJUNG"/>
    <n v="15"/>
    <d v="2019-07-22T00:00:00"/>
    <n v="60"/>
    <n v="300000"/>
    <s v="EPM"/>
    <x v="0"/>
    <n v="44"/>
    <s v="6 AGUSTUS 2019"/>
    <n v="11"/>
    <n v="220000"/>
  </r>
  <r>
    <x v="3"/>
    <x v="4"/>
    <s v="BPP"/>
    <s v="JOKO "/>
    <x v="98"/>
    <s v="C"/>
    <s v="JL JEND SUDIRMAN"/>
    <n v="23"/>
    <d v="2019-07-25T00:00:00"/>
    <n v="92"/>
    <n v="460000"/>
    <s v="EPM"/>
    <x v="0"/>
    <n v="104"/>
    <s v="6 AGUSTUS 2109"/>
    <n v="26"/>
    <n v="520000"/>
  </r>
  <r>
    <x v="3"/>
    <x v="4"/>
    <s v="BPP"/>
    <s v="JOKO "/>
    <x v="99"/>
    <s v="C"/>
    <s v="JL MANGGAR SARI"/>
    <n v="29"/>
    <d v="2019-07-15T00:00:00"/>
    <n v="116"/>
    <n v="580000"/>
    <s v="EPM"/>
    <x v="0"/>
    <m/>
    <m/>
    <m/>
    <n v="0"/>
  </r>
  <r>
    <x v="3"/>
    <x v="4"/>
    <s v="BPP"/>
    <s v="JOKO "/>
    <x v="100"/>
    <s v="B"/>
    <s v="JL JEND SUDIRMAN KELANDASAN ILIR"/>
    <n v="44"/>
    <d v="2019-07-26T00:00:00"/>
    <n v="176"/>
    <n v="880000"/>
    <s v="EPM"/>
    <x v="0"/>
    <n v="170"/>
    <s v="12 JULI 2019"/>
    <n v="43"/>
    <n v="850000"/>
  </r>
  <r>
    <x v="3"/>
    <x v="4"/>
    <s v="BPP"/>
    <s v="JOKO "/>
    <x v="101"/>
    <s v="C"/>
    <s v="JL SOEKARNO HATTA KILO7"/>
    <n v="10"/>
    <d v="2019-07-24T00:00:00"/>
    <n v="40"/>
    <n v="200000"/>
    <s v="EPM"/>
    <x v="0"/>
    <m/>
    <m/>
    <m/>
    <n v="0"/>
  </r>
  <r>
    <x v="3"/>
    <x v="4"/>
    <s v="BPP"/>
    <s v="JOKO "/>
    <x v="102"/>
    <s v="A"/>
    <s v="JL SENAKEN TANAH GROGOT"/>
    <n v="50"/>
    <d v="2019-07-29T00:00:00"/>
    <n v="200"/>
    <n v="1000000"/>
    <s v="EPM"/>
    <x v="0"/>
    <m/>
    <m/>
    <m/>
    <n v="0"/>
  </r>
  <r>
    <x v="4"/>
    <x v="5"/>
    <s v="BTM"/>
    <s v="WARISMAN  ZEGA"/>
    <x v="103"/>
    <s v="A"/>
    <s v="KOMP. BOTANIA GARDEN BATAM"/>
    <n v="30"/>
    <d v="2019-07-08T00:00:00"/>
    <n v="120"/>
    <n v="600000"/>
    <s v="EPM"/>
    <x v="0"/>
    <n v="88"/>
    <d v="2019-09-07T00:00:00"/>
    <m/>
    <n v="440000"/>
  </r>
  <r>
    <x v="4"/>
    <x v="5"/>
    <s v="BTM"/>
    <s v="WARISMAN  ZEGA"/>
    <x v="104"/>
    <s v="A"/>
    <s v="KOMP. BOTANIA 2 BATAM CENTRE BATAM"/>
    <n v="25"/>
    <d v="2019-07-09T00:00:00"/>
    <n v="100"/>
    <n v="500000"/>
    <s v="EPM"/>
    <x v="0"/>
    <n v="106"/>
    <s v="11/7/2019,12-7-2019"/>
    <m/>
    <n v="530000"/>
  </r>
  <r>
    <x v="4"/>
    <x v="5"/>
    <s v="BTM"/>
    <s v="WARISMAN  ZEGA"/>
    <x v="105"/>
    <s v="A"/>
    <s v="CAHAYA GARDEN BENGKONG BATAM"/>
    <n v="20"/>
    <d v="2019-07-09T00:00:00"/>
    <n v="80"/>
    <n v="400000"/>
    <s v="EPM"/>
    <x v="0"/>
    <n v="76"/>
    <s v="25-7-2019"/>
    <m/>
    <n v="380000"/>
  </r>
  <r>
    <x v="4"/>
    <x v="5"/>
    <s v="BTM"/>
    <s v="WARISMAN  ZEGA"/>
    <x v="106"/>
    <s v="A"/>
    <s v="FANINDO BATU AJI BATAM"/>
    <n v="35"/>
    <d v="2019-07-10T00:00:00"/>
    <n v="140"/>
    <n v="700000"/>
    <s v="EPM"/>
    <x v="0"/>
    <m/>
    <m/>
    <m/>
    <n v="0"/>
  </r>
  <r>
    <x v="4"/>
    <x v="5"/>
    <s v="BTM"/>
    <s v="WARISMAN  ZEGA"/>
    <x v="107"/>
    <s v="A"/>
    <s v="KOMP. JODOH BATU AMPAR BATAM"/>
    <n v="6"/>
    <d v="2019-07-11T00:00:00"/>
    <n v="24"/>
    <n v="120000"/>
    <s v="EPM"/>
    <x v="0"/>
    <m/>
    <m/>
    <m/>
    <n v="0"/>
  </r>
  <r>
    <x v="4"/>
    <x v="5"/>
    <s v="BTM"/>
    <s v="WARISMAN  ZEGA"/>
    <x v="108"/>
    <s v="A"/>
    <s v="MEGA LEGENDA BATAM KOTA"/>
    <n v="31"/>
    <d v="2019-07-12T00:00:00"/>
    <n v="124"/>
    <n v="620000"/>
    <s v="EPM"/>
    <x v="0"/>
    <n v="75"/>
    <d v="2019-08-07T00:00:00"/>
    <m/>
    <n v="375000"/>
  </r>
  <r>
    <x v="4"/>
    <x v="5"/>
    <s v="BTM"/>
    <s v="WARISMAN  ZEGA"/>
    <x v="109"/>
    <s v="A"/>
    <s v="MELCEM SEI TERING  BATU AMPAR BATAM"/>
    <n v="25"/>
    <d v="2019-07-12T00:00:00"/>
    <n v="100"/>
    <n v="500000"/>
    <s v="EPM"/>
    <x v="0"/>
    <n v="76"/>
    <d v="2019-06-08T00:00:00"/>
    <m/>
    <n v="380000"/>
  </r>
  <r>
    <x v="4"/>
    <x v="5"/>
    <s v="BTM"/>
    <s v="WARISMAN  ZEGA"/>
    <x v="110"/>
    <s v="A"/>
    <s v="MITRA RAYA BATAM CENTER BATAM"/>
    <n v="25"/>
    <d v="2019-07-13T00:00:00"/>
    <n v="100"/>
    <n v="500000"/>
    <s v="EPM"/>
    <x v="0"/>
    <n v="48"/>
    <s v="26-7-2019"/>
    <m/>
    <n v="240000"/>
  </r>
  <r>
    <x v="4"/>
    <x v="5"/>
    <s v="BTM"/>
    <s v="WARISMAN  ZEGA"/>
    <x v="111"/>
    <s v="A"/>
    <s v="KOMP. BALOI BATAM"/>
    <n v="15"/>
    <d v="2019-07-15T00:00:00"/>
    <n v="60"/>
    <n v="300000"/>
    <s v="EPM"/>
    <x v="0"/>
    <m/>
    <m/>
    <m/>
    <n v="0"/>
  </r>
  <r>
    <x v="4"/>
    <x v="5"/>
    <s v="BTM"/>
    <s v="WARISMAN  ZEGA"/>
    <x v="112"/>
    <s v="A"/>
    <s v="NAGOYA BALOI BATAM"/>
    <n v="11"/>
    <d v="2019-07-16T00:00:00"/>
    <n v="44"/>
    <n v="220000"/>
    <s v="EPM"/>
    <x v="0"/>
    <n v="32"/>
    <s v="17-7-2019"/>
    <m/>
    <n v="160000"/>
  </r>
  <r>
    <x v="4"/>
    <x v="5"/>
    <s v="BTM"/>
    <s v="WARISMAN  ZEGA"/>
    <x v="45"/>
    <s v="A"/>
    <s v="KOMP. PASAR PUNGGUR NONGSA BATAM"/>
    <n v="17"/>
    <d v="2019-07-16T00:00:00"/>
    <n v="68"/>
    <n v="340000"/>
    <s v="EPM"/>
    <x v="0"/>
    <n v="53"/>
    <m/>
    <m/>
    <n v="265000"/>
  </r>
  <r>
    <x v="4"/>
    <x v="5"/>
    <s v="BTM"/>
    <s v="WARISMAN  ZEGA"/>
    <x v="113"/>
    <s v="A"/>
    <s v="TIBAN CENTRE  SEKUPANG BATAM"/>
    <n v="35"/>
    <d v="2019-07-18T00:00:00"/>
    <n v="140"/>
    <n v="700000"/>
    <s v="EPM"/>
    <x v="0"/>
    <m/>
    <m/>
    <m/>
    <n v="0"/>
  </r>
  <r>
    <x v="4"/>
    <x v="5"/>
    <s v="BTM"/>
    <s v="WARISMAN  ZEGA"/>
    <x v="114"/>
    <s v="A"/>
    <s v="KOMP. NAGOYA LUBUK BAJAK BATAM"/>
    <n v="20"/>
    <d v="2019-07-19T00:00:00"/>
    <n v="80"/>
    <n v="400000"/>
    <s v="EPM"/>
    <x v="0"/>
    <n v="96"/>
    <s v="18-7-2019"/>
    <m/>
    <n v="480000"/>
  </r>
  <r>
    <x v="4"/>
    <x v="5"/>
    <s v="BTM"/>
    <s v="WARISMAN  ZEGA"/>
    <x v="115"/>
    <s v="A"/>
    <s v="TANJUNG PIAYU SEI BEDUK BATAM"/>
    <n v="20"/>
    <d v="2019-07-20T00:00:00"/>
    <n v="80"/>
    <n v="400000"/>
    <s v="EPM"/>
    <x v="0"/>
    <m/>
    <m/>
    <m/>
    <n v="0"/>
  </r>
  <r>
    <x v="4"/>
    <x v="5"/>
    <s v="BTM"/>
    <s v="WARISMAN  ZEGA"/>
    <x v="116"/>
    <s v="B"/>
    <s v="KOMP. JODOH BATU AMPAR BATAM"/>
    <n v="8"/>
    <d v="2019-07-22T00:00:00"/>
    <n v="32"/>
    <n v="160000"/>
    <s v="EPM"/>
    <x v="0"/>
    <n v="16"/>
    <d v="2019-09-08T00:00:00"/>
    <m/>
    <n v="80000"/>
  </r>
  <r>
    <x v="4"/>
    <x v="5"/>
    <s v="BTM"/>
    <s v="WARISMAN  ZEGA"/>
    <x v="117"/>
    <s v="B"/>
    <s v="KOMP. TIBAN KAMPUNG SEKUPANG BATAM"/>
    <n v="15"/>
    <d v="2019-07-22T00:00:00"/>
    <n v="60"/>
    <n v="300000"/>
    <s v="EPM"/>
    <x v="0"/>
    <m/>
    <m/>
    <m/>
    <n v="0"/>
  </r>
  <r>
    <x v="4"/>
    <x v="5"/>
    <s v="BTM"/>
    <s v="WARISMAN  ZEGA"/>
    <x v="118"/>
    <s v="B"/>
    <s v="KOMP. BALOI LUBUK BAJAK BATAM"/>
    <n v="15"/>
    <d v="2019-07-23T00:00:00"/>
    <n v="60"/>
    <n v="300000"/>
    <s v="EPM"/>
    <x v="0"/>
    <n v="64"/>
    <s v="18-7-2019"/>
    <m/>
    <n v="320000"/>
  </r>
  <r>
    <x v="4"/>
    <x v="5"/>
    <s v="BTM"/>
    <s v="WARISMAN  ZEGA"/>
    <x v="119"/>
    <s v="B"/>
    <s v="KOMP. PERUM CIPTA LAND TIBA BATAM"/>
    <n v="25"/>
    <d v="2019-07-24T00:00:00"/>
    <n v="100"/>
    <n v="500000"/>
    <s v="EPM"/>
    <x v="0"/>
    <m/>
    <m/>
    <m/>
    <n v="0"/>
  </r>
  <r>
    <x v="4"/>
    <x v="5"/>
    <s v="BTM"/>
    <s v="WARISMAN  ZEGA"/>
    <x v="120"/>
    <s v="B"/>
    <s v="KOMP. PASAR CIK PUAN SEI PANAS BATAM"/>
    <n v="4"/>
    <d v="2019-07-24T00:00:00"/>
    <n v="16"/>
    <n v="80000"/>
    <s v="EPM"/>
    <x v="0"/>
    <m/>
    <m/>
    <m/>
    <n v="0"/>
  </r>
  <r>
    <x v="4"/>
    <x v="5"/>
    <s v="BTM"/>
    <s v="WARISMAN  ZEGA"/>
    <x v="121"/>
    <s v="B"/>
    <s v="BENGKONG BATAM"/>
    <n v="12"/>
    <d v="2019-07-25T00:00:00"/>
    <n v="48"/>
    <n v="240000"/>
    <s v="EPM"/>
    <x v="0"/>
    <n v="69"/>
    <s v="23-07-2019"/>
    <m/>
    <n v="345000"/>
  </r>
  <r>
    <x v="4"/>
    <x v="5"/>
    <s v="BTM"/>
    <s v="WARISMAN  ZEGA"/>
    <x v="122"/>
    <s v="B"/>
    <s v="KOMP. AVIARI BATU AJI BATAM"/>
    <n v="25"/>
    <d v="2019-07-26T00:00:00"/>
    <n v="100"/>
    <n v="500000"/>
    <s v="EPM"/>
    <x v="0"/>
    <m/>
    <m/>
    <m/>
    <n v="0"/>
  </r>
  <r>
    <x v="4"/>
    <x v="5"/>
    <s v="BTM"/>
    <s v="WARISMAN  ZEGA"/>
    <x v="123"/>
    <s v="B"/>
    <s v="BATU MERAH BATU AMPAR BATAM"/>
    <n v="20"/>
    <d v="2019-07-27T00:00:00"/>
    <n v="80"/>
    <n v="400000"/>
    <s v="EPM"/>
    <x v="0"/>
    <n v="76"/>
    <d v="2019-08-08T00:00:00"/>
    <m/>
    <n v="380000"/>
  </r>
  <r>
    <x v="4"/>
    <x v="5"/>
    <s v="BTM"/>
    <s v="WARISMAN  ZEGA"/>
    <x v="124"/>
    <s v="B"/>
    <s v="BENGKONG HARAPAN BENGKONG BATAM"/>
    <n v="14"/>
    <d v="2019-07-29T00:00:00"/>
    <n v="56"/>
    <n v="280000"/>
    <s v="EPM"/>
    <x v="0"/>
    <n v="104"/>
    <s v="15-7-2019,16-7-2019"/>
    <m/>
    <n v="520000"/>
  </r>
  <r>
    <x v="4"/>
    <x v="5"/>
    <s v="BTM"/>
    <s v="WARISMAN  ZEGA"/>
    <x v="125"/>
    <s v="B"/>
    <s v="KOMP. SEI PANAS BATAM"/>
    <n v="15"/>
    <d v="2019-07-30T00:00:00"/>
    <n v="60"/>
    <n v="300000"/>
    <s v="EPM"/>
    <x v="0"/>
    <n v="40"/>
    <s v="17-7-2019"/>
    <m/>
    <n v="200000"/>
  </r>
  <r>
    <x v="4"/>
    <x v="5"/>
    <s v="BTM"/>
    <s v="WARISMAN  ZEGA"/>
    <x v="126"/>
    <s v="B"/>
    <s v="KOMP. CIPTA PURI TIBAN SEKUPANG"/>
    <n v="17"/>
    <d v="2019-07-30T00:00:00"/>
    <n v="68"/>
    <n v="340000"/>
    <s v="EPM"/>
    <x v="0"/>
    <m/>
    <m/>
    <m/>
    <n v="0"/>
  </r>
  <r>
    <x v="4"/>
    <x v="5"/>
    <s v="BTM"/>
    <s v="WARISMAN  ZEGA"/>
    <x v="127"/>
    <s v="B"/>
    <s v="BATU BESAR KAMPUNG MELAYU NONGSA"/>
    <n v="15"/>
    <d v="2019-07-01T00:00:00"/>
    <n v="60"/>
    <n v="300000"/>
    <s v="EPM"/>
    <x v="0"/>
    <n v="54"/>
    <s v="23-07-2019"/>
    <m/>
    <n v="270000"/>
  </r>
  <r>
    <x v="4"/>
    <x v="5"/>
    <s v="BTM"/>
    <s v="WARISMAN  ZEGA"/>
    <x v="128"/>
    <s v="B"/>
    <s v="MUSTAFA BATAM CENTRE BATAM"/>
    <n v="15"/>
    <d v="2019-07-01T00:00:00"/>
    <n v="60"/>
    <n v="300000"/>
    <s v="EPM"/>
    <x v="0"/>
    <n v="70"/>
    <s v="25-07-2019"/>
    <m/>
    <n v="350000"/>
  </r>
  <r>
    <x v="4"/>
    <x v="5"/>
    <s v="BTM"/>
    <s v="WARISMAN  ZEGA"/>
    <x v="129"/>
    <s v="B"/>
    <s v="KOMP. NASA CENTRE  BATAM KOTA"/>
    <n v="5"/>
    <s v="-"/>
    <n v="20"/>
    <n v="100000"/>
    <s v="EPM"/>
    <x v="0"/>
    <m/>
    <m/>
    <m/>
    <n v="0"/>
  </r>
  <r>
    <x v="4"/>
    <x v="5"/>
    <s v="BTM"/>
    <s v="WARISMAN  ZEGA"/>
    <x v="130"/>
    <s v="B"/>
    <s v="NIAGA MAS BATAM CENTRE BATAM"/>
    <n v="15"/>
    <d v="2019-08-02T00:00:00"/>
    <n v="60"/>
    <n v="300000"/>
    <s v="EPM"/>
    <x v="0"/>
    <n v="16"/>
    <s v="13/07/2019"/>
    <m/>
    <n v="80000"/>
  </r>
  <r>
    <x v="4"/>
    <x v="5"/>
    <s v="BTM"/>
    <s v="WARISMAN  ZEGA"/>
    <x v="131"/>
    <s v="B"/>
    <s v="PASIR PUTIH BATAM CENTER BATAM"/>
    <n v="21"/>
    <d v="2019-08-02T00:00:00"/>
    <n v="84"/>
    <n v="420000"/>
    <s v="EPM"/>
    <x v="0"/>
    <n v="28"/>
    <s v="24-07-2019"/>
    <m/>
    <n v="140000"/>
  </r>
  <r>
    <x v="4"/>
    <x v="5"/>
    <s v="BTM"/>
    <s v="WARISMAN  ZEGA"/>
    <x v="132"/>
    <s v="B"/>
    <s v="KOMP. PERUM PJB BATU AJI BATAM"/>
    <n v="10"/>
    <d v="2019-08-03T00:00:00"/>
    <n v="40"/>
    <n v="200000"/>
    <s v="EPM"/>
    <x v="0"/>
    <m/>
    <m/>
    <m/>
    <n v="0"/>
  </r>
  <r>
    <x v="4"/>
    <x v="5"/>
    <s v="BTM"/>
    <s v="WARISMAN  ZEGA"/>
    <x v="133"/>
    <s v="B"/>
    <s v="PERUM PUTRI HIJAU BATU AJI BATAM"/>
    <n v="15"/>
    <d v="2019-08-03T00:00:00"/>
    <n v="60"/>
    <n v="300000"/>
    <s v="EPM"/>
    <x v="0"/>
    <m/>
    <m/>
    <m/>
    <n v="0"/>
  </r>
  <r>
    <x v="4"/>
    <x v="5"/>
    <s v="BTM"/>
    <s v="WARISMAN  ZEGA"/>
    <x v="134"/>
    <s v="B"/>
    <s v="KOMP. SAGULUNG BATU AJI BATAM"/>
    <n v="15"/>
    <d v="2019-08-04T00:00:00"/>
    <n v="60"/>
    <n v="300000"/>
    <s v="EPM"/>
    <x v="0"/>
    <m/>
    <m/>
    <m/>
    <n v="0"/>
  </r>
  <r>
    <x v="4"/>
    <x v="5"/>
    <s v="BTM"/>
    <s v="WARISMAN  ZEGA"/>
    <x v="135"/>
    <s v="B"/>
    <s v="KOMP. SEI HARAPAN SEKUPANG BATAM"/>
    <n v="15"/>
    <d v="2019-08-04T00:00:00"/>
    <n v="60"/>
    <n v="300000"/>
    <s v="EPM"/>
    <x v="0"/>
    <m/>
    <m/>
    <m/>
    <n v="0"/>
  </r>
  <r>
    <x v="4"/>
    <x v="5"/>
    <s v="BTM"/>
    <s v="WARISMAN  ZEGA"/>
    <x v="136"/>
    <s v="B"/>
    <s v="DEPAN LAPAS BARELANG BATAM"/>
    <n v="10"/>
    <d v="2019-08-05T00:00:00"/>
    <n v="40"/>
    <n v="200000"/>
    <s v="EPM"/>
    <x v="0"/>
    <m/>
    <m/>
    <m/>
    <n v="0"/>
  </r>
  <r>
    <x v="4"/>
    <x v="5"/>
    <s v="BTM"/>
    <s v="WARISMAN  ZEGA"/>
    <x v="137"/>
    <s v="B"/>
    <s v="SIMPANG BATU BESAR NONGSA BATAM"/>
    <n v="10"/>
    <d v="2019-08-05T00:00:00"/>
    <n v="40"/>
    <n v="200000"/>
    <s v="EPM"/>
    <x v="0"/>
    <m/>
    <m/>
    <m/>
    <n v="0"/>
  </r>
  <r>
    <x v="4"/>
    <x v="5"/>
    <s v="BTM"/>
    <s v="WARISMAN  ZEGA"/>
    <x v="138"/>
    <s v="B"/>
    <s v="SP PLAZA BATU AJI BATAM"/>
    <n v="25"/>
    <d v="2019-08-06T00:00:00"/>
    <n v="100"/>
    <n v="500000"/>
    <s v="EPM"/>
    <x v="0"/>
    <m/>
    <m/>
    <m/>
    <n v="0"/>
  </r>
  <r>
    <x v="4"/>
    <x v="5"/>
    <s v="BTM"/>
    <s v="WARISMAN  ZEGA"/>
    <x v="139"/>
    <s v="B"/>
    <s v="PERUM. TAMAN LESTARI, BATU AJI BATAM"/>
    <n v="10"/>
    <d v="2019-08-07T00:00:00"/>
    <n v="40"/>
    <n v="200000"/>
    <s v="EPM"/>
    <x v="0"/>
    <m/>
    <m/>
    <m/>
    <n v="0"/>
  </r>
  <r>
    <x v="4"/>
    <x v="5"/>
    <s v="BTM"/>
    <s v="WARISMAN  ZEGA"/>
    <x v="140"/>
    <s v="C"/>
    <s v="KOMP. PUTRI 7 BATU AJI BATAM"/>
    <n v="6"/>
    <s v="-"/>
    <n v="24"/>
    <n v="120000"/>
    <s v="EPM"/>
    <x v="0"/>
    <m/>
    <m/>
    <m/>
    <n v="0"/>
  </r>
  <r>
    <x v="4"/>
    <x v="5"/>
    <s v="BTM"/>
    <s v="WARISMAN  ZEGA"/>
    <x v="141"/>
    <s v="C"/>
    <s v="KOMP. PELITA BATAM"/>
    <n v="6"/>
    <d v="2019-08-07T00:00:00"/>
    <n v="24"/>
    <n v="120000"/>
    <s v="EPM"/>
    <x v="0"/>
    <n v="12"/>
    <d v="2019-05-08T00:00:00"/>
    <m/>
    <n v="60000"/>
  </r>
  <r>
    <x v="4"/>
    <x v="5"/>
    <s v="BTM"/>
    <s v="WARISMAN  ZEGA"/>
    <x v="142"/>
    <s v="C"/>
    <s v="KOMP. MARINA CITY BATU AJI BATAM"/>
    <n v="5"/>
    <d v="2019-08-07T00:00:00"/>
    <n v="20"/>
    <n v="100000"/>
    <s v="EPM"/>
    <x v="0"/>
    <m/>
    <m/>
    <m/>
    <n v="0"/>
  </r>
  <r>
    <x v="4"/>
    <x v="5"/>
    <s v="BTM"/>
    <s v="WARISMAN  ZEGA"/>
    <x v="143"/>
    <s v="C"/>
    <s v="KOMP. TIBAN GLOBAL TIBAN BATAM"/>
    <n v="5"/>
    <d v="2019-08-08T00:00:00"/>
    <n v="20"/>
    <n v="100000"/>
    <s v="EPM"/>
    <x v="0"/>
    <m/>
    <m/>
    <m/>
    <n v="0"/>
  </r>
  <r>
    <x v="4"/>
    <x v="5"/>
    <s v="BTM"/>
    <s v="LEDIS MD / YAMAN ASM"/>
    <x v="144"/>
    <s v="A"/>
    <s v="JLN PASAR IKAN TJ. PINANG KOTA TANJUNG PINANG ( LK )"/>
    <n v="29"/>
    <d v="2019-08-08T00:00:00"/>
    <n v="116"/>
    <n v="580000"/>
    <s v="EPM"/>
    <x v="0"/>
    <m/>
    <d v="2019-09-07T00:00:00"/>
    <m/>
    <n v="0"/>
  </r>
  <r>
    <x v="4"/>
    <x v="5"/>
    <s v="BTM"/>
    <s v="LEDIS MD / YAMAN ASM"/>
    <x v="145"/>
    <s v="A"/>
    <s v="BINTAN CENTRE, AIR RAJA TANJUNG PINANG ( LK )"/>
    <n v="22"/>
    <d v="2019-08-09T00:00:00"/>
    <n v="88"/>
    <n v="440000"/>
    <s v="EPM"/>
    <x v="0"/>
    <m/>
    <d v="2019-09-07T00:00:00"/>
    <m/>
    <n v="0"/>
  </r>
  <r>
    <x v="4"/>
    <x v="5"/>
    <s v="BTM"/>
    <s v="LEDIS MD / YAMAN ASM"/>
    <x v="146"/>
    <s v="B"/>
    <s v="JLN . BAREK MOTOR KIJANG BINTAN TAJ. PINANG ( LK )"/>
    <n v="20"/>
    <d v="2019-07-10T00:00:00"/>
    <n v="80"/>
    <n v="400000"/>
    <s v="EPM"/>
    <x v="0"/>
    <m/>
    <d v="2019-10-07T00:00:00"/>
    <m/>
    <n v="0"/>
  </r>
  <r>
    <x v="4"/>
    <x v="5"/>
    <s v="BTM"/>
    <s v="LEDIS MD / YAMAN ASM"/>
    <x v="147"/>
    <s v="B"/>
    <s v="KIJANG, BINTAN TIMUR TANJUNG PINANG ( LK )"/>
    <n v="32"/>
    <d v="2019-07-10T00:00:00"/>
    <n v="128"/>
    <n v="640000"/>
    <s v="EPM"/>
    <x v="0"/>
    <m/>
    <d v="2019-10-07T00:00:00"/>
    <m/>
    <n v="0"/>
  </r>
  <r>
    <x v="4"/>
    <x v="5"/>
    <s v="BTM"/>
    <s v="LEDIS MD / YAMAN ASM"/>
    <x v="148"/>
    <s v="B"/>
    <s v="PASAR TJ. UBAN KEPRI, BINTAN UTARA ( LK )"/>
    <n v="22"/>
    <d v="2019-07-11T00:00:00"/>
    <n v="88"/>
    <n v="440000"/>
    <s v="EPM"/>
    <x v="0"/>
    <m/>
    <d v="2019-11-07T00:00:00"/>
    <m/>
    <n v="0"/>
  </r>
  <r>
    <x v="4"/>
    <x v="5"/>
    <s v="BTM"/>
    <s v="LEDIS MD / YAMAN ASM"/>
    <x v="149"/>
    <s v="C"/>
    <s v="JL. KAWAL TANJUNG PINANG"/>
    <n v="6"/>
    <d v="2019-07-11T00:00:00"/>
    <n v="24"/>
    <n v="120000"/>
    <s v="EPM"/>
    <x v="0"/>
    <m/>
    <d v="2019-11-07T00:00:00"/>
    <m/>
    <n v="0"/>
  </r>
  <r>
    <x v="4"/>
    <x v="5"/>
    <s v="BTM"/>
    <s v="YAMAN /ASM"/>
    <x v="150"/>
    <s v="B"/>
    <s v="DEPAN TERMINAL MERAL, MERAL TANJUNG BALAI KARIMUN ( LK )"/>
    <n v="12"/>
    <d v="2019-07-22T00:00:00"/>
    <n v="48"/>
    <n v="240000"/>
    <s v="EPM"/>
    <x v="0"/>
    <m/>
    <m/>
    <m/>
    <n v="0"/>
  </r>
  <r>
    <x v="4"/>
    <x v="5"/>
    <s v="BTM"/>
    <s v="YAMAN /ASM"/>
    <x v="151"/>
    <s v="B"/>
    <s v="KOLONG BELAKANG HAWAI, T. BALAI KARIMUN ( LK )"/>
    <n v="21"/>
    <d v="2019-07-23T00:00:00"/>
    <n v="84"/>
    <n v="420000"/>
    <s v="EPM"/>
    <x v="0"/>
    <m/>
    <m/>
    <m/>
    <n v="0"/>
  </r>
  <r>
    <x v="4"/>
    <x v="5"/>
    <s v="BTM"/>
    <s v="YAMAN /ASM"/>
    <x v="152"/>
    <s v="B"/>
    <s v="KOMP. NAGA MAS 1, MERAL, TJ. BALAI KARIMUN ( LK )"/>
    <n v="6"/>
    <d v="2019-07-23T00:00:00"/>
    <n v="24"/>
    <n v="120000"/>
    <s v="EPM"/>
    <x v="0"/>
    <m/>
    <m/>
    <m/>
    <n v="0"/>
  </r>
  <r>
    <x v="4"/>
    <x v="5"/>
    <s v="BTM"/>
    <s v="YAMAN /ASM"/>
    <x v="153"/>
    <s v="B"/>
    <s v="TALUK UMAH, TEBING, T.BALAI KARIMUN ( LK )"/>
    <n v="10"/>
    <d v="2019-07-24T00:00:00"/>
    <n v="40"/>
    <n v="200000"/>
    <s v="EPM"/>
    <x v="0"/>
    <m/>
    <m/>
    <m/>
    <n v="0"/>
  </r>
  <r>
    <x v="4"/>
    <x v="5"/>
    <s v="BTM"/>
    <s v="YAMAN /ASM"/>
    <x v="154"/>
    <s v="B"/>
    <s v="PASAR TANJUNG BATU KOTA KUNDUR, TAJUNG BATU ( L )"/>
    <n v="10"/>
    <d v="2019-07-25T00:00:00"/>
    <n v="40"/>
    <n v="200000"/>
    <s v="EPM"/>
    <x v="0"/>
    <m/>
    <m/>
    <m/>
    <n v="0"/>
  </r>
  <r>
    <x v="4"/>
    <x v="5"/>
    <s v="BTM"/>
    <s v="YAMAN /ASM"/>
    <x v="155"/>
    <s v="A"/>
    <s v="KOTA NATUNA KEPRI ( LK )"/>
    <n v="20"/>
    <d v="2019-07-26T00:00:00"/>
    <n v="80"/>
    <n v="400000"/>
    <s v="EPM"/>
    <x v="0"/>
    <m/>
    <m/>
    <m/>
    <n v="0"/>
  </r>
  <r>
    <x v="1"/>
    <x v="6"/>
    <s v="CRB"/>
    <s v="AGUS RUDYANTO/ARIS RISMANTO"/>
    <x v="156"/>
    <s v="B"/>
    <s v="JL RAYA CELANCANG"/>
    <n v="20"/>
    <d v="2019-07-12T00:00:00"/>
    <n v="80"/>
    <n v="400000"/>
    <s v="EPM"/>
    <x v="0"/>
    <n v="80"/>
    <d v="2019-12-07T00:00:00"/>
    <m/>
    <n v="400000"/>
  </r>
  <r>
    <x v="1"/>
    <x v="6"/>
    <s v="CRB"/>
    <s v="AGUS RUDYANTO/ARIS RISMANTO"/>
    <x v="157"/>
    <s v="B"/>
    <s v="JL SILIWANGI CIREBON"/>
    <n v="15"/>
    <d v="2019-07-12T00:00:00"/>
    <n v="60"/>
    <n v="300000"/>
    <s v="EPM"/>
    <x v="0"/>
    <n v="44"/>
    <m/>
    <m/>
    <n v="220000"/>
  </r>
  <r>
    <x v="1"/>
    <x v="6"/>
    <s v="CRB"/>
    <s v="AGUS RUDYANTO/ARIS RISMANTO"/>
    <x v="158"/>
    <s v="B"/>
    <s v="JL SILIWANGI CIREBON"/>
    <n v="15"/>
    <d v="2019-07-10T00:00:00"/>
    <n v="60"/>
    <n v="300000"/>
    <s v="EPM"/>
    <x v="0"/>
    <n v="36"/>
    <s v="17/07/2019"/>
    <m/>
    <n v="180000"/>
  </r>
  <r>
    <x v="1"/>
    <x v="6"/>
    <s v="CRB"/>
    <s v="AGUS RUDYANTO/ARIS RISMANTO"/>
    <x v="159"/>
    <s v="A"/>
    <s v="JL KUTAGARA CIREBON"/>
    <n v="20"/>
    <d v="2019-07-10T00:00:00"/>
    <n v="80"/>
    <n v="400000"/>
    <s v="EPM"/>
    <x v="0"/>
    <n v="96"/>
    <s v="18/7/2019"/>
    <m/>
    <n v="480000"/>
  </r>
  <r>
    <x v="1"/>
    <x v="6"/>
    <s v="CRB"/>
    <s v="AGUS RUDYANTO/ARIS RISMANTO"/>
    <x v="160"/>
    <s v="A"/>
    <s v="JL KANOMAN"/>
    <n v="20"/>
    <d v="2019-07-11T00:00:00"/>
    <n v="80"/>
    <n v="400000"/>
    <s v="EPM"/>
    <x v="0"/>
    <n v="72"/>
    <s v="12/7/2019"/>
    <m/>
    <n v="360000"/>
  </r>
  <r>
    <x v="1"/>
    <x v="6"/>
    <s v="CRB"/>
    <s v="AGUS RUDYANTO/ARIS RISMANTO"/>
    <x v="161"/>
    <s v="C"/>
    <s v="JL PANGRAN DRAJAT"/>
    <n v="10"/>
    <d v="2019-07-13T00:00:00"/>
    <n v="40"/>
    <n v="200000"/>
    <s v="EPM"/>
    <x v="0"/>
    <n v="60"/>
    <s v="19/7/2019"/>
    <m/>
    <n v="300000"/>
  </r>
  <r>
    <x v="1"/>
    <x v="6"/>
    <s v="CRB"/>
    <s v="AGUS RUDYANTO/ARIS RISMANTO"/>
    <x v="162"/>
    <s v="C"/>
    <s v="JL CIPTO MANGUNKUSUMO"/>
    <n v="10"/>
    <d v="2019-07-15T00:00:00"/>
    <n v="40"/>
    <n v="200000"/>
    <s v="EPM"/>
    <x v="0"/>
    <n v="40"/>
    <s v="15/7/2019"/>
    <m/>
    <n v="200000"/>
  </r>
  <r>
    <x v="1"/>
    <x v="6"/>
    <s v="CRB"/>
    <s v="AGUS RUDYANTO/ARIS RISMANTO"/>
    <x v="163"/>
    <s v="A"/>
    <s v="JL RAYA CIREBON KUNINGAN"/>
    <n v="20"/>
    <d v="2019-07-16T00:00:00"/>
    <n v="80"/>
    <n v="400000"/>
    <s v="EPM"/>
    <x v="0"/>
    <n v="150"/>
    <s v="17/7/2019"/>
    <m/>
    <n v="750000"/>
  </r>
  <r>
    <x v="1"/>
    <x v="6"/>
    <s v="CRB"/>
    <s v="AGUS RUDYANTO/ARIS RISMANTO"/>
    <x v="164"/>
    <s v="C"/>
    <s v="JL CIREMAI RAYA PERUMNAS"/>
    <n v="10"/>
    <d v="2019-07-17T00:00:00"/>
    <n v="40"/>
    <n v="200000"/>
    <s v="EPM"/>
    <x v="0"/>
    <n v="40"/>
    <s v="8/7/2019"/>
    <m/>
    <n v="200000"/>
  </r>
  <r>
    <x v="1"/>
    <x v="6"/>
    <s v="CRB"/>
    <s v="AGUS RUDYANTO/ARIS RISMANTO"/>
    <x v="165"/>
    <s v="C"/>
    <s v="JL RAYA MUNDU"/>
    <n v="10"/>
    <d v="2019-07-18T00:00:00"/>
    <n v="40"/>
    <n v="200000"/>
    <s v="EPM"/>
    <x v="0"/>
    <n v="54"/>
    <s v="10/7/2019"/>
    <m/>
    <n v="270000"/>
  </r>
  <r>
    <x v="1"/>
    <x v="6"/>
    <s v="CRB"/>
    <s v="AGUS RUDYANTO/ARIS RISMANTO"/>
    <x v="166"/>
    <s v="B"/>
    <s v="JL RAYA GEBANG"/>
    <n v="20"/>
    <d v="2019-07-19T00:00:00"/>
    <n v="80"/>
    <n v="400000"/>
    <s v="EPM"/>
    <x v="0"/>
    <m/>
    <m/>
    <m/>
    <n v="0"/>
  </r>
  <r>
    <x v="1"/>
    <x v="6"/>
    <s v="CRB"/>
    <s v="AGUS RUDYANTO/ARIS RISMANTO"/>
    <x v="167"/>
    <s v="B"/>
    <s v="JL CILEDUG "/>
    <n v="20"/>
    <d v="2019-07-20T00:00:00"/>
    <n v="80"/>
    <n v="400000"/>
    <s v="EPM"/>
    <x v="0"/>
    <n v="86"/>
    <s v="8/7/2019"/>
    <m/>
    <n v="430000"/>
  </r>
  <r>
    <x v="1"/>
    <x v="6"/>
    <s v="CRB"/>
    <s v="AGUS RUDYANTO/ARIS RISMANTO"/>
    <x v="168"/>
    <s v="C"/>
    <s v="JL CIPEJEUH"/>
    <n v="10"/>
    <d v="2019-07-22T00:00:00"/>
    <n v="40"/>
    <n v="200000"/>
    <s v="EPM"/>
    <x v="0"/>
    <m/>
    <m/>
    <m/>
    <n v="0"/>
  </r>
  <r>
    <x v="1"/>
    <x v="6"/>
    <s v="CRB"/>
    <s v="AGUS RUDYANTO/ARIS RISMANTO"/>
    <x v="169"/>
    <s v="C"/>
    <s v="JL PABUARAN"/>
    <n v="10"/>
    <d v="2019-07-23T00:00:00"/>
    <n v="40"/>
    <n v="200000"/>
    <s v="EPM"/>
    <x v="0"/>
    <m/>
    <m/>
    <m/>
    <n v="0"/>
  </r>
  <r>
    <x v="1"/>
    <x v="6"/>
    <s v="CRB"/>
    <s v="AGUS RUDYANTO/ARIS RISMANTO"/>
    <x v="170"/>
    <s v="B"/>
    <s v="JL RAYA ARJAWINANGUN"/>
    <n v="20"/>
    <d v="2019-07-24T00:00:00"/>
    <n v="80"/>
    <n v="400000"/>
    <s v="EPM"/>
    <x v="0"/>
    <n v="70"/>
    <m/>
    <m/>
    <n v="350000"/>
  </r>
  <r>
    <x v="1"/>
    <x v="6"/>
    <s v="CRB"/>
    <s v="AGUS RUDYANTO/ARIS RISMANTO"/>
    <x v="171"/>
    <s v="B"/>
    <s v="JL RAYA PALIMANAN"/>
    <n v="15"/>
    <d v="2019-07-25T00:00:00"/>
    <n v="60"/>
    <n v="300000"/>
    <s v="EPM"/>
    <x v="0"/>
    <n v="40"/>
    <s v="8/7/2019"/>
    <m/>
    <n v="200000"/>
  </r>
  <r>
    <x v="1"/>
    <x v="6"/>
    <s v="CRB"/>
    <s v="AGUS RUDYANTO/ARIS RISMANTO"/>
    <x v="172"/>
    <s v="B"/>
    <s v="JL RAYA P;ERED"/>
    <n v="20"/>
    <d v="2019-07-26T00:00:00"/>
    <n v="80"/>
    <n v="400000"/>
    <s v="EPM"/>
    <x v="0"/>
    <n v="140"/>
    <s v="22/07/2019"/>
    <m/>
    <n v="700000"/>
  </r>
  <r>
    <x v="1"/>
    <x v="6"/>
    <s v="CRB"/>
    <s v="AGUS RUDYANTO/ARIS RISMANTO"/>
    <x v="173"/>
    <s v="B"/>
    <s v="JL RAYA SUMBER"/>
    <n v="20"/>
    <d v="2019-07-27T00:00:00"/>
    <n v="80"/>
    <n v="400000"/>
    <s v="EPM"/>
    <x v="0"/>
    <n v="204"/>
    <s v="27/7/2019"/>
    <m/>
    <n v="1020000"/>
  </r>
  <r>
    <x v="1"/>
    <x v="6"/>
    <s v="CRB"/>
    <s v="AGUS RUDYANTO/ARIS RISMANTO"/>
    <x v="174"/>
    <m/>
    <s v="LAIN LAIN"/>
    <n v="50"/>
    <d v="2019-07-29T00:00:00"/>
    <n v="200"/>
    <n v="1000000"/>
    <s v="EPM"/>
    <x v="0"/>
    <n v="128"/>
    <s v="29/7/2019"/>
    <m/>
    <n v="640000"/>
  </r>
  <r>
    <x v="1"/>
    <x v="6"/>
    <s v="CRB/INDRAMAYU"/>
    <s v="Jakariya "/>
    <x v="175"/>
    <s v="A"/>
    <s v="Jln raya jatibarang "/>
    <n v="15"/>
    <d v="2019-07-24T00:00:00"/>
    <n v="60"/>
    <n v="300000"/>
    <s v="EPM"/>
    <x v="0"/>
    <n v="80"/>
    <s v="22/7/2019"/>
    <m/>
    <n v="400000"/>
  </r>
  <r>
    <x v="1"/>
    <x v="6"/>
    <s v="CRB/INDRAMAYU"/>
    <s v="Jakariya "/>
    <x v="176"/>
    <s v="A"/>
    <s v="Jln raya patrol "/>
    <n v="15"/>
    <d v="2019-07-23T00:00:00"/>
    <n v="60"/>
    <n v="300000"/>
    <s v="EPM"/>
    <x v="0"/>
    <n v="40"/>
    <s v="23/7/2019"/>
    <m/>
    <n v="200000"/>
  </r>
  <r>
    <x v="1"/>
    <x v="6"/>
    <s v="CRB/INDRAMAYU"/>
    <s v="Jakariya "/>
    <x v="177"/>
    <s v="C"/>
    <s v="Jln raya sukra "/>
    <n v="8"/>
    <d v="2019-07-23T00:00:00"/>
    <n v="32"/>
    <n v="160000"/>
    <s v="EPM"/>
    <x v="0"/>
    <n v="12"/>
    <s v="23/7/2019"/>
    <m/>
    <n v="60000"/>
  </r>
  <r>
    <x v="1"/>
    <x v="6"/>
    <s v="CRB/INDRAMAYU"/>
    <s v="Jakariya "/>
    <x v="178"/>
    <s v="A"/>
    <s v="Jln Tanjung pura "/>
    <n v="35"/>
    <d v="2019-07-22T00:00:00"/>
    <n v="140"/>
    <n v="700000"/>
    <s v="EPM"/>
    <x v="0"/>
    <n v="140"/>
    <s v="24/7/2019"/>
    <m/>
    <n v="700000"/>
  </r>
  <r>
    <x v="1"/>
    <x v="6"/>
    <s v="CRB/INDRAMAYU"/>
    <s v="Jakariya "/>
    <x v="179"/>
    <s v="C"/>
    <s v="Jln raya trisi"/>
    <n v="6"/>
    <d v="2019-07-18T00:00:00"/>
    <n v="24"/>
    <n v="120000"/>
    <s v="EPM"/>
    <x v="0"/>
    <n v="20"/>
    <s v="18/7/2019"/>
    <m/>
    <n v="100000"/>
  </r>
  <r>
    <x v="1"/>
    <x v="6"/>
    <s v="CRB/INDRAMAYU"/>
    <s v="Jakariya "/>
    <x v="180"/>
    <s v="B"/>
    <s v="Jln. Raya karang ampel "/>
    <n v="20"/>
    <d v="2019-07-26T00:00:00"/>
    <n v="80"/>
    <n v="400000"/>
    <s v="EPM"/>
    <x v="0"/>
    <n v="40"/>
    <s v="26/7/2019"/>
    <m/>
    <n v="200000"/>
  </r>
  <r>
    <x v="1"/>
    <x v="6"/>
    <s v="CRB/INDRAMAYU"/>
    <s v="Jakariya "/>
    <x v="181"/>
    <s v="C"/>
    <s v="Jln.tulung Agung kertasmaya"/>
    <n v="8"/>
    <d v="2019-07-20T00:00:00"/>
    <n v="32"/>
    <n v="160000"/>
    <s v="EPM"/>
    <x v="0"/>
    <n v="32"/>
    <s v="6/8/2019"/>
    <m/>
    <n v="160000"/>
  </r>
  <r>
    <x v="1"/>
    <x v="6"/>
    <s v="CRB/INDRAMAYU"/>
    <s v="Jakariya "/>
    <x v="182"/>
    <s v="B"/>
    <s v="Jln raya haurgelis "/>
    <n v="15"/>
    <d v="2019-07-16T00:00:00"/>
    <n v="60"/>
    <n v="300000"/>
    <s v="EPM"/>
    <x v="0"/>
    <n v="40"/>
    <s v="16/7/2019"/>
    <m/>
    <n v="200000"/>
  </r>
  <r>
    <x v="1"/>
    <x v="6"/>
    <s v="CRB/INDRAMAYU"/>
    <s v="Jakariya "/>
    <x v="183"/>
    <s v="C"/>
    <s v="Jln. Losarang"/>
    <n v="5"/>
    <d v="2019-07-18T00:00:00"/>
    <n v="20"/>
    <n v="100000"/>
    <s v="EPM"/>
    <x v="0"/>
    <n v="20"/>
    <s v="18/7/2019"/>
    <m/>
    <n v="100000"/>
  </r>
  <r>
    <x v="1"/>
    <x v="6"/>
    <s v="CRB/INDRAMAYU"/>
    <s v="Jakariya "/>
    <x v="184"/>
    <s v="C"/>
    <s v="Jln raya bangkir "/>
    <n v="10"/>
    <d v="2019-07-11T00:00:00"/>
    <n v="40"/>
    <n v="200000"/>
    <s v="EPM"/>
    <x v="0"/>
    <n v="40"/>
    <s v="7/7/2019"/>
    <m/>
    <n v="200000"/>
  </r>
  <r>
    <x v="1"/>
    <x v="6"/>
    <s v="CRB/KUNINGAN DAN MAJALENGKA"/>
    <s v="WUWUN PREDIYANSYAH"/>
    <x v="185"/>
    <s v="A"/>
    <s v="Kuningan Kota"/>
    <n v="40"/>
    <d v="2019-07-08T00:00:00"/>
    <n v="160"/>
    <n v="800000"/>
    <s v="EPM"/>
    <x v="0"/>
    <n v="45"/>
    <s v="9/7/2019"/>
    <m/>
    <n v="225000"/>
  </r>
  <r>
    <x v="1"/>
    <x v="6"/>
    <s v="CRB/KUNINGAN DAN MAJALENGKA"/>
    <s v="WUWUN PREDIYANSYAH"/>
    <x v="186"/>
    <s v="B "/>
    <s v="JL. Raya Cilimus"/>
    <n v="30"/>
    <d v="2019-07-09T00:00:00"/>
    <n v="120"/>
    <n v="600000"/>
    <s v="EPM"/>
    <x v="0"/>
    <n v="30"/>
    <s v="15/7/2019"/>
    <m/>
    <n v="150000"/>
  </r>
  <r>
    <x v="1"/>
    <x v="6"/>
    <s v="CRB/KUNINGAN DAN MAJALENGKA"/>
    <s v="WUWUN PREDIYANSYAH"/>
    <x v="187"/>
    <s v="B "/>
    <s v="Kuningan Kota"/>
    <n v="25"/>
    <d v="2019-07-08T00:00:00"/>
    <n v="100"/>
    <n v="500000"/>
    <s v="EPM"/>
    <x v="0"/>
    <n v="25"/>
    <s v="9/7/2019"/>
    <m/>
    <n v="125000"/>
  </r>
  <r>
    <x v="1"/>
    <x v="6"/>
    <s v="CRB/KUNINGAN DAN MAJALENGKA"/>
    <s v="WUWUN PREDIYANSYAH"/>
    <x v="188"/>
    <s v="B "/>
    <s v="JL Ciawi Gebang"/>
    <n v="20"/>
    <d v="2019-07-16T00:00:00"/>
    <n v="80"/>
    <n v="400000"/>
    <s v="EPM"/>
    <x v="0"/>
    <n v="20"/>
    <s v="28/7/2019"/>
    <m/>
    <n v="100000"/>
  </r>
  <r>
    <x v="1"/>
    <x v="6"/>
    <s v="CRB/KUNINGAN DAN MAJALENGKA"/>
    <s v="WUWUN PREDIYANSYAH"/>
    <x v="189"/>
    <s v="B "/>
    <s v="JL Raya Luragung"/>
    <n v="20"/>
    <d v="2019-07-17T00:00:00"/>
    <n v="80"/>
    <n v="400000"/>
    <s v="EPM"/>
    <x v="0"/>
    <m/>
    <m/>
    <m/>
    <n v="0"/>
  </r>
  <r>
    <x v="1"/>
    <x v="6"/>
    <s v="CRB/KUNINGAN DAN MAJALENGKA"/>
    <s v="WUWUN PREDIYANSYAH"/>
    <x v="190"/>
    <s v="B "/>
    <s v="JL. Cibingbin"/>
    <n v="20"/>
    <d v="2019-07-10T00:00:00"/>
    <n v="80"/>
    <n v="400000"/>
    <s v="EPM"/>
    <x v="0"/>
    <m/>
    <m/>
    <m/>
    <n v="0"/>
  </r>
  <r>
    <x v="1"/>
    <x v="6"/>
    <s v="CRB/KUNINGAN DAN MAJALENGKA"/>
    <s v="WUWUN PREDIYANSYAH"/>
    <x v="191"/>
    <s v="C"/>
    <s v="JL raya kramat"/>
    <n v="10"/>
    <d v="2019-07-10T00:00:00"/>
    <n v="40"/>
    <n v="200000"/>
    <s v="EPM"/>
    <x v="0"/>
    <n v="15"/>
    <s v="18/7/2019"/>
    <m/>
    <n v="75000"/>
  </r>
  <r>
    <x v="1"/>
    <x v="6"/>
    <s v="CRB/KUNINGAN DAN MAJALENGKA"/>
    <s v="WUWUN PREDIYANSYAH"/>
    <x v="192"/>
    <s v="C"/>
    <s v="JL RE Martadinata"/>
    <n v="10"/>
    <d v="2019-07-11T00:00:00"/>
    <n v="40"/>
    <n v="200000"/>
    <s v="EPM"/>
    <x v="0"/>
    <m/>
    <m/>
    <m/>
    <n v="0"/>
  </r>
  <r>
    <x v="1"/>
    <x v="6"/>
    <s v="CRB/KUNINGAN DAN MAJALENGKA"/>
    <s v="WUWUN PREDIYANSYAH"/>
    <x v="193"/>
    <s v="C"/>
    <s v="JL. Cikijing"/>
    <n v="10"/>
    <d v="2019-07-12T00:00:00"/>
    <n v="40"/>
    <n v="200000"/>
    <s v="EPM"/>
    <x v="0"/>
    <m/>
    <m/>
    <m/>
    <n v="0"/>
  </r>
  <r>
    <x v="1"/>
    <x v="6"/>
    <s v="CRB/KUNINGAN DAN MAJALENGKA"/>
    <s v="WUWUN PREDIYANSYAH"/>
    <x v="194"/>
    <s v="C"/>
    <s v="JL Darma"/>
    <n v="15"/>
    <d v="2019-07-12T00:00:00"/>
    <n v="60"/>
    <n v="300000"/>
    <s v="EPM"/>
    <x v="0"/>
    <m/>
    <m/>
    <m/>
    <n v="0"/>
  </r>
  <r>
    <x v="1"/>
    <x v="6"/>
    <s v="CRB/KUNINGAN DAN MAJALENGKA"/>
    <s v="WUWUN PREDIYANSYAH"/>
    <x v="195"/>
    <s v="C"/>
    <s v="JL kadu gede"/>
    <n v="15"/>
    <d v="2019-07-13T00:00:00"/>
    <n v="60"/>
    <n v="300000"/>
    <s v="EPM"/>
    <x v="0"/>
    <m/>
    <m/>
    <m/>
    <n v="0"/>
  </r>
  <r>
    <x v="1"/>
    <x v="6"/>
    <s v="CRB/KUNINGAN DAN MAJALENGKA"/>
    <s v="WUWUN PREDIYANSYAH"/>
    <x v="196"/>
    <s v="A"/>
    <s v="JL. Cigasong"/>
    <n v="35"/>
    <d v="2019-07-13T00:00:00"/>
    <n v="140"/>
    <n v="700000"/>
    <s v="EPM"/>
    <x v="0"/>
    <n v="35"/>
    <s v="13/7/2019"/>
    <m/>
    <n v="175000"/>
  </r>
  <r>
    <x v="1"/>
    <x v="6"/>
    <s v="CRB/KUNINGAN DAN MAJALENGKA"/>
    <s v="WUWUN PREDIYANSYAH"/>
    <x v="197"/>
    <s v="A"/>
    <s v="JL. Kadipaten"/>
    <n v="35"/>
    <d v="2019-07-17T00:00:00"/>
    <n v="140"/>
    <n v="700000"/>
    <s v="EPM"/>
    <x v="0"/>
    <n v="35"/>
    <s v="17/7/2019"/>
    <m/>
    <n v="175000"/>
  </r>
  <r>
    <x v="1"/>
    <x v="6"/>
    <s v="CRB/KUNINGAN DAN MAJALENGKA"/>
    <s v="WUWUN PREDIYANSYAH"/>
    <x v="198"/>
    <s v="B "/>
    <s v="JL. Talaga"/>
    <n v="25"/>
    <d v="2019-07-18T00:00:00"/>
    <n v="100"/>
    <n v="500000"/>
    <s v="EPM"/>
    <x v="0"/>
    <m/>
    <m/>
    <m/>
    <n v="0"/>
  </r>
  <r>
    <x v="1"/>
    <x v="6"/>
    <s v="CRB/KUNINGAN DAN MAJALENGKA"/>
    <s v="WUWUN PREDIYANSYAH"/>
    <x v="199"/>
    <s v="B "/>
    <s v="JL. Maja"/>
    <n v="20"/>
    <d v="2019-07-18T00:00:00"/>
    <n v="80"/>
    <n v="400000"/>
    <s v="EPM"/>
    <x v="0"/>
    <n v="20"/>
    <s v="26/7/2019"/>
    <m/>
    <n v="100000"/>
  </r>
  <r>
    <x v="1"/>
    <x v="6"/>
    <s v="CRB/KUNINGAN DAN MAJALENGKA"/>
    <s v="WUWUN PREDIYANSYAH"/>
    <x v="200"/>
    <s v="B "/>
    <s v="JL. Rajagaluh"/>
    <n v="20"/>
    <d v="2019-07-19T00:00:00"/>
    <n v="80"/>
    <n v="400000"/>
    <s v="EPM"/>
    <x v="0"/>
    <m/>
    <s v="26/7/2019"/>
    <m/>
    <n v="0"/>
  </r>
  <r>
    <x v="1"/>
    <x v="6"/>
    <s v="CRB/KUNINGAN DAN MAJALENGKA"/>
    <s v="WUWUN PREDIYANSYAH"/>
    <x v="201"/>
    <s v="B "/>
    <s v="JL. Jatiwangi"/>
    <n v="20"/>
    <d v="2019-07-22T00:00:00"/>
    <n v="80"/>
    <n v="400000"/>
    <s v="EPM"/>
    <x v="0"/>
    <n v="20"/>
    <s v="8/7/2019"/>
    <m/>
    <n v="100000"/>
  </r>
  <r>
    <x v="1"/>
    <x v="6"/>
    <s v="CRB/KUNINGAN DAN MAJALENGKA"/>
    <s v="WUWUN PREDIYANSYAH"/>
    <x v="202"/>
    <s v="C"/>
    <s v="JL. Jatitujuh"/>
    <n v="10"/>
    <d v="2019-07-23T00:00:00"/>
    <n v="40"/>
    <n v="200000"/>
    <s v="EPM"/>
    <x v="0"/>
    <m/>
    <m/>
    <m/>
    <n v="0"/>
  </r>
  <r>
    <x v="1"/>
    <x v="6"/>
    <s v="CRB/KUNINGAN DAN MAJALENGKA"/>
    <s v="WUWUN PREDIYANSYAH"/>
    <x v="203"/>
    <s v="C"/>
    <s v="JL. Panjalin"/>
    <n v="10"/>
    <d v="2019-07-24T00:00:00"/>
    <n v="40"/>
    <n v="200000"/>
    <s v="EPM"/>
    <x v="0"/>
    <m/>
    <m/>
    <m/>
    <n v="0"/>
  </r>
  <r>
    <x v="1"/>
    <x v="6"/>
    <s v="CRB/KUNINGAN DAN MAJALENGKA"/>
    <s v="WUWUN PREDIYANSYAH"/>
    <x v="204"/>
    <s v="C"/>
    <s v="JL. Leuwimunding"/>
    <n v="10"/>
    <d v="2019-07-25T00:00:00"/>
    <n v="40"/>
    <n v="200000"/>
    <s v="EPM"/>
    <x v="0"/>
    <m/>
    <m/>
    <m/>
    <n v="0"/>
  </r>
  <r>
    <x v="1"/>
    <x v="6"/>
    <s v="CRB/KUNINGAN DAN MAJALENGKA"/>
    <s v="WUWUN PREDIYANSYAH"/>
    <x v="205"/>
    <m/>
    <m/>
    <n v="50"/>
    <d v="2019-07-26T00:00:00"/>
    <n v="200"/>
    <n v="1000000"/>
    <s v="EPM"/>
    <x v="0"/>
    <m/>
    <m/>
    <m/>
    <n v="0"/>
  </r>
  <r>
    <x v="5"/>
    <x v="7"/>
    <s v="DPS"/>
    <s v="NUER/YASIN"/>
    <x v="206"/>
    <s v="A"/>
    <s v="JL GAJAHMADA DPS"/>
    <n v="15"/>
    <d v="2019-07-15T00:00:00"/>
    <n v="60"/>
    <n v="300000"/>
    <s v="EPM"/>
    <x v="0"/>
    <m/>
    <m/>
    <m/>
    <n v="0"/>
  </r>
  <r>
    <x v="5"/>
    <x v="7"/>
    <s v="DPS"/>
    <s v="NUER/YASIN"/>
    <x v="207"/>
    <s v="A"/>
    <s v="JL KENDEDES KUTA BADUNG"/>
    <n v="15"/>
    <d v="2019-08-07T00:00:00"/>
    <n v="60"/>
    <n v="300000"/>
    <s v="EPM"/>
    <x v="0"/>
    <m/>
    <m/>
    <m/>
    <n v="0"/>
  </r>
  <r>
    <x v="5"/>
    <x v="7"/>
    <s v="DPS"/>
    <s v="NUER/YASIN"/>
    <x v="208"/>
    <s v="A"/>
    <s v="JL KAMBOJA DPS"/>
    <n v="13"/>
    <d v="2019-08-08T00:00:00"/>
    <n v="52"/>
    <n v="260000"/>
    <s v="EPM"/>
    <x v="0"/>
    <m/>
    <m/>
    <m/>
    <n v="0"/>
  </r>
  <r>
    <x v="5"/>
    <x v="7"/>
    <s v="DPS"/>
    <s v="NUER/YASIN"/>
    <x v="209"/>
    <s v="A"/>
    <s v="JL G.AGUNG DPS"/>
    <n v="12"/>
    <d v="2019-07-08T00:00:00"/>
    <n v="48"/>
    <n v="240000"/>
    <s v="EPM"/>
    <x v="0"/>
    <m/>
    <m/>
    <m/>
    <n v="0"/>
  </r>
  <r>
    <x v="5"/>
    <x v="7"/>
    <s v="DPS"/>
    <s v="NUER/YASIN"/>
    <x v="210"/>
    <s v="A"/>
    <s v="JL ANYELIR KLUNGKUNG"/>
    <n v="13"/>
    <d v="2019-07-09T00:00:00"/>
    <n v="52"/>
    <n v="260000"/>
    <s v="EPM"/>
    <x v="0"/>
    <n v="16"/>
    <d v="2019-07-09T00:00:00"/>
    <n v="4"/>
    <n v="80000"/>
  </r>
  <r>
    <x v="5"/>
    <x v="7"/>
    <s v="DPS"/>
    <s v="NUER/YASIN"/>
    <x v="211"/>
    <s v="A"/>
    <s v="JL KESATRIYAN KARANG ASEM"/>
    <n v="15"/>
    <d v="2019-07-10T00:00:00"/>
    <n v="60"/>
    <n v="300000"/>
    <s v="EPM"/>
    <x v="0"/>
    <m/>
    <m/>
    <m/>
    <n v="0"/>
  </r>
  <r>
    <x v="5"/>
    <x v="7"/>
    <s v="DPS"/>
    <s v="NUER/YASIN"/>
    <x v="212"/>
    <s v="A"/>
    <s v="JL G.KAWI DPS"/>
    <n v="20"/>
    <d v="2019-08-09T00:00:00"/>
    <n v="80"/>
    <n v="400000"/>
    <s v="EPM"/>
    <x v="0"/>
    <n v="72"/>
    <d v="2019-07-15T00:00:00"/>
    <n v="18"/>
    <n v="360000"/>
  </r>
  <r>
    <x v="5"/>
    <x v="7"/>
    <s v="DPS"/>
    <s v="NUER/YASIN"/>
    <x v="213"/>
    <s v="A"/>
    <s v="JL BY PASS NGURAHRAI NEGARA"/>
    <n v="12"/>
    <d v="2019-07-17T00:00:00"/>
    <n v="48"/>
    <n v="240000"/>
    <s v="EPM"/>
    <x v="0"/>
    <n v="28"/>
    <d v="2019-07-17T00:00:00"/>
    <n v="7"/>
    <n v="140000"/>
  </r>
  <r>
    <x v="5"/>
    <x v="7"/>
    <s v="DPS"/>
    <s v="NUER/YASIN"/>
    <x v="214"/>
    <s v="A"/>
    <s v="JL A.YANI SINGARAJA"/>
    <n v="15"/>
    <d v="2019-07-17T00:00:00"/>
    <n v="60"/>
    <n v="300000"/>
    <s v="EPM"/>
    <x v="0"/>
    <n v="28"/>
    <d v="2019-07-18T00:00:00"/>
    <n v="7"/>
    <n v="140000"/>
  </r>
  <r>
    <x v="5"/>
    <x v="7"/>
    <s v="DPS"/>
    <s v="NUER/YASIN"/>
    <x v="215"/>
    <s v="B"/>
    <s v="JL P.BUNGIN DPS"/>
    <n v="10"/>
    <d v="2019-08-09T00:00:00"/>
    <n v="40"/>
    <n v="200000"/>
    <s v="EPM"/>
    <x v="0"/>
    <m/>
    <m/>
    <m/>
    <n v="0"/>
  </r>
  <r>
    <x v="5"/>
    <x v="7"/>
    <s v="DPS"/>
    <s v="NUER/YASIN"/>
    <x v="216"/>
    <s v="B"/>
    <s v="JL WATURENGGONG DPS"/>
    <n v="12"/>
    <d v="2019-07-11T00:00:00"/>
    <n v="48"/>
    <n v="240000"/>
    <s v="EPM"/>
    <x v="0"/>
    <m/>
    <m/>
    <m/>
    <n v="0"/>
  </r>
  <r>
    <x v="5"/>
    <x v="7"/>
    <s v="DPS"/>
    <s v="NUER/YASIN"/>
    <x v="217"/>
    <s v="B"/>
    <s v="JL BY PASS NGURAHRAI TABANAN"/>
    <n v="10"/>
    <d v="2019-07-16T00:00:00"/>
    <n v="40"/>
    <n v="200000"/>
    <s v="EPM"/>
    <x v="0"/>
    <n v="20"/>
    <d v="2019-07-16T00:00:00"/>
    <n v="5"/>
    <n v="100000"/>
  </r>
  <r>
    <x v="5"/>
    <x v="7"/>
    <s v="DPS"/>
    <s v="NUER/YASIN"/>
    <x v="218"/>
    <s v="B"/>
    <s v="JL COKRO AMINOTO DPS"/>
    <n v="12"/>
    <d v="2019-07-26T00:00:00"/>
    <n v="48"/>
    <n v="240000"/>
    <s v="EPM"/>
    <x v="0"/>
    <n v="36"/>
    <d v="2019-07-26T00:00:00"/>
    <n v="9"/>
    <n v="180000"/>
  </r>
  <r>
    <x v="5"/>
    <x v="7"/>
    <s v="DPS"/>
    <s v="NUER/YASIN"/>
    <x v="219"/>
    <s v="B"/>
    <s v="JL CARGO UBUNG DPS"/>
    <n v="12"/>
    <d v="2019-07-26T00:00:00"/>
    <n v="48"/>
    <n v="240000"/>
    <s v="EPM"/>
    <x v="0"/>
    <n v="60"/>
    <d v="2019-07-22T00:00:00"/>
    <n v="15"/>
    <n v="300000"/>
  </r>
  <r>
    <x v="5"/>
    <x v="7"/>
    <s v="DPS"/>
    <s v="NUER/YASIN"/>
    <x v="220"/>
    <s v="C"/>
    <s v="JL G.SANGYANG DPS"/>
    <n v="8"/>
    <d v="2019-08-06T00:00:00"/>
    <n v="32"/>
    <n v="160000"/>
    <s v="EPM"/>
    <x v="0"/>
    <n v="36"/>
    <d v="2019-07-30T00:00:00"/>
    <n v="9"/>
    <n v="180000"/>
  </r>
  <r>
    <x v="5"/>
    <x v="7"/>
    <s v="DPS"/>
    <s v="NUER/YASIN"/>
    <x v="221"/>
    <s v="C"/>
    <s v="JL RAYA ABIANBASA BADUNG"/>
    <n v="7"/>
    <d v="2019-07-12T00:00:00"/>
    <n v="28"/>
    <n v="140000"/>
    <s v="EPM"/>
    <x v="0"/>
    <m/>
    <m/>
    <m/>
    <n v="0"/>
  </r>
  <r>
    <x v="5"/>
    <x v="7"/>
    <s v="DPS"/>
    <s v="NUER/YASIN"/>
    <x v="222"/>
    <s v="C"/>
    <s v="JL G.SOPUTAN DPS"/>
    <n v="10"/>
    <d v="2019-07-19T00:00:00"/>
    <n v="40"/>
    <n v="200000"/>
    <s v="EPM"/>
    <x v="0"/>
    <n v="40"/>
    <d v="2019-07-19T00:00:00"/>
    <n v="10"/>
    <n v="200000"/>
  </r>
  <r>
    <x v="5"/>
    <x v="7"/>
    <s v="DPS"/>
    <s v="NUER/YASIN"/>
    <x v="223"/>
    <s v="C"/>
    <s v="JL RAYA CANGGU BADUNG"/>
    <n v="7"/>
    <d v="2019-07-23T00:00:00"/>
    <n v="28"/>
    <n v="140000"/>
    <s v="EPM"/>
    <x v="0"/>
    <m/>
    <m/>
    <m/>
    <n v="0"/>
  </r>
  <r>
    <x v="5"/>
    <x v="7"/>
    <s v="DPS"/>
    <s v="NUER/YASIN"/>
    <x v="224"/>
    <s v="C"/>
    <s v="JL G.TANGKUBAN PERAHU DPS"/>
    <n v="8"/>
    <d v="2019-07-23T00:00:00"/>
    <n v="32"/>
    <n v="160000"/>
    <s v="EPM"/>
    <x v="0"/>
    <m/>
    <m/>
    <m/>
    <n v="0"/>
  </r>
  <r>
    <x v="5"/>
    <x v="7"/>
    <s v="DPS"/>
    <s v="NUER/YASIN"/>
    <x v="225"/>
    <s v="C"/>
    <s v="JL TUKAD PAKERISAN DPS"/>
    <n v="10"/>
    <d v="2019-07-23T00:00:00"/>
    <n v="40"/>
    <n v="200000"/>
    <s v="EPM"/>
    <x v="0"/>
    <m/>
    <m/>
    <m/>
    <n v="0"/>
  </r>
  <r>
    <x v="2"/>
    <x v="8"/>
    <s v="JBI"/>
    <s v="SYAKRONI/SINDI PRATIWI"/>
    <x v="226"/>
    <s v="A"/>
    <s v="JL.SULTAN THAHA"/>
    <n v="40"/>
    <d v="2019-07-10T00:00:00"/>
    <n v="160"/>
    <n v="800000"/>
    <s v="EPM"/>
    <x v="0"/>
    <n v="122"/>
    <d v="2019-07-11T00:00:00"/>
    <m/>
    <n v="610000"/>
  </r>
  <r>
    <x v="2"/>
    <x v="8"/>
    <s v="JBI"/>
    <s v="SYAKRONI/SINDI PRATIWI"/>
    <x v="227"/>
    <s v="B"/>
    <s v="JL.DOKTER SETIA BUDI"/>
    <n v="8"/>
    <d v="2019-07-11T00:00:00"/>
    <n v="32"/>
    <n v="160000"/>
    <s v="EPM"/>
    <x v="0"/>
    <n v="54"/>
    <d v="2019-07-08T00:00:00"/>
    <m/>
    <n v="270000"/>
  </r>
  <r>
    <x v="2"/>
    <x v="8"/>
    <s v="JBI"/>
    <s v="SYAKRONI/SINDI PRATIWI"/>
    <x v="228"/>
    <s v="A"/>
    <s v="JL.BHAYANGKARA"/>
    <n v="25"/>
    <d v="2019-07-13T00:00:00"/>
    <n v="100"/>
    <n v="500000"/>
    <s v="EPM"/>
    <x v="0"/>
    <n v="122"/>
    <d v="2019-07-02T00:00:00"/>
    <m/>
    <n v="610000"/>
  </r>
  <r>
    <x v="2"/>
    <x v="8"/>
    <s v="JBI"/>
    <s v="SYAKRONI/SINDI PRATIWI"/>
    <x v="229"/>
    <s v="B"/>
    <s v="JL.AKSES PASAR MODERN"/>
    <n v="12"/>
    <d v="2019-07-11T00:00:00"/>
    <n v="48"/>
    <n v="240000"/>
    <s v="EPM"/>
    <x v="0"/>
    <n v="56"/>
    <d v="2019-08-01T00:00:00"/>
    <m/>
    <n v="280000"/>
  </r>
  <r>
    <x v="2"/>
    <x v="8"/>
    <s v="JBI"/>
    <s v="SYAKRONI/SINDI PRATIWI"/>
    <x v="230"/>
    <s v="B"/>
    <s v="PURI MAYANG"/>
    <n v="10"/>
    <d v="2019-07-08T00:00:00"/>
    <n v="40"/>
    <n v="200000"/>
    <s v="EPM"/>
    <x v="0"/>
    <n v="42"/>
    <d v="2019-07-09T00:00:00"/>
    <m/>
    <n v="210000"/>
  </r>
  <r>
    <x v="2"/>
    <x v="8"/>
    <s v="JBI"/>
    <s v="SYAKRONI/SINDI PRATIWI"/>
    <x v="231"/>
    <s v="B"/>
    <s v="JLN SYAHBUDIN KOTA BARU JAMBI"/>
    <n v="12"/>
    <d v="2019-07-08T00:00:00"/>
    <n v="48"/>
    <n v="240000"/>
    <s v="EPM"/>
    <x v="0"/>
    <m/>
    <m/>
    <m/>
    <n v="0"/>
  </r>
  <r>
    <x v="2"/>
    <x v="8"/>
    <s v="JBI"/>
    <s v="SYAKRONI/SINDI PRATIWI"/>
    <x v="232"/>
    <s v="C"/>
    <s v="JL.H NUR MUHAMMAD"/>
    <n v="4"/>
    <d v="2019-07-09T00:00:00"/>
    <n v="16"/>
    <n v="80000"/>
    <s v="EPM"/>
    <x v="0"/>
    <n v="18"/>
    <d v="2019-07-15T00:00:00"/>
    <m/>
    <n v="90000"/>
  </r>
  <r>
    <x v="2"/>
    <x v="8"/>
    <s v="JBI"/>
    <s v="SYAKRONI/SINDI PRATIWI"/>
    <x v="233"/>
    <s v="C"/>
    <s v="LR.PAHLAWAN"/>
    <n v="10"/>
    <d v="2019-07-09T00:00:00"/>
    <n v="40"/>
    <n v="200000"/>
    <s v="EPM"/>
    <x v="0"/>
    <n v="30"/>
    <d v="2019-07-09T00:00:00"/>
    <m/>
    <n v="150000"/>
  </r>
  <r>
    <x v="2"/>
    <x v="8"/>
    <s v="JBI"/>
    <s v="SYAKRONI/SINDI PRATIWI"/>
    <x v="234"/>
    <s v="B"/>
    <s v="UNNAMED ROAD"/>
    <n v="12"/>
    <d v="2019-07-12T00:00:00"/>
    <n v="48"/>
    <n v="240000"/>
    <s v="EPM"/>
    <x v="0"/>
    <n v="37"/>
    <d v="2019-08-03T00:00:00"/>
    <m/>
    <n v="185000"/>
  </r>
  <r>
    <x v="2"/>
    <x v="8"/>
    <s v="JBI"/>
    <s v="SYAKRONI/SINDI PRATIWI"/>
    <x v="235"/>
    <s v="C"/>
    <s v="RB.SIAGIAN"/>
    <n v="6"/>
    <d v="2019-07-13T00:00:00"/>
    <n v="24"/>
    <n v="120000"/>
    <s v="EPM"/>
    <x v="0"/>
    <n v="46"/>
    <d v="2019-08-02T00:00:00"/>
    <m/>
    <n v="230000"/>
  </r>
  <r>
    <x v="2"/>
    <x v="8"/>
    <s v="JBI"/>
    <s v="SYAKRONI/SINDI PRATIWI"/>
    <x v="236"/>
    <s v="C"/>
    <s v="JL.HAYAM WURUK"/>
    <n v="3"/>
    <d v="2019-07-10T00:00:00"/>
    <n v="12"/>
    <n v="60000"/>
    <s v="EPM"/>
    <x v="0"/>
    <n v="12"/>
    <d v="2019-07-11T00:00:00"/>
    <m/>
    <n v="60000"/>
  </r>
  <r>
    <x v="2"/>
    <x v="8"/>
    <s v="JBI"/>
    <s v="SYAKRONI/SINDI PRATIWI"/>
    <x v="237"/>
    <s v="B"/>
    <s v="JL.ADAM MALIK"/>
    <n v="8"/>
    <d v="2019-07-12T00:00:00"/>
    <n v="32"/>
    <n v="160000"/>
    <s v="EPM"/>
    <x v="0"/>
    <n v="40"/>
    <d v="2019-08-03T00:00:00"/>
    <m/>
    <n v="200000"/>
  </r>
  <r>
    <x v="2"/>
    <x v="8"/>
    <s v="JBI"/>
    <s v="SYAKRONI/SINDI PRATIWI"/>
    <x v="238"/>
    <s v="A"/>
    <s v="JL JENDRAL SUDIRMAN BULIAN"/>
    <n v="8"/>
    <d v="2019-08-12T00:00:00"/>
    <n v="32"/>
    <n v="160000"/>
    <s v="EPM"/>
    <x v="0"/>
    <m/>
    <m/>
    <m/>
    <n v="0"/>
  </r>
  <r>
    <x v="2"/>
    <x v="8"/>
    <s v="JBI"/>
    <s v="SYAKRONI/SINDI PRATIWI"/>
    <x v="239"/>
    <s v="B"/>
    <s v="JL LINTAS JAMBI -BUNGO"/>
    <n v="4"/>
    <d v="2019-08-12T00:00:00"/>
    <n v="16"/>
    <n v="80000"/>
    <s v="EPM"/>
    <x v="0"/>
    <m/>
    <m/>
    <m/>
    <n v="0"/>
  </r>
  <r>
    <x v="2"/>
    <x v="8"/>
    <s v="JBI"/>
    <s v="SYAKRONI/SINDI PRATIWI"/>
    <x v="240"/>
    <s v="A"/>
    <s v="JLN PASAR SINGKUT"/>
    <n v="6"/>
    <d v="2019-08-13T00:00:00"/>
    <n v="24"/>
    <n v="120000"/>
    <s v="EPM"/>
    <x v="0"/>
    <m/>
    <m/>
    <m/>
    <n v="0"/>
  </r>
  <r>
    <x v="2"/>
    <x v="8"/>
    <s v="JBI"/>
    <s v="SYAKRONI/SINDI PRATIWI"/>
    <x v="241"/>
    <s v="A"/>
    <s v="JL LINTAS SUMATERA SAROLANGUN"/>
    <n v="10"/>
    <d v="2019-08-13T00:00:00"/>
    <n v="40"/>
    <n v="200000"/>
    <s v="EPM"/>
    <x v="0"/>
    <m/>
    <m/>
    <m/>
    <n v="0"/>
  </r>
  <r>
    <x v="2"/>
    <x v="8"/>
    <s v="JBI"/>
    <s v="SYAKRONI/SINDI PRATIWI"/>
    <x v="242"/>
    <s v="A"/>
    <s v="JL LINTAS SUMATERA BANGKO"/>
    <n v="8"/>
    <d v="2019-08-14T00:00:00"/>
    <n v="32"/>
    <n v="160000"/>
    <s v="EPM"/>
    <x v="0"/>
    <m/>
    <m/>
    <m/>
    <n v="0"/>
  </r>
  <r>
    <x v="2"/>
    <x v="8"/>
    <s v="JBI"/>
    <s v="SYAKRONI/SINDI PRATIWI"/>
    <x v="243"/>
    <s v="A"/>
    <s v="JL LINTAS TENGAH SUMATERA"/>
    <n v="30"/>
    <d v="2019-08-15T00:00:00"/>
    <n v="120"/>
    <n v="600000"/>
    <s v="EPM"/>
    <x v="0"/>
    <m/>
    <m/>
    <m/>
    <n v="0"/>
  </r>
  <r>
    <x v="2"/>
    <x v="8"/>
    <s v="JBI"/>
    <s v="SYAKRONI/SINDI PRATIWI"/>
    <x v="244"/>
    <s v="A"/>
    <s v="RIMBO BUJANG"/>
    <n v="15"/>
    <d v="2019-08-15T00:00:00"/>
    <n v="60"/>
    <n v="300000"/>
    <s v="EPM"/>
    <x v="0"/>
    <m/>
    <m/>
    <m/>
    <n v="0"/>
  </r>
  <r>
    <x v="2"/>
    <x v="8"/>
    <s v="JBI"/>
    <s v="SYAKRONI/SINDI PRATIWI"/>
    <x v="245"/>
    <s v="B"/>
    <s v="MUARO TEBO"/>
    <n v="5"/>
    <d v="2019-08-16T00:00:00"/>
    <n v="20"/>
    <n v="100000"/>
    <s v="EPM"/>
    <x v="0"/>
    <m/>
    <m/>
    <m/>
    <n v="0"/>
  </r>
  <r>
    <x v="2"/>
    <x v="8"/>
    <s v="JBI"/>
    <s v="SYAKRONI/SINDI PRATIWI"/>
    <x v="246"/>
    <s v="A"/>
    <s v="SUNGAI BAHAR UNIT 1"/>
    <n v="12"/>
    <d v="2019-08-24T00:00:00"/>
    <n v="48"/>
    <n v="240000"/>
    <s v="EPM"/>
    <x v="0"/>
    <m/>
    <m/>
    <m/>
    <n v="0"/>
  </r>
  <r>
    <x v="6"/>
    <x v="9"/>
    <s v="JBR"/>
    <s v="EDI SLAMET"/>
    <x v="247"/>
    <s v="A"/>
    <s v="JL.SAMAN HUDI"/>
    <n v="30"/>
    <d v="2019-07-13T00:00:00"/>
    <n v="120"/>
    <n v="600000"/>
    <s v="EPM"/>
    <x v="0"/>
    <m/>
    <m/>
    <m/>
    <n v="0"/>
  </r>
  <r>
    <x v="6"/>
    <x v="9"/>
    <s v="JBR"/>
    <s v="EDI SLAMET"/>
    <x v="248"/>
    <s v="B"/>
    <s v="JL.TRUNOJOYO"/>
    <n v="12"/>
    <d v="2019-07-08T00:00:00"/>
    <n v="48"/>
    <n v="240000"/>
    <s v="EPM"/>
    <x v="0"/>
    <m/>
    <m/>
    <m/>
    <n v="0"/>
  </r>
  <r>
    <x v="6"/>
    <x v="9"/>
    <s v="JBR"/>
    <s v="EDI SLAMET"/>
    <x v="249"/>
    <s v="B"/>
    <s v="BASUKI RAHMAT"/>
    <n v="10"/>
    <d v="2019-07-08T00:00:00"/>
    <n v="40"/>
    <n v="200000"/>
    <s v="EPM"/>
    <x v="0"/>
    <m/>
    <m/>
    <m/>
    <n v="0"/>
  </r>
  <r>
    <x v="6"/>
    <x v="9"/>
    <s v="JBR"/>
    <s v="EDI SLAMET"/>
    <x v="250"/>
    <s v="B"/>
    <s v="JL.BASUKI RAHMAD"/>
    <n v="12"/>
    <d v="2019-07-18T00:00:00"/>
    <n v="48"/>
    <n v="240000"/>
    <s v="EPM"/>
    <x v="0"/>
    <m/>
    <m/>
    <m/>
    <n v="0"/>
  </r>
  <r>
    <x v="6"/>
    <x v="9"/>
    <s v="JBR"/>
    <s v="EDI SLAMET"/>
    <x v="251"/>
    <s v="B"/>
    <s v="JL. DR SOEBANDI"/>
    <n v="8"/>
    <d v="2019-07-12T00:00:00"/>
    <n v="32"/>
    <n v="160000"/>
    <s v="EPM"/>
    <x v="0"/>
    <n v="44"/>
    <n v="43659"/>
    <m/>
    <n v="220000"/>
  </r>
  <r>
    <x v="6"/>
    <x v="9"/>
    <s v="JBR"/>
    <s v="EDI SLAMET"/>
    <x v="252"/>
    <s v="A"/>
    <s v="JL.RAYA BESUKI"/>
    <n v="22"/>
    <d v="2019-07-10T00:00:00"/>
    <n v="88"/>
    <n v="440000"/>
    <s v="EPM"/>
    <x v="0"/>
    <m/>
    <m/>
    <m/>
    <n v="0"/>
  </r>
  <r>
    <x v="6"/>
    <x v="9"/>
    <s v="JBR"/>
    <s v="EDI SLAMET"/>
    <x v="253"/>
    <s v="B"/>
    <s v="JL RAYA PANJI"/>
    <n v="15"/>
    <d v="2019-07-10T00:00:00"/>
    <n v="60"/>
    <n v="300000"/>
    <s v="EPM"/>
    <x v="0"/>
    <m/>
    <m/>
    <m/>
    <n v="0"/>
  </r>
  <r>
    <x v="6"/>
    <x v="9"/>
    <s v="JBR"/>
    <s v="EDI SLAMET"/>
    <x v="254"/>
    <s v="B"/>
    <s v="JL RAYA SITUBONDO"/>
    <n v="12"/>
    <d v="2019-07-10T00:00:00"/>
    <n v="48"/>
    <n v="240000"/>
    <s v="EPM"/>
    <x v="0"/>
    <m/>
    <m/>
    <m/>
    <n v="0"/>
  </r>
  <r>
    <x v="6"/>
    <x v="9"/>
    <s v="JBR"/>
    <s v="EDI SLAMET"/>
    <x v="255"/>
    <s v="B"/>
    <s v="JL.RAYA PRAJEKAN"/>
    <n v="14"/>
    <d v="2019-07-09T00:00:00"/>
    <n v="56"/>
    <n v="280000"/>
    <s v="EPM"/>
    <x v="0"/>
    <m/>
    <m/>
    <m/>
    <n v="0"/>
  </r>
  <r>
    <x v="6"/>
    <x v="9"/>
    <s v="JBR"/>
    <s v="EDI SLAMET"/>
    <x v="256"/>
    <s v="A"/>
    <s v="JL. KALISAT"/>
    <n v="25"/>
    <d v="2019-07-11T00:00:00"/>
    <n v="100"/>
    <n v="500000"/>
    <s v="EPM"/>
    <x v="0"/>
    <n v="122"/>
    <n v="43656"/>
    <m/>
    <n v="610000"/>
  </r>
  <r>
    <x v="6"/>
    <x v="9"/>
    <s v="JBR"/>
    <s v="EDI SLAMET"/>
    <x v="257"/>
    <s v="A"/>
    <s v="JL. PB SUDIRMAN"/>
    <n v="14"/>
    <d v="2019-07-11T00:00:00"/>
    <n v="56"/>
    <n v="280000"/>
    <s v="EPM"/>
    <x v="0"/>
    <n v="64"/>
    <n v="43657"/>
    <m/>
    <n v="320000"/>
  </r>
  <r>
    <x v="6"/>
    <x v="9"/>
    <s v="JBR"/>
    <s v="EDI SLAMET"/>
    <x v="258"/>
    <s v="A"/>
    <s v="JL RAYA RAMBIPUJI"/>
    <n v="28"/>
    <d v="2019-07-16T00:00:00"/>
    <n v="112"/>
    <n v="560000"/>
    <s v="EPM"/>
    <x v="0"/>
    <m/>
    <m/>
    <m/>
    <n v="0"/>
  </r>
  <r>
    <x v="6"/>
    <x v="9"/>
    <s v="JBR"/>
    <s v="EDI SLAMET"/>
    <x v="259"/>
    <s v="B"/>
    <s v="JL.DR.SOEBANDI"/>
    <n v="7"/>
    <d v="2019-07-12T00:00:00"/>
    <n v="28"/>
    <n v="140000"/>
    <s v="EPM"/>
    <x v="0"/>
    <n v="34"/>
    <n v="43658"/>
    <m/>
    <n v="170000"/>
  </r>
  <r>
    <x v="6"/>
    <x v="9"/>
    <s v="JBR"/>
    <s v="EDI SLAMET"/>
    <x v="260"/>
    <s v="B"/>
    <s v="JL.BRAWIJAYA"/>
    <n v="12"/>
    <d v="2019-07-08T00:00:00"/>
    <n v="48"/>
    <n v="240000"/>
    <s v="EPM"/>
    <x v="0"/>
    <m/>
    <m/>
    <m/>
    <n v="0"/>
  </r>
  <r>
    <x v="6"/>
    <x v="9"/>
    <s v="JBR"/>
    <s v="EDI SLAMET"/>
    <x v="261"/>
    <s v="A"/>
    <s v="JL. BONDOWOSO"/>
    <n v="22"/>
    <d v="2019-07-09T00:00:00"/>
    <n v="88"/>
    <n v="440000"/>
    <s v="EPM"/>
    <x v="0"/>
    <m/>
    <m/>
    <m/>
    <n v="0"/>
  </r>
  <r>
    <x v="6"/>
    <x v="9"/>
    <s v="JBR"/>
    <s v="EDI SLAMET"/>
    <x v="262"/>
    <s v="B"/>
    <s v="JL.MT HARYONO"/>
    <n v="7"/>
    <d v="2019-07-22T00:00:00"/>
    <n v="28"/>
    <n v="140000"/>
    <s v="EPM"/>
    <x v="0"/>
    <m/>
    <m/>
    <m/>
    <n v="0"/>
  </r>
  <r>
    <x v="6"/>
    <x v="9"/>
    <s v="JBR"/>
    <s v="EDI SLAMET"/>
    <x v="231"/>
    <s v="B"/>
    <s v="JL.RAYA MALANGI"/>
    <n v="12"/>
    <d v="2019-07-22T00:00:00"/>
    <n v="48"/>
    <n v="240000"/>
    <s v="EPM"/>
    <x v="0"/>
    <m/>
    <m/>
    <m/>
    <n v="0"/>
  </r>
  <r>
    <x v="6"/>
    <x v="9"/>
    <s v="JBR"/>
    <s v="EDI SLAMET"/>
    <x v="263"/>
    <s v="B"/>
    <s v="JL.BANYUWANGI"/>
    <n v="9"/>
    <d v="2019-07-22T00:00:00"/>
    <n v="36"/>
    <n v="180000"/>
    <s v="EPM"/>
    <x v="0"/>
    <m/>
    <m/>
    <m/>
    <n v="0"/>
  </r>
  <r>
    <x v="6"/>
    <x v="9"/>
    <s v="JBR"/>
    <s v="EDI SLAMET"/>
    <x v="264"/>
    <s v="B"/>
    <s v="JL.RAYA BONDOWOSO"/>
    <n v="15"/>
    <d v="2019-07-23T00:00:00"/>
    <n v="60"/>
    <n v="300000"/>
    <s v="EPM"/>
    <x v="0"/>
    <m/>
    <m/>
    <m/>
    <n v="0"/>
  </r>
  <r>
    <x v="6"/>
    <x v="9"/>
    <s v="JBR"/>
    <s v="EDI SLAMET"/>
    <x v="265"/>
    <s v="B"/>
    <s v="JL.RAYA JENGGAWAH"/>
    <n v="10"/>
    <d v="2019-07-15T00:00:00"/>
    <n v="40"/>
    <n v="200000"/>
    <s v="EPM"/>
    <x v="0"/>
    <m/>
    <m/>
    <m/>
    <n v="0"/>
  </r>
  <r>
    <x v="6"/>
    <x v="9"/>
    <s v="JBR"/>
    <s v="EDI SLAMET"/>
    <x v="266"/>
    <s v="A"/>
    <s v="JL.RAYA WATU ULO"/>
    <n v="26"/>
    <d v="2019-07-15T00:00:00"/>
    <n v="104"/>
    <n v="520000"/>
    <s v="EPM"/>
    <x v="0"/>
    <m/>
    <m/>
    <m/>
    <n v="0"/>
  </r>
  <r>
    <x v="6"/>
    <x v="9"/>
    <s v="JBR"/>
    <s v="EDI SLAMET"/>
    <x v="267"/>
    <s v="A"/>
    <s v="JL.RAYA JENGGAWAH"/>
    <n v="22"/>
    <d v="2019-07-15T00:00:00"/>
    <n v="88"/>
    <n v="440000"/>
    <s v="EPM"/>
    <x v="0"/>
    <n v="44"/>
    <n v="43661"/>
    <m/>
    <n v="220000"/>
  </r>
  <r>
    <x v="6"/>
    <x v="9"/>
    <s v="JBR"/>
    <s v="EDI SLAMET"/>
    <x v="268"/>
    <s v="B"/>
    <s v="JL RAYA SUKOWONO"/>
    <n v="8"/>
    <d v="2019-07-11T00:00:00"/>
    <n v="32"/>
    <n v="160000"/>
    <s v="EPM"/>
    <x v="0"/>
    <m/>
    <m/>
    <m/>
    <n v="0"/>
  </r>
  <r>
    <x v="6"/>
    <x v="9"/>
    <s v="JBR/BYI"/>
    <s v="MAHRUS SANTOSO"/>
    <x v="269"/>
    <s v="A"/>
    <s v="JL DIPONEGORO"/>
    <n v="20"/>
    <d v="2019-07-17T00:00:00"/>
    <n v="80"/>
    <n v="400000"/>
    <s v="EPM"/>
    <x v="0"/>
    <n v="44"/>
    <d v="2019-07-18T00:00:00"/>
    <m/>
    <n v="220000"/>
  </r>
  <r>
    <x v="6"/>
    <x v="9"/>
    <s v="JBR/BYI"/>
    <s v="MAHRUS SANTOSO"/>
    <x v="270"/>
    <s v="A"/>
    <s v="BANGKA"/>
    <n v="30"/>
    <d v="2019-07-26T00:00:00"/>
    <n v="120"/>
    <n v="600000"/>
    <s v="EPM"/>
    <x v="0"/>
    <n v="128"/>
    <d v="2019-07-26T00:00:00"/>
    <m/>
    <n v="640000"/>
  </r>
  <r>
    <x v="6"/>
    <x v="9"/>
    <s v="JBR/BYI"/>
    <s v="MAHRUS SANTOSO"/>
    <x v="271"/>
    <s v="C"/>
    <s v="JL RY PURWOHARJO"/>
    <n v="12"/>
    <d v="2019-07-22T00:00:00"/>
    <n v="48"/>
    <n v="240000"/>
    <s v="EPM"/>
    <x v="0"/>
    <m/>
    <m/>
    <m/>
    <n v="0"/>
  </r>
  <r>
    <x v="6"/>
    <x v="9"/>
    <s v="JBR/BYI"/>
    <s v="MAHRUS SANTOSO"/>
    <x v="272"/>
    <s v="B"/>
    <s v="JL RY BENCULUK"/>
    <n v="8"/>
    <d v="2019-07-22T00:00:00"/>
    <n v="32"/>
    <n v="160000"/>
    <s v="EPM"/>
    <x v="0"/>
    <m/>
    <m/>
    <m/>
    <n v="0"/>
  </r>
  <r>
    <x v="6"/>
    <x v="9"/>
    <s v="JBR/BYI"/>
    <s v="MAHRUS SANTOSO"/>
    <x v="273"/>
    <s v="B"/>
    <s v="JL RY SUMBER AYU"/>
    <n v="15"/>
    <d v="2019-07-08T00:00:00"/>
    <n v="60"/>
    <n v="300000"/>
    <s v="EPM"/>
    <x v="0"/>
    <m/>
    <m/>
    <m/>
    <n v="0"/>
  </r>
  <r>
    <x v="6"/>
    <x v="9"/>
    <s v="JBR/BYI"/>
    <s v="MAHRUS SANTOSO"/>
    <x v="274"/>
    <s v="A"/>
    <s v="JL  GAJAHMADA"/>
    <n v="23"/>
    <d v="2019-07-18T00:00:00"/>
    <n v="92"/>
    <n v="460000"/>
    <s v="EPM"/>
    <x v="0"/>
    <n v="56"/>
    <d v="2019-08-02T00:00:00"/>
    <m/>
    <n v="280000"/>
  </r>
  <r>
    <x v="6"/>
    <x v="9"/>
    <s v="JBR/BYI"/>
    <s v="MAHRUS SANTOSO"/>
    <x v="275"/>
    <s v="A"/>
    <s v="JL MAJAPAHIT"/>
    <n v="17"/>
    <d v="2019-07-19T00:00:00"/>
    <n v="68"/>
    <n v="340000"/>
    <s v="EPM"/>
    <x v="0"/>
    <n v="40"/>
    <d v="2019-08-01T00:00:00"/>
    <m/>
    <n v="200000"/>
  </r>
  <r>
    <x v="6"/>
    <x v="9"/>
    <s v="JBR/BYI"/>
    <s v="MAHRUS SANTOSO"/>
    <x v="276"/>
    <s v="B"/>
    <s v="JL RY GENDOH"/>
    <n v="17"/>
    <d v="2019-07-25T00:00:00"/>
    <n v="68"/>
    <n v="340000"/>
    <s v="EPM"/>
    <x v="0"/>
    <n v="44"/>
    <d v="2019-07-25T00:00:00"/>
    <m/>
    <n v="220000"/>
  </r>
  <r>
    <x v="6"/>
    <x v="9"/>
    <s v="JBR/BYI"/>
    <s v="MAHRUS SANTOSO"/>
    <x v="277"/>
    <s v="B"/>
    <s v="JL RY SONGGON"/>
    <n v="6"/>
    <d v="2019-07-13T00:00:00"/>
    <n v="24"/>
    <n v="120000"/>
    <s v="EPM"/>
    <x v="0"/>
    <m/>
    <m/>
    <m/>
    <n v="0"/>
  </r>
  <r>
    <x v="6"/>
    <x v="9"/>
    <s v="JBR/BYI"/>
    <s v="MAHRUS SANTOSO"/>
    <x v="278"/>
    <s v="B"/>
    <s v="JL RY SITUBONDO"/>
    <n v="10"/>
    <d v="2019-07-16T00:00:00"/>
    <n v="40"/>
    <n v="200000"/>
    <s v="EPM"/>
    <x v="0"/>
    <n v="24"/>
    <d v="2019-07-16T00:00:00"/>
    <m/>
    <n v="120000"/>
  </r>
  <r>
    <x v="6"/>
    <x v="9"/>
    <s v="JBR/BYI"/>
    <s v="MAHRUS SANTOSO"/>
    <x v="279"/>
    <s v="B"/>
    <s v="JL RY WONGSOREJO"/>
    <n v="17"/>
    <d v="2019-07-16T00:00:00"/>
    <n v="68"/>
    <n v="340000"/>
    <s v="EPM"/>
    <x v="0"/>
    <n v="60"/>
    <d v="2019-07-17T00:00:00"/>
    <m/>
    <n v="300000"/>
  </r>
  <r>
    <x v="6"/>
    <x v="9"/>
    <s v="JBR/BYI"/>
    <s v="MAHRUS SANTOSO"/>
    <x v="280"/>
    <s v="A"/>
    <s v="JL NURI"/>
    <n v="16"/>
    <d v="2019-07-17T00:00:00"/>
    <n v="64"/>
    <n v="320000"/>
    <s v="EPM"/>
    <x v="0"/>
    <n v="48"/>
    <d v="2019-07-31T00:00:00"/>
    <m/>
    <n v="240000"/>
  </r>
  <r>
    <x v="6"/>
    <x v="9"/>
    <s v="JBR/BYI"/>
    <s v="MAHRUS SANTOSO"/>
    <x v="281"/>
    <s v="A"/>
    <s v="JL RY ROGOJAMPI"/>
    <n v="20"/>
    <d v="2019-07-20T00:00:00"/>
    <n v="80"/>
    <n v="400000"/>
    <s v="EPM"/>
    <x v="0"/>
    <n v="56"/>
    <d v="2019-08-03T00:00:00"/>
    <m/>
    <n v="280000"/>
  </r>
  <r>
    <x v="6"/>
    <x v="9"/>
    <s v="JBR/BYI"/>
    <s v="MAHRUS SANTOSO"/>
    <x v="282"/>
    <s v="A"/>
    <s v="JL DIPONEGORO"/>
    <n v="12"/>
    <d v="2019-07-27T00:00:00"/>
    <n v="48"/>
    <n v="240000"/>
    <s v="EPM"/>
    <x v="0"/>
    <n v="44"/>
    <d v="2019-07-27T00:00:00"/>
    <m/>
    <n v="220000"/>
  </r>
  <r>
    <x v="6"/>
    <x v="9"/>
    <s v="JBR/BYI"/>
    <s v="MAHRUS SANTOSO"/>
    <x v="283"/>
    <s v="B"/>
    <s v="JL RY SILIR AGUNG"/>
    <n v="10"/>
    <d v="2019-07-11T00:00:00"/>
    <n v="40"/>
    <n v="200000"/>
    <s v="EPM"/>
    <x v="0"/>
    <n v="36"/>
    <d v="2019-07-11T00:00:00"/>
    <m/>
    <n v="180000"/>
  </r>
  <r>
    <x v="6"/>
    <x v="9"/>
    <s v="JBR/BYI"/>
    <s v="MAHRUS SANTOSO"/>
    <x v="284"/>
    <s v="A"/>
    <s v="JL RY SRONO"/>
    <n v="30"/>
    <d v="2019-07-15T00:00:00"/>
    <n v="120"/>
    <n v="600000"/>
    <s v="EPM"/>
    <x v="0"/>
    <n v="104"/>
    <d v="2019-07-15T00:00:00"/>
    <m/>
    <n v="520000"/>
  </r>
  <r>
    <x v="6"/>
    <x v="9"/>
    <s v="JBR/BYI"/>
    <s v="MAHRUS SANTOSO"/>
    <x v="285"/>
    <s v="A"/>
    <s v="JL IKAN PESUT"/>
    <n v="18"/>
    <d v="2019-07-23T00:00:00"/>
    <n v="72"/>
    <n v="360000"/>
    <s v="EPM"/>
    <x v="0"/>
    <n v="60"/>
    <d v="2019-07-23T00:00:00"/>
    <m/>
    <n v="300000"/>
  </r>
  <r>
    <x v="6"/>
    <x v="9"/>
    <s v="JBR/BYI"/>
    <s v="MAHRUS SANTOSO"/>
    <x v="286"/>
    <s v="A"/>
    <s v="JL RY JEMBER"/>
    <n v="20"/>
    <d v="2019-07-27T00:00:00"/>
    <n v="80"/>
    <n v="400000"/>
    <s v="EPM"/>
    <x v="0"/>
    <m/>
    <m/>
    <m/>
    <n v="0"/>
  </r>
  <r>
    <x v="6"/>
    <x v="9"/>
    <s v="JBR/BYI"/>
    <s v="MAHRUS SANTOSO"/>
    <x v="287"/>
    <s v="A"/>
    <s v="JL RY JAJAG"/>
    <n v="20"/>
    <d v="2019-07-24T00:00:00"/>
    <n v="80"/>
    <n v="400000"/>
    <s v="EPM"/>
    <x v="0"/>
    <n v="88"/>
    <d v="2019-07-10T00:00:00"/>
    <m/>
    <n v="440000"/>
  </r>
  <r>
    <x v="6"/>
    <x v="9"/>
    <s v="JBR/BYI"/>
    <s v="MAHRUS SANTOSO"/>
    <x v="288"/>
    <s v="B"/>
    <s v="JL RY SMBER WADUNG"/>
    <n v="11"/>
    <d v="2019-07-25T00:00:00"/>
    <n v="44"/>
    <n v="220000"/>
    <s v="EPM"/>
    <x v="0"/>
    <n v="20"/>
    <d v="2019-07-25T00:00:00"/>
    <m/>
    <n v="100000"/>
  </r>
  <r>
    <x v="6"/>
    <x v="9"/>
    <s v="JBR/BYI"/>
    <s v="MAHRUS SANTOSO"/>
    <x v="289"/>
    <s v="B"/>
    <s v="JL RY SEMPU"/>
    <n v="8"/>
    <d v="2019-07-25T00:00:00"/>
    <n v="32"/>
    <n v="160000"/>
    <s v="EPM"/>
    <x v="0"/>
    <n v="8"/>
    <d v="2019-07-25T00:00:00"/>
    <m/>
    <n v="40000"/>
  </r>
  <r>
    <x v="6"/>
    <x v="9"/>
    <s v="JBR/LMJ"/>
    <s v="SUGIANTO"/>
    <x v="290"/>
    <s v="B"/>
    <s v="JL.RY BALUNG"/>
    <n v="13"/>
    <d v="2019-07-19T00:00:00"/>
    <n v="52"/>
    <n v="260000"/>
    <s v="EPM"/>
    <x v="0"/>
    <m/>
    <m/>
    <m/>
    <n v="0"/>
  </r>
  <r>
    <x v="6"/>
    <x v="9"/>
    <s v="JBR/LMJ"/>
    <s v="SUGIANTO"/>
    <x v="291"/>
    <s v="B"/>
    <s v="JL.RY PUGER"/>
    <n v="15"/>
    <d v="2019-07-20T00:00:00"/>
    <n v="60"/>
    <n v="300000"/>
    <s v="EPM"/>
    <x v="0"/>
    <m/>
    <m/>
    <m/>
    <n v="0"/>
  </r>
  <r>
    <x v="6"/>
    <x v="9"/>
    <s v="JBR/LMJ"/>
    <s v="SUGIANTO"/>
    <x v="292"/>
    <s v="C"/>
    <s v="JL.RY GUMUK MAS"/>
    <n v="10"/>
    <d v="2019-07-20T00:00:00"/>
    <n v="40"/>
    <n v="200000"/>
    <s v="EPM"/>
    <x v="0"/>
    <m/>
    <m/>
    <m/>
    <n v="0"/>
  </r>
  <r>
    <x v="6"/>
    <x v="9"/>
    <s v="JBR/LMJ"/>
    <s v="SUGIANTO"/>
    <x v="293"/>
    <s v="B"/>
    <s v="JL.RY KENCONG"/>
    <n v="18"/>
    <d v="2019-07-20T00:00:00"/>
    <n v="72"/>
    <n v="360000"/>
    <s v="EPM"/>
    <x v="0"/>
    <n v="22"/>
    <d v="2019-07-15T00:00:00"/>
    <m/>
    <n v="110000"/>
  </r>
  <r>
    <x v="6"/>
    <x v="9"/>
    <s v="JBR/LMJ"/>
    <s v="SUGIANTO"/>
    <x v="294"/>
    <s v="A"/>
    <s v="JL.RY TANGGUL"/>
    <n v="10"/>
    <d v="2019-07-17T00:00:00"/>
    <n v="40"/>
    <n v="200000"/>
    <s v="EPM"/>
    <x v="0"/>
    <n v="12"/>
    <d v="2019-07-11T00:00:00"/>
    <m/>
    <n v="60000"/>
  </r>
  <r>
    <x v="6"/>
    <x v="9"/>
    <s v="JBR/LMJ"/>
    <s v="SUGIANTO"/>
    <x v="295"/>
    <s v="C"/>
    <s v="JL.RY UMBUL SARI"/>
    <n v="8"/>
    <d v="2019-07-19T00:00:00"/>
    <n v="32"/>
    <n v="160000"/>
    <s v="EPM"/>
    <x v="0"/>
    <n v="18"/>
    <d v="2019-07-09T00:00:00"/>
    <m/>
    <n v="90000"/>
  </r>
  <r>
    <x v="6"/>
    <x v="9"/>
    <s v="JBR/LMJ"/>
    <s v="SUGIANTO"/>
    <x v="296"/>
    <s v="C"/>
    <s v="JL.RY CURAH MALANG"/>
    <n v="10"/>
    <d v="2019-07-19T00:00:00"/>
    <n v="40"/>
    <n v="200000"/>
    <s v="EPM"/>
    <x v="0"/>
    <m/>
    <m/>
    <m/>
    <n v="0"/>
  </r>
  <r>
    <x v="6"/>
    <x v="9"/>
    <s v="JBR/LMJ"/>
    <s v="SUGIANTO"/>
    <x v="297"/>
    <s v="B"/>
    <s v="JL.RY JATIROTO"/>
    <n v="19"/>
    <d v="2019-07-16T00:00:00"/>
    <n v="76"/>
    <n v="380000"/>
    <s v="EPM"/>
    <x v="0"/>
    <m/>
    <m/>
    <m/>
    <n v="0"/>
  </r>
  <r>
    <x v="6"/>
    <x v="9"/>
    <s v="JBR/LMJ"/>
    <s v="SUGIANTO"/>
    <x v="298"/>
    <s v="C"/>
    <s v="JL.RY SENDURO"/>
    <n v="16"/>
    <d v="2019-07-17T00:00:00"/>
    <n v="64"/>
    <n v="320000"/>
    <s v="EPM"/>
    <x v="0"/>
    <m/>
    <m/>
    <m/>
    <n v="0"/>
  </r>
  <r>
    <x v="6"/>
    <x v="9"/>
    <s v="JBR/LMJ"/>
    <s v="SUGIANTO"/>
    <x v="299"/>
    <s v="C"/>
    <s v="JL.RY KLAKAH"/>
    <n v="17"/>
    <d v="2019-07-16T00:00:00"/>
    <n v="68"/>
    <n v="340000"/>
    <s v="EPM"/>
    <x v="0"/>
    <m/>
    <m/>
    <m/>
    <n v="0"/>
  </r>
  <r>
    <x v="6"/>
    <x v="9"/>
    <s v="JBR/LMJ"/>
    <s v="SUGIANTO"/>
    <x v="300"/>
    <s v="A"/>
    <s v="JL.RY LUMAJANG"/>
    <n v="20"/>
    <d v="2019-07-17T00:00:00"/>
    <n v="80"/>
    <n v="400000"/>
    <s v="EPM"/>
    <x v="0"/>
    <m/>
    <m/>
    <m/>
    <n v="0"/>
  </r>
  <r>
    <x v="6"/>
    <x v="9"/>
    <s v="JBR/LMJ"/>
    <s v="SUGIANTO"/>
    <x v="301"/>
    <s v="B"/>
    <s v="JL.RY PASIRIAN"/>
    <n v="19"/>
    <d v="2019-07-31T00:00:00"/>
    <n v="76"/>
    <n v="380000"/>
    <s v="EPM"/>
    <x v="0"/>
    <m/>
    <m/>
    <m/>
    <n v="0"/>
  </r>
  <r>
    <x v="6"/>
    <x v="9"/>
    <s v="JBR/LMJ"/>
    <s v="SUGIANTO"/>
    <x v="302"/>
    <s v="B"/>
    <s v="JL.RY CANDIPURO"/>
    <n v="9"/>
    <d v="2019-07-31T00:00:00"/>
    <n v="36"/>
    <n v="180000"/>
    <s v="EPM"/>
    <x v="0"/>
    <m/>
    <m/>
    <m/>
    <n v="0"/>
  </r>
  <r>
    <x v="6"/>
    <x v="9"/>
    <s v="JBR/LMJ"/>
    <s v="SUGIANTO"/>
    <x v="303"/>
    <s v="B"/>
    <s v="JL.RY KUNIR"/>
    <n v="15"/>
    <d v="2019-07-31T00:00:00"/>
    <n v="60"/>
    <n v="300000"/>
    <s v="EPM"/>
    <x v="0"/>
    <m/>
    <m/>
    <m/>
    <n v="0"/>
  </r>
  <r>
    <x v="6"/>
    <x v="9"/>
    <s v="JBR/LMJ"/>
    <s v="SUGIANTO"/>
    <x v="304"/>
    <s v="C"/>
    <s v="JL.RY TEMPEH"/>
    <n v="17"/>
    <d v="2019-07-17T00:00:00"/>
    <n v="68"/>
    <n v="340000"/>
    <s v="EPM"/>
    <x v="0"/>
    <m/>
    <m/>
    <m/>
    <n v="0"/>
  </r>
  <r>
    <x v="6"/>
    <x v="9"/>
    <s v="JBR/LMJ"/>
    <s v="SUGIANTO"/>
    <x v="305"/>
    <s v="B"/>
    <s v="JL.RY YOSOWILANGUN"/>
    <n v="14"/>
    <d v="2019-07-17T00:00:00"/>
    <n v="56"/>
    <n v="280000"/>
    <s v="EPM"/>
    <x v="0"/>
    <m/>
    <m/>
    <m/>
    <n v="0"/>
  </r>
  <r>
    <x v="6"/>
    <x v="10"/>
    <s v="KDR"/>
    <s v="RATNA"/>
    <x v="306"/>
    <s v="C"/>
    <s v="T.AGUNG"/>
    <n v="25"/>
    <d v="2019-07-18T00:00:00"/>
    <n v="100"/>
    <n v="500000"/>
    <s v="EPM"/>
    <x v="0"/>
    <n v="64"/>
    <s v="22/7/2019"/>
    <m/>
    <n v="320000"/>
  </r>
  <r>
    <x v="6"/>
    <x v="10"/>
    <s v="KDR"/>
    <s v="RATNA"/>
    <x v="307"/>
    <s v="A"/>
    <s v="T.AGUNG"/>
    <n v="25"/>
    <d v="2019-07-18T00:00:00"/>
    <n v="100"/>
    <n v="500000"/>
    <s v="EPM"/>
    <x v="0"/>
    <n v="162"/>
    <s v="22/7/2019"/>
    <m/>
    <n v="810000"/>
  </r>
  <r>
    <x v="6"/>
    <x v="10"/>
    <s v="KDR"/>
    <s v="RATNA"/>
    <x v="308"/>
    <s v="B"/>
    <s v="KEDIRI"/>
    <n v="23"/>
    <d v="2019-07-15T00:00:00"/>
    <n v="92"/>
    <n v="460000"/>
    <s v="EPM"/>
    <x v="0"/>
    <n v="60"/>
    <d v="2019-07-29T00:00:00"/>
    <m/>
    <n v="300000"/>
  </r>
  <r>
    <x v="6"/>
    <x v="10"/>
    <s v="KDR"/>
    <s v="RATNA"/>
    <x v="309"/>
    <s v="A"/>
    <s v="KEDIRI"/>
    <n v="30"/>
    <d v="2019-07-10T00:00:00"/>
    <n v="120"/>
    <n v="600000"/>
    <s v="EPM"/>
    <x v="0"/>
    <n v="196"/>
    <d v="2019-07-23T00:00:00"/>
    <m/>
    <n v="980000"/>
  </r>
  <r>
    <x v="6"/>
    <x v="10"/>
    <s v="KDR"/>
    <s v="RATNA"/>
    <x v="310"/>
    <s v="A"/>
    <s v="KEDIRI"/>
    <n v="26"/>
    <d v="2019-07-11T00:00:00"/>
    <n v="104"/>
    <n v="520000"/>
    <s v="EPM"/>
    <x v="0"/>
    <n v="72"/>
    <d v="2019-07-26T00:00:00"/>
    <m/>
    <n v="360000"/>
  </r>
  <r>
    <x v="6"/>
    <x v="10"/>
    <s v="KDR"/>
    <s v="RATNA"/>
    <x v="311"/>
    <s v="C"/>
    <s v="KEDIRI"/>
    <n v="15"/>
    <d v="2019-07-20T00:00:00"/>
    <n v="60"/>
    <n v="300000"/>
    <s v="EPM"/>
    <x v="0"/>
    <n v="64"/>
    <d v="2019-07-22T00:00:00"/>
    <m/>
    <n v="320000"/>
  </r>
  <r>
    <x v="6"/>
    <x v="10"/>
    <s v="KDR"/>
    <s v="RATNA"/>
    <x v="312"/>
    <s v="C"/>
    <s v="KEDIRI"/>
    <n v="10"/>
    <d v="2019-07-20T00:00:00"/>
    <n v="40"/>
    <n v="200000"/>
    <s v="EPM"/>
    <x v="0"/>
    <n v="28"/>
    <d v="2019-07-20T00:00:00"/>
    <m/>
    <n v="140000"/>
  </r>
  <r>
    <x v="6"/>
    <x v="10"/>
    <s v="KDR"/>
    <s v="RATNA"/>
    <x v="313"/>
    <s v="B"/>
    <s v="KEDIRI"/>
    <n v="15"/>
    <d v="2019-07-19T00:00:00"/>
    <n v="60"/>
    <n v="300000"/>
    <s v="EPM"/>
    <x v="0"/>
    <n v="97"/>
    <d v="2019-07-17T00:00:00"/>
    <m/>
    <n v="485000"/>
  </r>
  <r>
    <x v="6"/>
    <x v="10"/>
    <s v="KDR"/>
    <s v="RATNA"/>
    <x v="314"/>
    <s v="B"/>
    <s v="KEDIRI"/>
    <n v="19"/>
    <d v="2019-07-15T00:00:00"/>
    <n v="76"/>
    <n v="380000"/>
    <s v="EPM"/>
    <x v="0"/>
    <n v="78"/>
    <d v="2019-07-15T00:00:00"/>
    <m/>
    <n v="390000"/>
  </r>
  <r>
    <x v="6"/>
    <x v="10"/>
    <s v="KDR"/>
    <s v="RATNA"/>
    <x v="315"/>
    <s v="C"/>
    <s v="KEDIRI"/>
    <n v="10"/>
    <d v="2019-07-29T00:00:00"/>
    <n v="40"/>
    <n v="200000"/>
    <s v="EPM"/>
    <x v="0"/>
    <n v="22"/>
    <d v="2019-07-15T00:00:00"/>
    <m/>
    <n v="110000"/>
  </r>
  <r>
    <x v="6"/>
    <x v="10"/>
    <s v="KDR"/>
    <s v="RATNA"/>
    <x v="316"/>
    <s v="C"/>
    <s v="KEDIRI"/>
    <n v="20"/>
    <d v="2019-07-22T00:00:00"/>
    <n v="80"/>
    <n v="400000"/>
    <s v="EPM"/>
    <x v="0"/>
    <n v="54"/>
    <d v="2019-07-10T00:00:00"/>
    <m/>
    <n v="270000"/>
  </r>
  <r>
    <x v="6"/>
    <x v="10"/>
    <s v="KDR"/>
    <s v="RATNA"/>
    <x v="317"/>
    <s v="A"/>
    <s v="KEDIRI"/>
    <n v="20"/>
    <d v="2019-07-09T00:00:00"/>
    <n v="80"/>
    <n v="400000"/>
    <s v="EPM"/>
    <x v="0"/>
    <n v="94"/>
    <d v="2019-07-11T00:00:00"/>
    <m/>
    <n v="470000"/>
  </r>
  <r>
    <x v="6"/>
    <x v="10"/>
    <s v="KDR"/>
    <s v="RATNA"/>
    <x v="318"/>
    <s v="B"/>
    <s v="KEDIRI"/>
    <n v="30"/>
    <d v="2019-07-23T00:00:00"/>
    <n v="120"/>
    <n v="600000"/>
    <s v="EPM"/>
    <x v="0"/>
    <n v="40"/>
    <d v="2019-07-12T00:00:00"/>
    <m/>
    <n v="200000"/>
  </r>
  <r>
    <x v="6"/>
    <x v="10"/>
    <s v="KDR"/>
    <s v="RATNA"/>
    <x v="319"/>
    <s v="B"/>
    <s v="KEDIRI"/>
    <n v="14"/>
    <d v="2019-07-19T00:00:00"/>
    <n v="56"/>
    <n v="280000"/>
    <s v="EPM"/>
    <x v="0"/>
    <n v="84"/>
    <d v="2019-07-19T00:00:00"/>
    <m/>
    <n v="420000"/>
  </r>
  <r>
    <x v="6"/>
    <x v="10"/>
    <s v="KDR"/>
    <s v="RATNA"/>
    <x v="320"/>
    <s v="B"/>
    <s v="NGANJUK"/>
    <n v="20"/>
    <d v="2019-07-17T00:00:00"/>
    <n v="80"/>
    <n v="400000"/>
    <s v="EPM"/>
    <x v="0"/>
    <n v="104"/>
    <d v="2019-07-29T00:00:00"/>
    <m/>
    <n v="520000"/>
  </r>
  <r>
    <x v="6"/>
    <x v="10"/>
    <s v="KDR"/>
    <s v="RATNA"/>
    <x v="321"/>
    <s v="B"/>
    <s v="NGANJUK"/>
    <n v="22"/>
    <d v="2019-07-18T00:00:00"/>
    <n v="88"/>
    <n v="440000"/>
    <s v="EPM"/>
    <x v="0"/>
    <n v="72"/>
    <d v="2019-08-01T00:00:00"/>
    <m/>
    <n v="360000"/>
  </r>
  <r>
    <x v="6"/>
    <x v="10"/>
    <s v="KDR"/>
    <s v="RATNA"/>
    <x v="322"/>
    <s v="B"/>
    <s v="NGANJUK"/>
    <n v="15"/>
    <d v="2019-07-18T00:00:00"/>
    <n v="60"/>
    <n v="300000"/>
    <s v="EPM"/>
    <x v="0"/>
    <n v="138"/>
    <d v="2019-12-07T00:00:00"/>
    <m/>
    <n v="690000"/>
  </r>
  <r>
    <x v="6"/>
    <x v="10"/>
    <s v="KDR"/>
    <s v="RATNA"/>
    <x v="323"/>
    <s v="C"/>
    <s v="KEDIRI"/>
    <n v="10"/>
    <d v="2019-07-30T00:00:00"/>
    <n v="40"/>
    <n v="200000"/>
    <s v="EPM"/>
    <x v="0"/>
    <n v="48"/>
    <d v="2019-07-27T00:00:00"/>
    <m/>
    <n v="240000"/>
  </r>
  <r>
    <x v="6"/>
    <x v="10"/>
    <s v="KDR"/>
    <s v="RATNA"/>
    <x v="324"/>
    <s v="B"/>
    <s v="NGANJUK"/>
    <n v="20"/>
    <d v="2019-07-31T00:00:00"/>
    <n v="80"/>
    <n v="400000"/>
    <s v="EPM"/>
    <x v="0"/>
    <n v="40"/>
    <d v="2019-07-30T00:00:00"/>
    <m/>
    <n v="200000"/>
  </r>
  <r>
    <x v="6"/>
    <x v="10"/>
    <s v="KDR"/>
    <s v="RATNA"/>
    <x v="325"/>
    <s v="C"/>
    <s v="KEDIRI"/>
    <n v="12"/>
    <d v="2019-07-13T00:00:00"/>
    <n v="48"/>
    <n v="240000"/>
    <s v="EPM"/>
    <x v="0"/>
    <n v="22"/>
    <d v="2019-07-13T00:00:00"/>
    <m/>
    <n v="110000"/>
  </r>
  <r>
    <x v="6"/>
    <x v="10"/>
    <s v="KDR"/>
    <s v="RATNA"/>
    <x v="326"/>
    <s v="C"/>
    <s v="KEDIRI"/>
    <n v="12"/>
    <d v="2019-07-27T00:00:00"/>
    <n v="48"/>
    <n v="240000"/>
    <s v="EPM"/>
    <x v="0"/>
    <n v="34"/>
    <d v="2019-07-13T00:00:00"/>
    <m/>
    <n v="170000"/>
  </r>
  <r>
    <x v="6"/>
    <x v="10"/>
    <s v="KDR"/>
    <s v="RATNA"/>
    <x v="327"/>
    <s v="B"/>
    <s v="KEDIRI"/>
    <n v="15"/>
    <d v="2019-07-15T00:00:00"/>
    <n v="60"/>
    <n v="300000"/>
    <s v="EPM"/>
    <x v="0"/>
    <n v="140"/>
    <s v="15/7/2019"/>
    <m/>
    <n v="700000"/>
  </r>
  <r>
    <x v="6"/>
    <x v="10"/>
    <s v="KDR"/>
    <s v="RATNA"/>
    <x v="328"/>
    <s v="C"/>
    <s v="KEDIRI"/>
    <n v="22"/>
    <d v="2019-07-08T00:00:00"/>
    <n v="88"/>
    <n v="440000"/>
    <s v="EPM"/>
    <x v="0"/>
    <n v="80"/>
    <d v="2019-07-08T00:00:00"/>
    <m/>
    <n v="400000"/>
  </r>
  <r>
    <x v="6"/>
    <x v="10"/>
    <s v="KDR"/>
    <s v="RATNA"/>
    <x v="329"/>
    <s v="C"/>
    <s v="KEDIRI"/>
    <n v="18"/>
    <d v="2019-07-12T00:00:00"/>
    <n v="72"/>
    <n v="360000"/>
    <s v="EPM"/>
    <x v="0"/>
    <n v="102"/>
    <d v="2019-09-07T00:00:00"/>
    <m/>
    <n v="510000"/>
  </r>
  <r>
    <x v="6"/>
    <x v="10"/>
    <s v="KDR"/>
    <s v="RATNA"/>
    <x v="330"/>
    <s v="C"/>
    <s v="KEDIRI"/>
    <n v="12"/>
    <d v="2019-07-26T00:00:00"/>
    <n v="48"/>
    <n v="240000"/>
    <s v="EPM"/>
    <x v="0"/>
    <n v="72"/>
    <d v="2019-10-07T00:00:00"/>
    <m/>
    <n v="360000"/>
  </r>
  <r>
    <x v="6"/>
    <x v="10"/>
    <s v="KDR/MADIUN"/>
    <s v="PUTI"/>
    <x v="331"/>
    <s v="C"/>
    <s v="MADIUN"/>
    <n v="17"/>
    <d v="2019-07-12T00:00:00"/>
    <n v="68"/>
    <n v="340000"/>
    <s v="EPM"/>
    <x v="0"/>
    <n v="140"/>
    <s v="15/7/2019"/>
    <m/>
    <n v="700000"/>
  </r>
  <r>
    <x v="6"/>
    <x v="10"/>
    <s v="KDR/MADIUN"/>
    <s v="PUTI"/>
    <x v="332"/>
    <s v="C"/>
    <s v="MADIUN"/>
    <n v="55"/>
    <d v="2019-07-12T00:00:00"/>
    <n v="220"/>
    <n v="1100000"/>
    <s v="EPM"/>
    <x v="0"/>
    <n v="80"/>
    <d v="2019-07-08T00:00:00"/>
    <m/>
    <n v="400000"/>
  </r>
  <r>
    <x v="6"/>
    <x v="10"/>
    <s v="KDR/MADIUN"/>
    <s v="PUTI"/>
    <x v="333"/>
    <s v="C"/>
    <s v="MAGETAN"/>
    <n v="31"/>
    <d v="2019-07-08T00:00:00"/>
    <n v="124"/>
    <n v="620000"/>
    <s v="EPM"/>
    <x v="0"/>
    <n v="102"/>
    <d v="2019-09-07T00:00:00"/>
    <m/>
    <n v="510000"/>
  </r>
  <r>
    <x v="6"/>
    <x v="10"/>
    <s v="KDR/MADIUN"/>
    <s v="PUTI"/>
    <x v="334"/>
    <s v="C"/>
    <s v="MAGETAN"/>
    <n v="35"/>
    <d v="2019-07-22T00:00:00"/>
    <n v="140"/>
    <n v="700000"/>
    <s v="EPM"/>
    <x v="0"/>
    <n v="72"/>
    <d v="2019-10-07T00:00:00"/>
    <m/>
    <n v="360000"/>
  </r>
  <r>
    <x v="6"/>
    <x v="10"/>
    <s v="KDR/MADIUN"/>
    <s v="PUTI"/>
    <x v="335"/>
    <s v="C"/>
    <s v="MAGETAN"/>
    <n v="7"/>
    <d v="2019-07-19T00:00:00"/>
    <n v="28"/>
    <n v="140000"/>
    <s v="EPM"/>
    <x v="0"/>
    <n v="52"/>
    <d v="2019-07-27T00:00:00"/>
    <m/>
    <n v="260000"/>
  </r>
  <r>
    <x v="6"/>
    <x v="10"/>
    <s v="KDR/MADIUN"/>
    <s v="PUTI"/>
    <x v="336"/>
    <s v="C"/>
    <s v="MAGETAN"/>
    <n v="20"/>
    <d v="2019-07-19T00:00:00"/>
    <n v="80"/>
    <n v="400000"/>
    <s v="EPM"/>
    <x v="0"/>
    <n v="216"/>
    <d v="2019-08-01T00:00:00"/>
    <m/>
    <n v="1080000"/>
  </r>
  <r>
    <x v="6"/>
    <x v="10"/>
    <s v="KDR/MADIUN"/>
    <s v="PUTI"/>
    <x v="337"/>
    <s v="C"/>
    <s v="MAGETAN"/>
    <n v="40"/>
    <d v="2019-07-12T00:00:00"/>
    <n v="160"/>
    <n v="800000"/>
    <s v="EPM"/>
    <x v="0"/>
    <m/>
    <m/>
    <m/>
    <n v="0"/>
  </r>
  <r>
    <x v="6"/>
    <x v="10"/>
    <s v="KDR/MADIUN"/>
    <s v="PUTI"/>
    <x v="338"/>
    <s v="C"/>
    <s v="MADIUN"/>
    <n v="20"/>
    <d v="2019-07-09T00:00:00"/>
    <n v="80"/>
    <n v="400000"/>
    <s v="EPM"/>
    <x v="0"/>
    <m/>
    <m/>
    <m/>
    <n v="0"/>
  </r>
  <r>
    <x v="6"/>
    <x v="10"/>
    <s v="KDR/MADIUN"/>
    <s v="PUTI"/>
    <x v="339"/>
    <s v="C"/>
    <s v="MADIUN"/>
    <n v="25"/>
    <d v="2019-07-23T00:00:00"/>
    <n v="100"/>
    <n v="500000"/>
    <s v="EPM"/>
    <x v="0"/>
    <m/>
    <m/>
    <m/>
    <n v="0"/>
  </r>
  <r>
    <x v="6"/>
    <x v="10"/>
    <s v="KDR/MADIUN"/>
    <s v="PUTI"/>
    <x v="340"/>
    <s v="A"/>
    <s v="PONOROGO"/>
    <n v="46"/>
    <d v="2019-07-15T00:00:00"/>
    <n v="184"/>
    <n v="920000"/>
    <s v="EPM"/>
    <x v="0"/>
    <m/>
    <m/>
    <m/>
    <n v="0"/>
  </r>
  <r>
    <x v="6"/>
    <x v="10"/>
    <s v="KDR/MADIUN"/>
    <s v="PUTI"/>
    <x v="341"/>
    <s v="B"/>
    <s v="MAGETAN"/>
    <n v="59"/>
    <d v="2019-07-16T00:00:00"/>
    <n v="236"/>
    <n v="1180000"/>
    <s v="EPM"/>
    <x v="0"/>
    <m/>
    <m/>
    <m/>
    <n v="0"/>
  </r>
  <r>
    <x v="6"/>
    <x v="10"/>
    <s v="KDR/MADIUN"/>
    <s v="PUTI"/>
    <x v="342"/>
    <s v="C"/>
    <s v="MAGETAN"/>
    <n v="5"/>
    <d v="2019-07-30T00:00:00"/>
    <n v="20"/>
    <n v="100000"/>
    <s v="EPM"/>
    <x v="0"/>
    <m/>
    <m/>
    <m/>
    <n v="0"/>
  </r>
  <r>
    <x v="6"/>
    <x v="10"/>
    <s v="KDR/MADIUN"/>
    <s v="PUTI"/>
    <x v="343"/>
    <s v="A"/>
    <s v="MAGETAN"/>
    <n v="40"/>
    <d v="2019-07-17T00:00:00"/>
    <n v="160"/>
    <n v="800000"/>
    <s v="EPM"/>
    <x v="0"/>
    <n v="108"/>
    <d v="2019-07-29T00:00:00"/>
    <m/>
    <n v="540000"/>
  </r>
  <r>
    <x v="6"/>
    <x v="10"/>
    <s v="KDR/MADIUN"/>
    <s v="PUTI"/>
    <x v="344"/>
    <s v="C"/>
    <s v="MAGETAN"/>
    <n v="6"/>
    <d v="2019-07-31T00:00:00"/>
    <n v="24"/>
    <n v="120000"/>
    <s v="EPM"/>
    <x v="0"/>
    <n v="200"/>
    <d v="2019-07-18T00:00:00"/>
    <m/>
    <n v="1000000"/>
  </r>
  <r>
    <x v="6"/>
    <x v="10"/>
    <s v="KDR/MADIUN"/>
    <s v="PUTI"/>
    <x v="345"/>
    <s v="C"/>
    <s v="MAGETAN"/>
    <n v="5"/>
    <d v="2019-07-31T00:00:00"/>
    <n v="20"/>
    <n v="100000"/>
    <s v="EPM"/>
    <x v="0"/>
    <m/>
    <m/>
    <m/>
    <n v="0"/>
  </r>
  <r>
    <x v="6"/>
    <x v="10"/>
    <s v="KDR/MADIUN"/>
    <s v="PUTI"/>
    <x v="346"/>
    <s v="C"/>
    <s v="NGAWI"/>
    <n v="13"/>
    <d v="2019-07-15T00:00:00"/>
    <n v="52"/>
    <n v="260000"/>
    <s v="EPM"/>
    <x v="0"/>
    <m/>
    <m/>
    <m/>
    <n v="0"/>
  </r>
  <r>
    <x v="6"/>
    <x v="10"/>
    <s v="KDR/MADIUN"/>
    <s v="PUTI"/>
    <x v="347"/>
    <s v="A"/>
    <s v="NGAWI"/>
    <n v="40"/>
    <d v="2019-07-29T00:00:00"/>
    <n v="160"/>
    <n v="800000"/>
    <s v="EPM"/>
    <x v="0"/>
    <m/>
    <m/>
    <m/>
    <n v="0"/>
  </r>
  <r>
    <x v="6"/>
    <x v="10"/>
    <s v="KDR/MADIUN"/>
    <s v="PUTI"/>
    <x v="348"/>
    <s v="C"/>
    <s v="MADIUN"/>
    <n v="11"/>
    <d v="2019-07-18T00:00:00"/>
    <n v="44"/>
    <n v="220000"/>
    <s v="EPM"/>
    <x v="0"/>
    <m/>
    <m/>
    <m/>
    <n v="0"/>
  </r>
  <r>
    <x v="6"/>
    <x v="10"/>
    <s v="KDR/MADIUN"/>
    <s v="PUTI"/>
    <x v="349"/>
    <s v="A"/>
    <s v="MADIUN"/>
    <n v="62"/>
    <d v="2019-07-18T00:00:00"/>
    <n v="248"/>
    <n v="1240000"/>
    <s v="EPM"/>
    <x v="0"/>
    <m/>
    <m/>
    <m/>
    <n v="0"/>
  </r>
  <r>
    <x v="6"/>
    <x v="10"/>
    <s v="KDR/MADIUN"/>
    <s v="PUTI"/>
    <x v="350"/>
    <s v="C"/>
    <s v="MADIUN"/>
    <n v="28"/>
    <d v="2019-07-13T00:00:00"/>
    <n v="112"/>
    <n v="560000"/>
    <s v="EPM"/>
    <x v="0"/>
    <m/>
    <m/>
    <m/>
    <n v="0"/>
  </r>
  <r>
    <x v="6"/>
    <x v="10"/>
    <s v="KDR/MADIUN"/>
    <s v="PUTI"/>
    <x v="351"/>
    <s v="C"/>
    <s v="MADIUN"/>
    <n v="34"/>
    <d v="2019-07-27T00:00:00"/>
    <n v="136"/>
    <n v="680000"/>
    <s v="EPM"/>
    <x v="0"/>
    <m/>
    <m/>
    <m/>
    <n v="0"/>
  </r>
  <r>
    <x v="6"/>
    <x v="10"/>
    <s v="KDR/MADIUN"/>
    <s v="PUTI"/>
    <x v="352"/>
    <s v="C"/>
    <s v="MADIUN"/>
    <n v="17"/>
    <d v="2019-07-13T00:00:00"/>
    <n v="68"/>
    <n v="340000"/>
    <s v="EPM"/>
    <x v="0"/>
    <n v="56"/>
    <d v="2019-07-25T00:00:00"/>
    <m/>
    <n v="280000"/>
  </r>
  <r>
    <x v="6"/>
    <x v="10"/>
    <s v="KDR/MADIUN"/>
    <s v="PUTI"/>
    <x v="353"/>
    <s v="B"/>
    <s v="CARUBAN"/>
    <n v="39"/>
    <d v="2019-07-16T00:00:00"/>
    <n v="156"/>
    <n v="780000"/>
    <s v="EPM"/>
    <x v="0"/>
    <n v="196"/>
    <d v="2019-07-20T00:00:00"/>
    <m/>
    <n v="980000"/>
  </r>
  <r>
    <x v="6"/>
    <x v="10"/>
    <s v="KDR/MADIUN"/>
    <s v="PUTI"/>
    <x v="354"/>
    <s v="C"/>
    <s v="CARUBAN"/>
    <n v="39"/>
    <d v="2019-07-30T00:00:00"/>
    <n v="156"/>
    <n v="780000"/>
    <s v="EPM"/>
    <x v="0"/>
    <n v="72"/>
    <d v="2019-07-23T00:00:00"/>
    <m/>
    <n v="360000"/>
  </r>
  <r>
    <x v="6"/>
    <x v="10"/>
    <s v="KDR/MADIUN"/>
    <s v="PUTI"/>
    <x v="355"/>
    <s v="B"/>
    <s v="PONOROGO"/>
    <n v="35"/>
    <d v="2019-07-15T00:00:00"/>
    <n v="140"/>
    <n v="700000"/>
    <s v="EPM"/>
    <x v="0"/>
    <n v="78"/>
    <d v="2019-07-25T00:00:00"/>
    <m/>
    <n v="390000"/>
  </r>
  <r>
    <x v="6"/>
    <x v="10"/>
    <s v="KDR/MADIUN"/>
    <s v="PUTI"/>
    <x v="356"/>
    <s v="C"/>
    <s v="PONOROGO"/>
    <n v="22"/>
    <d v="2019-07-17T00:00:00"/>
    <n v="88"/>
    <n v="440000"/>
    <s v="EPM"/>
    <x v="0"/>
    <m/>
    <m/>
    <m/>
    <n v="0"/>
  </r>
  <r>
    <x v="7"/>
    <x v="11"/>
    <s v="KDS"/>
    <s v="CINDY"/>
    <x v="357"/>
    <s v=" A"/>
    <s v="JEPARA"/>
    <n v="40"/>
    <d v="2019-07-22T00:00:00"/>
    <n v="160"/>
    <n v="800000"/>
    <s v="EPM"/>
    <x v="0"/>
    <n v="125"/>
    <d v="2019-07-22T00:00:00"/>
    <m/>
    <n v="625000"/>
  </r>
  <r>
    <x v="7"/>
    <x v="11"/>
    <s v="KDS"/>
    <s v="CINDY"/>
    <x v="358"/>
    <s v=" A"/>
    <s v="PATI"/>
    <n v="44"/>
    <d v="2019-07-20T00:00:00"/>
    <n v="176"/>
    <n v="880000"/>
    <s v="EPM"/>
    <x v="0"/>
    <m/>
    <m/>
    <m/>
    <n v="0"/>
  </r>
  <r>
    <x v="7"/>
    <x v="11"/>
    <s v="KDS"/>
    <s v="CINDY"/>
    <x v="359"/>
    <s v=" A"/>
    <s v="KUDUS"/>
    <n v="70"/>
    <d v="2019-07-10T00:00:00"/>
    <n v="280"/>
    <n v="1400000"/>
    <s v="EPM"/>
    <x v="0"/>
    <n v="250"/>
    <d v="2019-07-10T00:00:00"/>
    <m/>
    <n v="1250000"/>
  </r>
  <r>
    <x v="7"/>
    <x v="11"/>
    <s v="KDS"/>
    <s v="CINDY"/>
    <x v="360"/>
    <s v=" B"/>
    <s v="KUDUS"/>
    <n v="35"/>
    <d v="2019-07-25T00:00:00"/>
    <n v="140"/>
    <n v="700000"/>
    <s v="EPM"/>
    <x v="0"/>
    <n v="98"/>
    <d v="2019-07-25T00:00:00"/>
    <m/>
    <n v="490000"/>
  </r>
  <r>
    <x v="7"/>
    <x v="11"/>
    <s v="KDS"/>
    <s v="CINDY"/>
    <x v="361"/>
    <s v=" B"/>
    <s v="KUDUS"/>
    <n v="45"/>
    <d v="2019-07-26T00:00:00"/>
    <n v="180"/>
    <n v="900000"/>
    <s v="EPM"/>
    <x v="0"/>
    <n v="120"/>
    <d v="2019-08-01T00:00:00"/>
    <m/>
    <n v="600000"/>
  </r>
  <r>
    <x v="7"/>
    <x v="11"/>
    <s v="KDS"/>
    <s v="CINDY"/>
    <x v="362"/>
    <s v=" B"/>
    <s v="KUDUS"/>
    <n v="40"/>
    <d v="2019-07-20T00:00:00"/>
    <n v="160"/>
    <n v="800000"/>
    <s v="EPM"/>
    <x v="0"/>
    <n v="135"/>
    <d v="2019-07-15T00:00:00"/>
    <m/>
    <n v="675000"/>
  </r>
  <r>
    <x v="7"/>
    <x v="11"/>
    <s v="KDS"/>
    <s v="CINDY"/>
    <x v="363"/>
    <s v=" B"/>
    <s v="KUDUS"/>
    <n v="40"/>
    <d v="2019-07-27T00:00:00"/>
    <n v="160"/>
    <n v="800000"/>
    <s v="EPM"/>
    <x v="0"/>
    <n v="168"/>
    <d v="2019-07-27T00:00:00"/>
    <m/>
    <n v="840000"/>
  </r>
  <r>
    <x v="7"/>
    <x v="11"/>
    <s v="KDS"/>
    <s v="CINDY"/>
    <x v="364"/>
    <s v=" B"/>
    <s v="JEPARA"/>
    <n v="50"/>
    <d v="2019-07-15T00:00:00"/>
    <n v="200"/>
    <n v="1000000"/>
    <s v="EPM"/>
    <x v="0"/>
    <n v="133"/>
    <d v="2019-07-15T00:00:00"/>
    <m/>
    <n v="665000"/>
  </r>
  <r>
    <x v="7"/>
    <x v="11"/>
    <s v="KDS"/>
    <s v="CINDY"/>
    <x v="365"/>
    <s v=" B"/>
    <s v="JEPARA"/>
    <n v="36"/>
    <d v="2019-07-17T00:00:00"/>
    <n v="144"/>
    <n v="720000"/>
    <s v="EPM"/>
    <x v="0"/>
    <n v="95"/>
    <d v="2019-07-17T00:00:00"/>
    <m/>
    <n v="475000"/>
  </r>
  <r>
    <x v="7"/>
    <x v="11"/>
    <s v="KDS"/>
    <s v="CINDY"/>
    <x v="366"/>
    <s v=" B"/>
    <s v="JEPARA "/>
    <n v="57"/>
    <d v="2019-07-18T00:00:00"/>
    <n v="228"/>
    <n v="1140000"/>
    <s v="EPM"/>
    <x v="0"/>
    <n v="229"/>
    <d v="2019-07-18T00:00:00"/>
    <m/>
    <n v="1145000"/>
  </r>
  <r>
    <x v="7"/>
    <x v="11"/>
    <s v="KDS"/>
    <s v="CINDY"/>
    <x v="367"/>
    <s v=" C"/>
    <s v="JEPARA"/>
    <n v="20"/>
    <d v="2019-07-30T00:00:00"/>
    <n v="80"/>
    <n v="400000"/>
    <s v="EPM"/>
    <x v="0"/>
    <n v="45"/>
    <d v="2019-07-30T00:00:00"/>
    <m/>
    <n v="225000"/>
  </r>
  <r>
    <x v="7"/>
    <x v="11"/>
    <s v="KDS"/>
    <s v="CINDY"/>
    <x v="368"/>
    <s v=" C"/>
    <s v="JEPARA "/>
    <n v="20"/>
    <d v="2019-07-30T00:00:00"/>
    <n v="80"/>
    <n v="400000"/>
    <s v="EPM"/>
    <x v="0"/>
    <n v="21"/>
    <d v="2019-07-30T00:00:00"/>
    <m/>
    <n v="105000"/>
  </r>
  <r>
    <x v="7"/>
    <x v="11"/>
    <s v="KDS"/>
    <s v="CINDY"/>
    <x v="369"/>
    <s v=" C"/>
    <s v="KUDUS"/>
    <n v="30"/>
    <d v="2019-07-08T00:00:00"/>
    <n v="120"/>
    <n v="600000"/>
    <s v="EPM"/>
    <x v="0"/>
    <n v="104"/>
    <d v="2019-07-08T00:00:00"/>
    <m/>
    <n v="520000"/>
  </r>
  <r>
    <x v="7"/>
    <x v="11"/>
    <s v="KDS"/>
    <s v="CINDY"/>
    <x v="370"/>
    <s v=" C"/>
    <s v="KUDUS"/>
    <n v="10"/>
    <d v="2019-07-09T00:00:00"/>
    <n v="40"/>
    <n v="200000"/>
    <s v="EPM"/>
    <x v="0"/>
    <n v="23"/>
    <d v="2019-07-09T00:00:00"/>
    <m/>
    <n v="115000"/>
  </r>
  <r>
    <x v="7"/>
    <x v="11"/>
    <s v="KDS"/>
    <s v="CINDY"/>
    <x v="371"/>
    <s v=" C"/>
    <s v="KUDUS"/>
    <n v="20"/>
    <d v="2019-07-13T00:00:00"/>
    <n v="80"/>
    <n v="400000"/>
    <s v="EPM"/>
    <x v="0"/>
    <n v="51"/>
    <d v="2019-07-13T00:00:00"/>
    <m/>
    <n v="255000"/>
  </r>
  <r>
    <x v="7"/>
    <x v="11"/>
    <s v="KDS"/>
    <s v="CINDY"/>
    <x v="372"/>
    <s v=" C"/>
    <s v="KUDUS"/>
    <n v="10"/>
    <d v="2019-07-12T00:00:00"/>
    <n v="40"/>
    <n v="200000"/>
    <s v="EPM"/>
    <x v="0"/>
    <n v="30"/>
    <d v="2019-07-29T00:00:00"/>
    <m/>
    <n v="150000"/>
  </r>
  <r>
    <x v="7"/>
    <x v="11"/>
    <s v="KDS"/>
    <s v="CINDY"/>
    <x v="314"/>
    <s v=" C"/>
    <s v="KUDUS"/>
    <n v="22"/>
    <d v="2019-07-24T00:00:00"/>
    <n v="88"/>
    <n v="440000"/>
    <s v="EPM"/>
    <x v="0"/>
    <n v="60"/>
    <d v="2019-07-24T00:00:00"/>
    <m/>
    <n v="300000"/>
  </r>
  <r>
    <x v="7"/>
    <x v="11"/>
    <s v="KDS"/>
    <s v="CINDY"/>
    <x v="373"/>
    <s v=" C"/>
    <s v="JEPARA"/>
    <n v="10"/>
    <d v="2019-07-16T00:00:00"/>
    <n v="40"/>
    <n v="200000"/>
    <s v="EPM"/>
    <x v="0"/>
    <n v="42"/>
    <d v="2019-07-16T00:00:00"/>
    <m/>
    <n v="210000"/>
  </r>
  <r>
    <x v="7"/>
    <x v="11"/>
    <s v="KDS"/>
    <s v="CINDY"/>
    <x v="374"/>
    <s v=" C"/>
    <s v="JEPARA"/>
    <n v="25"/>
    <d v="2019-07-23T00:00:00"/>
    <n v="100"/>
    <n v="500000"/>
    <s v="EPM"/>
    <x v="0"/>
    <n v="69"/>
    <d v="2019-07-22T00:00:00"/>
    <m/>
    <n v="345000"/>
  </r>
  <r>
    <x v="7"/>
    <x v="11"/>
    <s v="KDS"/>
    <s v="BUDI WS"/>
    <x v="375"/>
    <s v="A"/>
    <s v="JUANA"/>
    <n v="67"/>
    <d v="2019-07-19T00:00:00"/>
    <n v="268"/>
    <n v="1340000"/>
    <s v="EPM"/>
    <x v="0"/>
    <m/>
    <m/>
    <m/>
    <n v="0"/>
  </r>
  <r>
    <x v="7"/>
    <x v="11"/>
    <s v="KDS"/>
    <s v="BUDI WS"/>
    <x v="376"/>
    <s v="A"/>
    <s v="REMBANG"/>
    <n v="92"/>
    <d v="2019-07-11T00:00:00"/>
    <n v="368"/>
    <n v="1840000"/>
    <s v="EPM"/>
    <x v="0"/>
    <m/>
    <m/>
    <m/>
    <n v="0"/>
  </r>
  <r>
    <x v="7"/>
    <x v="11"/>
    <s v="KDS"/>
    <s v="BUDI WS"/>
    <x v="377"/>
    <s v="A"/>
    <s v="LASEM"/>
    <n v="65"/>
    <d v="2019-07-09T00:00:00"/>
    <n v="260"/>
    <n v="1300000"/>
    <s v="EPM"/>
    <x v="0"/>
    <m/>
    <m/>
    <m/>
    <n v="0"/>
  </r>
  <r>
    <x v="7"/>
    <x v="11"/>
    <s v="KDS"/>
    <s v="BUDI WS"/>
    <x v="378"/>
    <s v="A"/>
    <s v="BLORA"/>
    <n v="40"/>
    <d v="2019-07-23T00:00:00"/>
    <n v="160"/>
    <n v="800000"/>
    <s v="EPM"/>
    <x v="0"/>
    <m/>
    <m/>
    <m/>
    <n v="0"/>
  </r>
  <r>
    <x v="7"/>
    <x v="11"/>
    <s v="KDS"/>
    <s v="BUDI WS"/>
    <x v="379"/>
    <s v="A"/>
    <s v="PURWODADI"/>
    <n v="50"/>
    <d v="2019-07-11T00:00:00"/>
    <n v="200"/>
    <n v="1000000"/>
    <s v="EPM"/>
    <x v="0"/>
    <m/>
    <m/>
    <m/>
    <n v="0"/>
  </r>
  <r>
    <x v="0"/>
    <x v="12"/>
    <s v="MDN"/>
    <s v="SARTONO"/>
    <x v="380"/>
    <s v="A"/>
    <s v="JL. PUSAT PASAR"/>
    <n v="30"/>
    <d v="2019-07-08T00:00:00"/>
    <n v="120"/>
    <n v="600000"/>
    <s v="EPM"/>
    <x v="0"/>
    <m/>
    <m/>
    <m/>
    <n v="0"/>
  </r>
  <r>
    <x v="0"/>
    <x v="12"/>
    <s v="MDN"/>
    <s v="SARTONO"/>
    <x v="381"/>
    <s v="B"/>
    <s v="JL. SEMBADA"/>
    <n v="11"/>
    <d v="2019-07-16T00:00:00"/>
    <n v="44"/>
    <n v="220000"/>
    <s v="EPM"/>
    <x v="0"/>
    <m/>
    <m/>
    <m/>
    <n v="0"/>
  </r>
  <r>
    <x v="0"/>
    <x v="12"/>
    <s v="MDN"/>
    <s v="SARTONO"/>
    <x v="382"/>
    <s v="B"/>
    <s v="JL. PINTU AIR"/>
    <n v="15"/>
    <d v="2019-07-30T00:00:00"/>
    <n v="60"/>
    <n v="300000"/>
    <s v="EPM"/>
    <x v="0"/>
    <m/>
    <m/>
    <m/>
    <n v="0"/>
  </r>
  <r>
    <x v="0"/>
    <x v="12"/>
    <s v="MDN"/>
    <s v="SARTONO"/>
    <x v="383"/>
    <s v="B"/>
    <s v="JL. KARYA WISATA"/>
    <n v="9"/>
    <d v="2019-07-22T00:00:00"/>
    <n v="36"/>
    <n v="180000"/>
    <s v="EPM"/>
    <x v="0"/>
    <m/>
    <m/>
    <m/>
    <n v="0"/>
  </r>
  <r>
    <x v="0"/>
    <x v="12"/>
    <s v="MDN"/>
    <s v="SARTONO"/>
    <x v="384"/>
    <s v="A"/>
    <s v="JL.KAPT.MUSLIM"/>
    <n v="17"/>
    <d v="2019-07-11T00:00:00"/>
    <n v="68"/>
    <n v="340000"/>
    <s v="EPM"/>
    <x v="0"/>
    <m/>
    <m/>
    <m/>
    <n v="0"/>
  </r>
  <r>
    <x v="0"/>
    <x v="12"/>
    <s v="MDN"/>
    <s v="SARTONO"/>
    <x v="385"/>
    <s v="B"/>
    <s v="JL. CAHAYA"/>
    <n v="11"/>
    <d v="2019-07-12T00:00:00"/>
    <n v="44"/>
    <n v="220000"/>
    <s v="EPM"/>
    <x v="0"/>
    <m/>
    <m/>
    <m/>
    <n v="0"/>
  </r>
  <r>
    <x v="0"/>
    <x v="12"/>
    <s v="MDN"/>
    <s v="SARTONO"/>
    <x v="386"/>
    <s v="B"/>
    <s v="JL. PASAR III"/>
    <n v="10"/>
    <d v="2019-07-26T00:00:00"/>
    <n v="40"/>
    <n v="200000"/>
    <s v="EPM"/>
    <x v="0"/>
    <m/>
    <m/>
    <m/>
    <n v="0"/>
  </r>
  <r>
    <x v="0"/>
    <x v="12"/>
    <s v="MDN"/>
    <s v="SARTONO"/>
    <x v="387"/>
    <s v="A"/>
    <s v="JL.KOL.YOS SUDARSO"/>
    <n v="12"/>
    <d v="2019-07-17T00:00:00"/>
    <n v="48"/>
    <n v="240000"/>
    <s v="EPM"/>
    <x v="0"/>
    <m/>
    <m/>
    <m/>
    <n v="0"/>
  </r>
  <r>
    <x v="0"/>
    <x v="12"/>
    <s v="MDN"/>
    <s v="SARTONO"/>
    <x v="388"/>
    <s v="A"/>
    <s v="JL. ISKANDAR MUDAH"/>
    <n v="13"/>
    <d v="2019-07-15T00:00:00"/>
    <n v="52"/>
    <n v="260000"/>
    <s v="EPM"/>
    <x v="0"/>
    <m/>
    <m/>
    <m/>
    <n v="0"/>
  </r>
  <r>
    <x v="0"/>
    <x v="12"/>
    <s v="MDN"/>
    <s v="SARTONO"/>
    <x v="389"/>
    <s v="B"/>
    <s v="JL. MUARA TAKUS"/>
    <n v="6"/>
    <d v="2019-07-15T00:00:00"/>
    <n v="24"/>
    <n v="120000"/>
    <s v="EPM"/>
    <x v="0"/>
    <n v="16"/>
    <d v="2019-01-08T00:00:00"/>
    <m/>
    <n v="80000"/>
  </r>
  <r>
    <x v="0"/>
    <x v="12"/>
    <s v="MDN"/>
    <s v="SARTONO"/>
    <x v="390"/>
    <s v="B"/>
    <s v="JL. HALAT"/>
    <n v="16"/>
    <d v="2019-07-11T00:00:00"/>
    <n v="64"/>
    <n v="320000"/>
    <s v="EPM"/>
    <x v="0"/>
    <n v="44"/>
    <d v="2019-09-07T00:00:00"/>
    <m/>
    <n v="220000"/>
  </r>
  <r>
    <x v="0"/>
    <x v="12"/>
    <s v="MDN"/>
    <s v="SARTONO"/>
    <x v="391"/>
    <s v="A"/>
    <s v="JL.AR HAKIM"/>
    <n v="18"/>
    <d v="2019-07-09T00:00:00"/>
    <n v="72"/>
    <n v="360000"/>
    <s v="EPM"/>
    <x v="0"/>
    <n v="60"/>
    <s v="19-07-19"/>
    <m/>
    <n v="300000"/>
  </r>
  <r>
    <x v="0"/>
    <x v="12"/>
    <s v="MDN"/>
    <s v="SARTONO"/>
    <x v="392"/>
    <s v="B"/>
    <s v="JL. SAMBAS"/>
    <n v="7"/>
    <d v="2019-07-23T00:00:00"/>
    <n v="28"/>
    <n v="140000"/>
    <s v="EPM"/>
    <x v="0"/>
    <n v="36"/>
    <s v="22-07-19"/>
    <m/>
    <n v="180000"/>
  </r>
  <r>
    <x v="0"/>
    <x v="12"/>
    <s v="MDN"/>
    <s v="SARTONO"/>
    <x v="393"/>
    <s v="B"/>
    <s v="JL. SETIA BUDI"/>
    <n v="14"/>
    <d v="2019-07-18T00:00:00"/>
    <n v="56"/>
    <n v="280000"/>
    <s v="EPM"/>
    <x v="0"/>
    <n v="128"/>
    <s v="11,25-07-19"/>
    <m/>
    <n v="640000"/>
  </r>
  <r>
    <x v="0"/>
    <x v="12"/>
    <s v="MDN"/>
    <s v="SARTONO"/>
    <x v="394"/>
    <s v="B"/>
    <s v="JL. MAWAR"/>
    <n v="13"/>
    <d v="2019-07-18T00:00:00"/>
    <n v="52"/>
    <n v="260000"/>
    <s v="EPM"/>
    <x v="0"/>
    <n v="84"/>
    <s v="19,31-07-19"/>
    <m/>
    <n v="420000"/>
  </r>
  <r>
    <x v="0"/>
    <x v="12"/>
    <s v="MDN"/>
    <s v="SARTONO"/>
    <x v="395"/>
    <s v="B"/>
    <s v="JL. JAMIN GINTING"/>
    <n v="15"/>
    <d v="2019-07-16T00:00:00"/>
    <n v="60"/>
    <n v="300000"/>
    <s v="EPM"/>
    <x v="0"/>
    <n v="68"/>
    <s v="12,18-07-19"/>
    <m/>
    <n v="340000"/>
  </r>
  <r>
    <x v="0"/>
    <x v="12"/>
    <s v="MDN"/>
    <s v="SARTONO"/>
    <x v="396"/>
    <s v="A"/>
    <s v="JL. ROTAN"/>
    <n v="16"/>
    <d v="2019-07-29T00:00:00"/>
    <n v="64"/>
    <n v="320000"/>
    <s v="EPM"/>
    <x v="0"/>
    <n v="92"/>
    <s v="15-07-19,2-8-19"/>
    <m/>
    <n v="460000"/>
  </r>
  <r>
    <x v="0"/>
    <x v="12"/>
    <s v="MDN"/>
    <s v="SARTONO"/>
    <x v="397"/>
    <s v="A"/>
    <s v="JL. SM RAJA"/>
    <n v="21"/>
    <d v="2019-07-10T00:00:00"/>
    <n v="84"/>
    <n v="420000"/>
    <s v="EPM"/>
    <x v="0"/>
    <n v="80"/>
    <d v="2019-08-07T00:00:00"/>
    <m/>
    <n v="400000"/>
  </r>
  <r>
    <x v="0"/>
    <x v="12"/>
    <s v="MDN"/>
    <s v="SARTONO"/>
    <x v="398"/>
    <s v="A"/>
    <s v="JL. IRIAN"/>
    <n v="7"/>
    <d v="2019-07-13T00:00:00"/>
    <n v="28"/>
    <n v="140000"/>
    <s v="EPM"/>
    <x v="0"/>
    <n v="28"/>
    <s v="29-07-19"/>
    <m/>
    <n v="140000"/>
  </r>
  <r>
    <x v="0"/>
    <x v="12"/>
    <s v="MDN"/>
    <s v="SARTONO"/>
    <x v="399"/>
    <s v="B"/>
    <s v="JL. FLAMBOYAN RAYA"/>
    <n v="11"/>
    <d v="2019-07-17T00:00:00"/>
    <n v="44"/>
    <n v="220000"/>
    <s v="EPM"/>
    <x v="0"/>
    <n v="64"/>
    <d v="2019-02-08T00:00:00"/>
    <m/>
    <n v="320000"/>
  </r>
  <r>
    <x v="0"/>
    <x v="12"/>
    <s v="MDN"/>
    <s v="SARTONO"/>
    <x v="400"/>
    <s v="B"/>
    <s v="JL. SIMALINGKAR"/>
    <n v="16"/>
    <d v="2019-07-30T00:00:00"/>
    <n v="64"/>
    <n v="320000"/>
    <s v="EPM"/>
    <x v="0"/>
    <n v="140"/>
    <s v="9,16-07-19"/>
    <m/>
    <n v="700000"/>
  </r>
  <r>
    <x v="0"/>
    <x v="12"/>
    <s v="MDN"/>
    <s v="SARTONO"/>
    <x v="401"/>
    <s v="B"/>
    <s v="JL. MATAHARI RAYA"/>
    <n v="11"/>
    <d v="2019-07-25T00:00:00"/>
    <n v="44"/>
    <n v="220000"/>
    <s v="EPM"/>
    <x v="0"/>
    <n v="28"/>
    <s v="24-7-19"/>
    <m/>
    <n v="140000"/>
  </r>
  <r>
    <x v="0"/>
    <x v="12"/>
    <s v="MDN"/>
    <s v="SARTONO"/>
    <x v="402"/>
    <s v="B"/>
    <s v="JL. KOL YOS SUDARSO"/>
    <n v="6"/>
    <d v="2019-07-24T00:00:00"/>
    <n v="24"/>
    <n v="120000"/>
    <s v="EPM"/>
    <x v="0"/>
    <n v="56"/>
    <s v="18-7-19"/>
    <m/>
    <n v="280000"/>
  </r>
  <r>
    <x v="0"/>
    <x v="12"/>
    <s v="MDN"/>
    <s v="SARTONO"/>
    <x v="403"/>
    <s v="B"/>
    <s v="JL. MERANTI"/>
    <n v="7"/>
    <d v="2019-07-10T00:00:00"/>
    <n v="28"/>
    <n v="140000"/>
    <s v="EPM"/>
    <x v="0"/>
    <n v="52"/>
    <s v="11-7,1-8,2019"/>
    <m/>
    <n v="260000"/>
  </r>
  <r>
    <x v="0"/>
    <x v="12"/>
    <s v="MDN"/>
    <s v="SARTONO"/>
    <x v="404"/>
    <s v="B"/>
    <s v="JL. BAKTI"/>
    <n v="8"/>
    <d v="2019-07-25T00:00:00"/>
    <n v="32"/>
    <n v="160000"/>
    <s v="EPM"/>
    <x v="0"/>
    <n v="60"/>
    <s v="30-07-19"/>
    <m/>
    <n v="300000"/>
  </r>
  <r>
    <x v="0"/>
    <x v="12"/>
    <s v="MDN"/>
    <s v="SARTONO"/>
    <x v="147"/>
    <s v="B"/>
    <s v="JL. BRIGJ HAMID"/>
    <n v="6"/>
    <d v="2019-07-20T00:00:00"/>
    <n v="24"/>
    <n v="120000"/>
    <s v="EPM"/>
    <x v="0"/>
    <n v="64"/>
    <s v="15-07-19"/>
    <m/>
    <n v="320000"/>
  </r>
  <r>
    <x v="0"/>
    <x v="12"/>
    <s v="MDN"/>
    <s v="SARTONO"/>
    <x v="405"/>
    <s v="B"/>
    <s v="JL. DELI TUA"/>
    <n v="12"/>
    <d v="2019-07-12T00:00:00"/>
    <n v="48"/>
    <n v="240000"/>
    <s v="EPM"/>
    <x v="0"/>
    <n v="92"/>
    <s v="25-07-19"/>
    <m/>
    <n v="460000"/>
  </r>
  <r>
    <x v="0"/>
    <x v="12"/>
    <s v="MDN"/>
    <s v="SARTONO"/>
    <x v="406"/>
    <s v="B"/>
    <s v="JL. TEMBUNG"/>
    <n v="11"/>
    <d v="2019-07-13T00:00:00"/>
    <n v="44"/>
    <n v="220000"/>
    <s v="EPM"/>
    <x v="0"/>
    <n v="28"/>
    <s v="27-07-19"/>
    <m/>
    <n v="140000"/>
  </r>
  <r>
    <x v="0"/>
    <x v="12"/>
    <s v="MDN"/>
    <s v="SARTONO"/>
    <x v="95"/>
    <s v="B"/>
    <s v="JL. TEMBUNG"/>
    <n v="6"/>
    <d v="2019-07-20T00:00:00"/>
    <n v="24"/>
    <n v="120000"/>
    <s v="EPM"/>
    <x v="0"/>
    <n v="44"/>
    <d v="2019-10-07T00:00:00"/>
    <m/>
    <n v="220000"/>
  </r>
  <r>
    <x v="0"/>
    <x v="12"/>
    <s v="MDN"/>
    <s v="SARTONO"/>
    <x v="407"/>
    <s v="A"/>
    <s v="JL. KELAMBIR V"/>
    <n v="16"/>
    <d v="2019-07-31T00:00:00"/>
    <n v="64"/>
    <n v="320000"/>
    <s v="EPM"/>
    <x v="0"/>
    <n v="52"/>
    <d v="2019-12-07T00:00:00"/>
    <m/>
    <n v="260000"/>
  </r>
  <r>
    <x v="0"/>
    <x v="12"/>
    <s v="MDN"/>
    <s v="SARTONO"/>
    <x v="408"/>
    <s v="B"/>
    <s v="JL. SUNGGAL"/>
    <n v="10"/>
    <d v="2019-07-31T00:00:00"/>
    <n v="40"/>
    <n v="200000"/>
    <s v="EPM"/>
    <x v="0"/>
    <n v="88"/>
    <s v="22,26-07-19"/>
    <m/>
    <n v="440000"/>
  </r>
  <r>
    <x v="0"/>
    <x v="12"/>
    <s v="MDN"/>
    <s v="SARTONO"/>
    <x v="409"/>
    <s v="B"/>
    <s v="JL. GARUDA "/>
    <n v="5"/>
    <d v="2019-07-27T00:00:00"/>
    <n v="20"/>
    <n v="100000"/>
    <s v="EPM"/>
    <x v="0"/>
    <n v="0"/>
    <m/>
    <m/>
    <n v="0"/>
  </r>
  <r>
    <x v="0"/>
    <x v="12"/>
    <s v="MDN"/>
    <s v="SARTONO"/>
    <x v="410"/>
    <s v="B"/>
    <s v="JL. GARUDA "/>
    <n v="9"/>
    <d v="2019-07-27T00:00:00"/>
    <n v="36"/>
    <n v="180000"/>
    <s v="EPM"/>
    <x v="0"/>
    <n v="28"/>
    <d v="2019-10-07T00:00:00"/>
    <m/>
    <n v="140000"/>
  </r>
  <r>
    <x v="0"/>
    <x v="12"/>
    <s v="MDN"/>
    <s v="SARTONO"/>
    <x v="411"/>
    <s v="B"/>
    <s v="JL. MANDALA"/>
    <n v="8"/>
    <d v="2019-07-18T00:00:00"/>
    <n v="32"/>
    <n v="160000"/>
    <s v="EPM"/>
    <x v="0"/>
    <n v="32"/>
    <d v="2019-02-08T00:00:00"/>
    <m/>
    <n v="160000"/>
  </r>
  <r>
    <x v="0"/>
    <x v="12"/>
    <s v="MDN"/>
    <s v="SARTONO"/>
    <x v="412"/>
    <s v="B"/>
    <s v="JL. KARYA KASIH"/>
    <n v="8"/>
    <d v="2019-07-22T00:00:00"/>
    <n v="32"/>
    <n v="160000"/>
    <s v="EPM"/>
    <x v="0"/>
    <n v="24"/>
    <s v="13-07-19"/>
    <m/>
    <n v="120000"/>
  </r>
  <r>
    <x v="0"/>
    <x v="12"/>
    <s v="MDN"/>
    <s v="SARTONO"/>
    <x v="413"/>
    <s v="B"/>
    <s v="JL.WILIAM ISKANDAR"/>
    <n v="7"/>
    <d v="2019-07-18T00:00:00"/>
    <n v="28"/>
    <n v="140000"/>
    <s v="EPM"/>
    <x v="0"/>
    <n v="36"/>
    <s v="26-07-19"/>
    <m/>
    <n v="180000"/>
  </r>
  <r>
    <x v="0"/>
    <x v="12"/>
    <s v="MDN"/>
    <s v="SARTONO"/>
    <x v="414"/>
    <s v="A"/>
    <s v="JL.JAMIN GUNTING"/>
    <n v="10"/>
    <d v="2019-07-09T00:00:00"/>
    <n v="40"/>
    <n v="200000"/>
    <s v="EPM"/>
    <x v="0"/>
    <n v="44"/>
    <s v="13-7-19"/>
    <m/>
    <n v="220000"/>
  </r>
  <r>
    <x v="0"/>
    <x v="12"/>
    <s v="MDN"/>
    <s v="SARTONO"/>
    <x v="415"/>
    <s v="A"/>
    <s v="JL.JAMIN GUNTING"/>
    <n v="24"/>
    <d v="2019-07-23T00:00:00"/>
    <n v="96"/>
    <n v="480000"/>
    <s v="EPM"/>
    <x v="0"/>
    <n v="20"/>
    <s v="29-07-19"/>
    <m/>
    <n v="100000"/>
  </r>
  <r>
    <x v="0"/>
    <x v="12"/>
    <s v="MDN"/>
    <s v="SARTONO"/>
    <x v="416"/>
    <s v="A"/>
    <s v="JL.LETN.PURBA"/>
    <n v="26"/>
    <d v="2019-07-22T00:00:00"/>
    <n v="104"/>
    <n v="520000"/>
    <s v="EPM"/>
    <x v="0"/>
    <n v="64"/>
    <d v="2019-01-08T00:00:00"/>
    <m/>
    <n v="320000"/>
  </r>
  <r>
    <x v="0"/>
    <x v="12"/>
    <s v="MDN"/>
    <s v="SARTONO"/>
    <x v="417"/>
    <s v="B"/>
    <s v="JL. KARYA JAYA"/>
    <n v="9"/>
    <d v="2019-07-26T00:00:00"/>
    <n v="36"/>
    <n v="180000"/>
    <s v="EPM"/>
    <x v="0"/>
    <n v="40"/>
    <s v="17-07-19"/>
    <m/>
    <n v="200000"/>
  </r>
  <r>
    <x v="5"/>
    <x v="13"/>
    <s v="MKS"/>
    <s v="YUSDIONO"/>
    <x v="418"/>
    <s v="B"/>
    <s v="JL.LASANDARA MANDONGA"/>
    <n v="15"/>
    <d v="2019-07-15T00:00:00"/>
    <n v="60"/>
    <n v="300000"/>
    <s v="EPM"/>
    <x v="0"/>
    <n v="20"/>
    <s v="17-07-19"/>
    <n v="18"/>
    <n v="100000"/>
  </r>
  <r>
    <x v="5"/>
    <x v="13"/>
    <s v="MKS"/>
    <s v="YUSDIONO"/>
    <x v="419"/>
    <s v="B"/>
    <s v="JL.LASANDARA MANDONGA"/>
    <n v="12"/>
    <d v="2019-07-16T00:00:00"/>
    <n v="48"/>
    <n v="240000"/>
    <s v="EPM"/>
    <x v="0"/>
    <n v="40"/>
    <s v="17-07-19"/>
    <n v="10"/>
    <n v="200000"/>
  </r>
  <r>
    <x v="5"/>
    <x v="13"/>
    <s v="MKS"/>
    <s v="YUSDIONO"/>
    <x v="420"/>
    <s v="B"/>
    <s v="JL.LAWATA MANDONGA"/>
    <n v="15"/>
    <d v="2019-07-20T00:00:00"/>
    <n v="60"/>
    <n v="300000"/>
    <s v="EPM"/>
    <x v="0"/>
    <n v="28"/>
    <s v="27-07-19"/>
    <n v="14"/>
    <n v="140000"/>
  </r>
  <r>
    <x v="5"/>
    <x v="13"/>
    <s v="MKS"/>
    <s v="YUSDIONO"/>
    <x v="421"/>
    <s v="B"/>
    <s v="JL.PASAENO WUA-WUA"/>
    <n v="8"/>
    <d v="2019-07-22T00:00:00"/>
    <n v="32"/>
    <n v="160000"/>
    <s v="EPM"/>
    <x v="0"/>
    <n v="32"/>
    <s v="22-07-19"/>
    <n v="8"/>
    <n v="160000"/>
  </r>
  <r>
    <x v="5"/>
    <x v="13"/>
    <s v="MKS"/>
    <s v="YUSDIONO"/>
    <x v="422"/>
    <s v="B"/>
    <s v="JL.PEMBANGUNAN KOTA LAMA"/>
    <n v="10"/>
    <d v="2019-07-23T00:00:00"/>
    <n v="40"/>
    <n v="200000"/>
    <s v="EPM"/>
    <x v="0"/>
    <n v="28"/>
    <s v="20-07-19"/>
    <n v="11"/>
    <n v="140000"/>
  </r>
  <r>
    <x v="5"/>
    <x v="13"/>
    <s v="MKS"/>
    <s v="YUSDIONO"/>
    <x v="423"/>
    <s v="A"/>
    <s v="JL.PASAR BARUGA"/>
    <n v="8"/>
    <d v="2019-07-24T00:00:00"/>
    <n v="32"/>
    <n v="160000"/>
    <s v="EPM"/>
    <x v="0"/>
    <n v="36"/>
    <s v="23-07-19"/>
    <n v="20"/>
    <n v="180000"/>
  </r>
  <r>
    <x v="5"/>
    <x v="13"/>
    <s v="MKS"/>
    <s v="YUSDIONO"/>
    <x v="424"/>
    <s v="B"/>
    <s v="JL.BUNGGASI ANDUONOHU"/>
    <n v="10"/>
    <d v="2019-07-25T00:00:00"/>
    <n v="40"/>
    <n v="200000"/>
    <s v="EPM"/>
    <x v="0"/>
    <n v="0"/>
    <m/>
    <n v="10"/>
    <n v="0"/>
  </r>
  <r>
    <x v="5"/>
    <x v="13"/>
    <s v="MKS"/>
    <s v="YUSDIONO"/>
    <x v="425"/>
    <s v="B"/>
    <s v="JL.POROS LAPULU"/>
    <n v="5"/>
    <d v="2019-07-26T00:00:00"/>
    <n v="20"/>
    <n v="100000"/>
    <s v="EPM"/>
    <x v="0"/>
    <n v="0"/>
    <m/>
    <n v="9"/>
    <n v="0"/>
  </r>
  <r>
    <x v="5"/>
    <x v="13"/>
    <s v="MKS"/>
    <s v="Ridwan "/>
    <x v="426"/>
    <s v="A"/>
    <s v="Pusat niaga daya"/>
    <n v="15"/>
    <d v="2019-07-08T00:00:00"/>
    <n v="60"/>
    <n v="300000"/>
    <s v="EPM"/>
    <x v="0"/>
    <n v="32"/>
    <d v="2019-05-08T00:00:00"/>
    <n v="45"/>
    <n v="160000"/>
  </r>
  <r>
    <x v="5"/>
    <x v="13"/>
    <s v="MKS"/>
    <s v="Ridwan"/>
    <x v="427"/>
    <s v="A"/>
    <s v="Jl terong "/>
    <n v="15"/>
    <d v="2019-07-16T00:00:00"/>
    <n v="60"/>
    <n v="300000"/>
    <s v="EPM"/>
    <x v="0"/>
    <n v="99"/>
    <d v="2019-07-16T00:00:00"/>
    <n v="25"/>
    <n v="495000"/>
  </r>
  <r>
    <x v="5"/>
    <x v="13"/>
    <s v="MKS"/>
    <s v="Ridwan"/>
    <x v="428"/>
    <s v="B"/>
    <s v="Jl sultan alauddin "/>
    <n v="13"/>
    <d v="2019-07-28T00:00:00"/>
    <n v="52"/>
    <n v="260000"/>
    <s v="EPM"/>
    <x v="0"/>
    <m/>
    <m/>
    <m/>
    <n v="0"/>
  </r>
  <r>
    <x v="5"/>
    <x v="13"/>
    <s v="MKS"/>
    <s v="Ridwan"/>
    <x v="429"/>
    <s v="B"/>
    <s v="Jl poros Maros Makassar "/>
    <n v="10"/>
    <d v="2019-07-15T00:00:00"/>
    <n v="40"/>
    <n v="200000"/>
    <s v="EPM"/>
    <x v="0"/>
    <m/>
    <m/>
    <m/>
    <n v="0"/>
  </r>
  <r>
    <x v="5"/>
    <x v="13"/>
    <s v="MKS"/>
    <s v="Ridwan"/>
    <x v="430"/>
    <s v="B"/>
    <s v="Jl toddopuli raya"/>
    <n v="8"/>
    <d v="2019-07-22T00:00:00"/>
    <n v="32"/>
    <n v="160000"/>
    <s v="EPM"/>
    <x v="0"/>
    <n v="52"/>
    <d v="2019-07-25T00:00:00"/>
    <n v="14"/>
    <n v="260000"/>
  </r>
  <r>
    <x v="5"/>
    <x v="13"/>
    <s v="MKS"/>
    <s v="Ridwan"/>
    <x v="431"/>
    <s v="B"/>
    <s v="Jl kh wahid hasyim"/>
    <n v="15"/>
    <d v="2019-07-23T00:00:00"/>
    <n v="60"/>
    <n v="300000"/>
    <s v="EPM"/>
    <x v="0"/>
    <n v="75"/>
    <d v="2019-07-10T00:00:00"/>
    <n v="22"/>
    <n v="375000"/>
  </r>
  <r>
    <x v="5"/>
    <x v="13"/>
    <s v="MKS"/>
    <s v="Ridwan"/>
    <x v="432"/>
    <s v="B"/>
    <s v="Jl abubakar lambogo"/>
    <n v="5"/>
    <d v="2019-07-09T00:00:00"/>
    <n v="20"/>
    <n v="100000"/>
    <s v="EPM"/>
    <x v="0"/>
    <n v="40"/>
    <d v="2019-07-09T00:00:00"/>
    <n v="11"/>
    <n v="200000"/>
  </r>
  <r>
    <x v="5"/>
    <x v="13"/>
    <s v="MKS"/>
    <s v="Ridwan"/>
    <x v="433"/>
    <s v="B"/>
    <s v="Jl veteran Selatan "/>
    <n v="5"/>
    <d v="2019-07-23T00:00:00"/>
    <n v="20"/>
    <n v="100000"/>
    <s v="EPM"/>
    <x v="0"/>
    <m/>
    <m/>
    <m/>
    <n v="0"/>
  </r>
  <r>
    <x v="5"/>
    <x v="13"/>
    <s v="MKS"/>
    <s v="Ridwan "/>
    <x v="434"/>
    <s v="B"/>
    <s v="Jl usman salengke gowa"/>
    <n v="5"/>
    <d v="2019-07-10T00:00:00"/>
    <n v="20"/>
    <n v="100000"/>
    <s v="EPM"/>
    <x v="0"/>
    <m/>
    <m/>
    <m/>
    <n v="0"/>
  </r>
  <r>
    <x v="5"/>
    <x v="13"/>
    <s v="MKS"/>
    <s v="Ridwan"/>
    <x v="435"/>
    <s v="B"/>
    <s v="Jl antang raya"/>
    <n v="6"/>
    <d v="2019-07-24T00:00:00"/>
    <n v="24"/>
    <n v="120000"/>
    <s v="EPM"/>
    <x v="0"/>
    <n v="24"/>
    <d v="2019-07-24T00:00:00"/>
    <n v="7"/>
    <n v="120000"/>
  </r>
  <r>
    <x v="5"/>
    <x v="13"/>
    <s v="MKS"/>
    <s v="Ridwan"/>
    <x v="436"/>
    <s v="B"/>
    <s v="Jl poros Maros Makassar "/>
    <n v="10"/>
    <d v="2019-07-27T00:00:00"/>
    <n v="40"/>
    <n v="200000"/>
    <s v="EPM"/>
    <x v="0"/>
    <n v="24"/>
    <d v="2019-07-15T00:00:00"/>
    <n v="6"/>
    <n v="120000"/>
  </r>
  <r>
    <x v="5"/>
    <x v="13"/>
    <s v="MKS"/>
    <s v="Ridwan"/>
    <x v="437"/>
    <s v="B"/>
    <s v="Jl hartako raya"/>
    <n v="10"/>
    <d v="2019-07-22T00:00:00"/>
    <n v="40"/>
    <n v="200000"/>
    <s v="EPM"/>
    <x v="0"/>
    <m/>
    <m/>
    <m/>
    <n v="0"/>
  </r>
  <r>
    <x v="5"/>
    <x v="13"/>
    <s v="MKS"/>
    <s v="Ridwan "/>
    <x v="438"/>
    <s v="B"/>
    <s v="Jl poros Makassar "/>
    <n v="10"/>
    <d v="2019-07-24T00:00:00"/>
    <n v="40"/>
    <n v="200000"/>
    <s v="EPM"/>
    <x v="0"/>
    <m/>
    <m/>
    <m/>
    <n v="0"/>
  </r>
  <r>
    <x v="6"/>
    <x v="14"/>
    <s v="MLG"/>
    <s v="Siska Tauristina "/>
    <x v="439"/>
    <s v="B"/>
    <s v="Jl raya penataran"/>
    <n v="36"/>
    <d v="2019-07-15T00:00:00"/>
    <n v="144"/>
    <n v="720000"/>
    <s v="EPM"/>
    <x v="0"/>
    <m/>
    <m/>
    <m/>
    <n v="0"/>
  </r>
  <r>
    <x v="6"/>
    <x v="14"/>
    <s v="MLG"/>
    <s v="Siska Tauristina "/>
    <x v="440"/>
    <s v="C"/>
    <s v="Jl raya nglegok"/>
    <n v="15"/>
    <d v="2019-07-15T00:00:00"/>
    <n v="60"/>
    <n v="300000"/>
    <s v="EPM"/>
    <x v="0"/>
    <m/>
    <m/>
    <m/>
    <n v="0"/>
  </r>
  <r>
    <x v="6"/>
    <x v="14"/>
    <s v="MLG"/>
    <s v="Siska Tauristina "/>
    <x v="441"/>
    <s v="B"/>
    <s v="Jl raya garum"/>
    <n v="23"/>
    <d v="2019-07-16T00:00:00"/>
    <n v="92"/>
    <n v="460000"/>
    <s v="EPM"/>
    <x v="0"/>
    <m/>
    <m/>
    <m/>
    <n v="0"/>
  </r>
  <r>
    <x v="6"/>
    <x v="14"/>
    <s v="MLG"/>
    <s v="Siska Tauristina "/>
    <x v="442"/>
    <s v="C"/>
    <s v="Jl raya talun"/>
    <n v="12"/>
    <d v="2019-07-16T00:00:00"/>
    <n v="48"/>
    <n v="240000"/>
    <s v="EPM"/>
    <x v="0"/>
    <m/>
    <m/>
    <m/>
    <n v="0"/>
  </r>
  <r>
    <x v="6"/>
    <x v="14"/>
    <s v="MLG"/>
    <s v="Siska Tauristina "/>
    <x v="443"/>
    <s v="C"/>
    <s v="Jl raya kutukan"/>
    <n v="17"/>
    <d v="2019-07-17T00:00:00"/>
    <n v="68"/>
    <n v="340000"/>
    <s v="EPM"/>
    <x v="0"/>
    <m/>
    <m/>
    <m/>
    <n v="0"/>
  </r>
  <r>
    <x v="6"/>
    <x v="14"/>
    <s v="MLG"/>
    <s v="Siska Tauristina "/>
    <x v="444"/>
    <s v="C"/>
    <s v="Jl raya ngentak"/>
    <n v="16"/>
    <d v="2019-07-17T00:00:00"/>
    <n v="64"/>
    <n v="320000"/>
    <s v="EPM"/>
    <x v="0"/>
    <m/>
    <m/>
    <m/>
    <n v="0"/>
  </r>
  <r>
    <x v="6"/>
    <x v="14"/>
    <s v="MLG"/>
    <s v="Siska Tauristina "/>
    <x v="445"/>
    <s v="C"/>
    <s v="Jl raya bangle"/>
    <n v="14"/>
    <d v="2019-07-17T00:00:00"/>
    <n v="56"/>
    <n v="280000"/>
    <s v="EPM"/>
    <x v="0"/>
    <m/>
    <m/>
    <m/>
    <n v="0"/>
  </r>
  <r>
    <x v="6"/>
    <x v="14"/>
    <s v="MLG"/>
    <s v="Siska Tauristina "/>
    <x v="446"/>
    <s v="A"/>
    <s v="Jl raya legi"/>
    <n v="45"/>
    <d v="2019-07-17T00:00:00"/>
    <n v="180"/>
    <n v="900000"/>
    <s v="EPM"/>
    <x v="0"/>
    <m/>
    <m/>
    <m/>
    <n v="0"/>
  </r>
  <r>
    <x v="6"/>
    <x v="14"/>
    <s v="MLG"/>
    <s v="Siska Tauristina "/>
    <x v="447"/>
    <s v="C"/>
    <s v="Jl raya pahing"/>
    <n v="9"/>
    <d v="2019-07-17T00:00:00"/>
    <n v="36"/>
    <n v="180000"/>
    <s v="EPM"/>
    <x v="0"/>
    <n v="8"/>
    <s v="20/7/2019"/>
    <m/>
    <n v="40000"/>
  </r>
  <r>
    <x v="6"/>
    <x v="14"/>
    <s v="MLG"/>
    <s v="Siska Tauristina "/>
    <x v="448"/>
    <s v="C"/>
    <s v="Jl raya sumber ringin"/>
    <n v="16"/>
    <d v="2019-07-17T00:00:00"/>
    <n v="64"/>
    <n v="320000"/>
    <s v="EPM"/>
    <x v="0"/>
    <n v="56"/>
    <s v="20/7/2019"/>
    <m/>
    <n v="280000"/>
  </r>
  <r>
    <x v="6"/>
    <x v="14"/>
    <s v="MLG"/>
    <s v="Siska Tauristina "/>
    <x v="449"/>
    <s v="B"/>
    <s v="Jl raya kartini"/>
    <n v="34"/>
    <d v="2019-07-17T00:00:00"/>
    <n v="136"/>
    <n v="680000"/>
    <s v="EPM"/>
    <x v="0"/>
    <n v="140"/>
    <s v="18/7/2019"/>
    <m/>
    <n v="700000"/>
  </r>
  <r>
    <x v="6"/>
    <x v="14"/>
    <s v="MLG"/>
    <s v="Siska Tauristina "/>
    <x v="450"/>
    <s v="B"/>
    <s v="Jl raya angrek"/>
    <n v="40"/>
    <d v="2019-07-17T00:00:00"/>
    <n v="160"/>
    <n v="800000"/>
    <s v="EPM"/>
    <x v="0"/>
    <m/>
    <m/>
    <m/>
    <n v="0"/>
  </r>
  <r>
    <x v="6"/>
    <x v="14"/>
    <s v="MLG"/>
    <s v="Siska Tauristina "/>
    <x v="451"/>
    <s v="B"/>
    <s v="Jl raya lodoyo"/>
    <n v="32"/>
    <d v="2019-07-17T00:00:00"/>
    <n v="128"/>
    <n v="640000"/>
    <s v="EPM"/>
    <x v="0"/>
    <n v="63"/>
    <d v="2019-09-07T00:00:00"/>
    <m/>
    <n v="315000"/>
  </r>
  <r>
    <x v="6"/>
    <x v="14"/>
    <s v="MLG"/>
    <s v="Siska Tauristina "/>
    <x v="452"/>
    <s v="B"/>
    <s v="Jl raya kanigoro"/>
    <n v="24"/>
    <d v="2019-07-17T00:00:00"/>
    <n v="96"/>
    <n v="480000"/>
    <s v="EPM"/>
    <x v="0"/>
    <n v="50"/>
    <d v="2019-08-07T00:00:00"/>
    <m/>
    <n v="250000"/>
  </r>
  <r>
    <x v="6"/>
    <x v="14"/>
    <s v="MLG"/>
    <s v="Siska Tauristina "/>
    <x v="453"/>
    <s v="C"/>
    <s v="Jl raya tugurante "/>
    <n v="8"/>
    <d v="2019-07-17T00:00:00"/>
    <n v="32"/>
    <n v="160000"/>
    <s v="EPM"/>
    <x v="0"/>
    <n v="25"/>
    <s v="23/7/2019"/>
    <m/>
    <n v="125000"/>
  </r>
  <r>
    <x v="6"/>
    <x v="14"/>
    <s v="MLG"/>
    <s v="Siska Tauristina "/>
    <x v="454"/>
    <s v="C"/>
    <s v="Jl raya srengat"/>
    <n v="19"/>
    <d v="2019-07-17T00:00:00"/>
    <n v="76"/>
    <n v="380000"/>
    <s v="EPM"/>
    <x v="0"/>
    <m/>
    <m/>
    <m/>
    <n v="0"/>
  </r>
  <r>
    <x v="6"/>
    <x v="14"/>
    <s v="MLG"/>
    <s v="Siska Tauristina "/>
    <x v="455"/>
    <s v="B"/>
    <s v="Jl raya gambar"/>
    <n v="24"/>
    <d v="2019-07-17T00:00:00"/>
    <n v="96"/>
    <n v="480000"/>
    <s v="EPM"/>
    <x v="0"/>
    <m/>
    <m/>
    <m/>
    <n v="0"/>
  </r>
  <r>
    <x v="6"/>
    <x v="14"/>
    <s v="MLG"/>
    <s v="Siska Tauristina "/>
    <x v="456"/>
    <s v="B"/>
    <s v="Jl raya selopuro "/>
    <n v="21"/>
    <d v="2019-07-17T00:00:00"/>
    <n v="84"/>
    <n v="420000"/>
    <s v="EPM"/>
    <x v="0"/>
    <m/>
    <m/>
    <m/>
    <n v="0"/>
  </r>
  <r>
    <x v="6"/>
    <x v="14"/>
    <s v="MLG"/>
    <s v="Siska Tauristina "/>
    <x v="457"/>
    <s v="B"/>
    <s v="Jl raya samben"/>
    <n v="21"/>
    <d v="2019-07-17T00:00:00"/>
    <n v="84"/>
    <n v="420000"/>
    <s v="EPM"/>
    <x v="0"/>
    <n v="56"/>
    <s v="25/7/2019"/>
    <m/>
    <n v="280000"/>
  </r>
  <r>
    <x v="6"/>
    <x v="14"/>
    <s v="MLG"/>
    <s v="Siska Tauristina "/>
    <x v="458"/>
    <s v="A"/>
    <s v="Jl raya timur"/>
    <n v="32"/>
    <d v="2019-07-17T00:00:00"/>
    <n v="128"/>
    <n v="640000"/>
    <s v="EPM"/>
    <x v="0"/>
    <n v="128"/>
    <d v="2019-12-07T00:00:00"/>
    <m/>
    <n v="640000"/>
  </r>
  <r>
    <x v="6"/>
    <x v="14"/>
    <s v="MLG"/>
    <s v="Siska Tauristina "/>
    <x v="459"/>
    <s v="C"/>
    <s v="Jl raya gandusari"/>
    <n v="9"/>
    <d v="2019-07-17T00:00:00"/>
    <n v="36"/>
    <n v="180000"/>
    <s v="EPM"/>
    <x v="0"/>
    <n v="59"/>
    <d v="2019-11-07T00:00:00"/>
    <m/>
    <n v="295000"/>
  </r>
  <r>
    <x v="6"/>
    <x v="14"/>
    <s v="MLG"/>
    <s v="Siska Tauristina "/>
    <x v="460"/>
    <s v="C"/>
    <s v="Jl raya pathok"/>
    <n v="8"/>
    <d v="2019-07-17T00:00:00"/>
    <n v="32"/>
    <n v="160000"/>
    <s v="EPM"/>
    <x v="0"/>
    <m/>
    <m/>
    <m/>
    <n v="0"/>
  </r>
  <r>
    <x v="6"/>
    <x v="14"/>
    <s v="MLG"/>
    <s v="Siska Tauristina "/>
    <x v="461"/>
    <s v="B"/>
    <s v="Jl raya cangkring"/>
    <n v="24"/>
    <d v="2019-07-17T00:00:00"/>
    <n v="96"/>
    <n v="480000"/>
    <s v="EPM"/>
    <x v="0"/>
    <m/>
    <m/>
    <m/>
    <n v="0"/>
  </r>
  <r>
    <x v="6"/>
    <x v="14"/>
    <s v="MLG"/>
    <s v="Siska Tauristina "/>
    <x v="462"/>
    <s v="C"/>
    <s v="Jl raya udan awu"/>
    <n v="9"/>
    <d v="2019-07-17T00:00:00"/>
    <n v="36"/>
    <n v="180000"/>
    <s v="EPM"/>
    <x v="0"/>
    <m/>
    <m/>
    <m/>
    <n v="0"/>
  </r>
  <r>
    <x v="6"/>
    <x v="14"/>
    <s v="MLG"/>
    <s v="Siska Tauristina "/>
    <x v="463"/>
    <s v="B"/>
    <s v="Jl raya kademangan "/>
    <n v="29"/>
    <d v="2019-07-17T00:00:00"/>
    <n v="116"/>
    <n v="580000"/>
    <s v="EPM"/>
    <x v="0"/>
    <n v="92"/>
    <s v="13/7/2019"/>
    <m/>
    <n v="460000"/>
  </r>
  <r>
    <x v="6"/>
    <x v="14"/>
    <s v="MLG"/>
    <s v="Siska Tauristina "/>
    <x v="464"/>
    <s v="C"/>
    <s v="Jl raya suruh wadang"/>
    <n v="8"/>
    <d v="2019-07-17T00:00:00"/>
    <n v="32"/>
    <n v="160000"/>
    <s v="EPM"/>
    <x v="0"/>
    <m/>
    <m/>
    <m/>
    <n v="0"/>
  </r>
  <r>
    <x v="6"/>
    <x v="14"/>
    <s v="MLG/PBO"/>
    <s v="M NANANG FAUZI"/>
    <x v="465"/>
    <s v="B"/>
    <s v="JL RAYA WARUNG DOWO"/>
    <n v="15"/>
    <d v="2019-07-17T00:00:00"/>
    <n v="60"/>
    <n v="300000"/>
    <s v="EPM"/>
    <x v="0"/>
    <m/>
    <m/>
    <m/>
    <n v="0"/>
  </r>
  <r>
    <x v="6"/>
    <x v="14"/>
    <s v="MLG/PBO"/>
    <s v="M NANANG FAUZI"/>
    <x v="466"/>
    <s v="B"/>
    <s v="JL RAYA WONOREJO"/>
    <n v="20"/>
    <d v="2019-07-17T00:00:00"/>
    <n v="80"/>
    <n v="400000"/>
    <s v="EPM"/>
    <x v="0"/>
    <m/>
    <m/>
    <m/>
    <n v="0"/>
  </r>
  <r>
    <x v="6"/>
    <x v="14"/>
    <s v="MLG/PBO"/>
    <s v="M NANANG FAUZI"/>
    <x v="467"/>
    <s v="B"/>
    <s v="JL RAYA BANGIL PANDAAN"/>
    <n v="25"/>
    <d v="2019-07-17T00:00:00"/>
    <n v="100"/>
    <n v="500000"/>
    <s v="EPM"/>
    <x v="0"/>
    <m/>
    <m/>
    <m/>
    <n v="0"/>
  </r>
  <r>
    <x v="6"/>
    <x v="14"/>
    <s v="MLG/PBO"/>
    <s v="M NANANG FAUZI"/>
    <x v="468"/>
    <s v="B"/>
    <s v="JL RAYA PS BARU PRIGEN"/>
    <n v="25"/>
    <d v="2019-07-17T00:00:00"/>
    <n v="100"/>
    <n v="500000"/>
    <s v="EPM"/>
    <x v="0"/>
    <m/>
    <m/>
    <m/>
    <n v="0"/>
  </r>
  <r>
    <x v="6"/>
    <x v="14"/>
    <s v="MLG/PBO"/>
    <s v="M NANANG FAUZI"/>
    <x v="469"/>
    <s v="A"/>
    <s v="JL RAYA PASAR PANDAAN"/>
    <n v="30"/>
    <d v="2019-07-17T00:00:00"/>
    <n v="120"/>
    <n v="600000"/>
    <s v="EPM"/>
    <x v="0"/>
    <m/>
    <m/>
    <m/>
    <n v="0"/>
  </r>
  <r>
    <x v="6"/>
    <x v="14"/>
    <s v="MLG/PBO"/>
    <s v="M NANANG FAUZI"/>
    <x v="470"/>
    <s v="A"/>
    <s v="JL STASIUN PASURUAN"/>
    <n v="25"/>
    <d v="2019-07-20T00:00:00"/>
    <n v="100"/>
    <n v="500000"/>
    <s v="EPM"/>
    <x v="0"/>
    <m/>
    <m/>
    <m/>
    <n v="0"/>
  </r>
  <r>
    <x v="6"/>
    <x v="14"/>
    <s v="MLG/PBO"/>
    <s v="M NANANG FAUZI"/>
    <x v="471"/>
    <s v="B"/>
    <s v="JL RAYA KEBONAGUNG"/>
    <n v="15"/>
    <d v="2019-07-12T00:00:00"/>
    <n v="60"/>
    <n v="300000"/>
    <s v="EPM"/>
    <x v="0"/>
    <m/>
    <m/>
    <m/>
    <n v="0"/>
  </r>
  <r>
    <x v="6"/>
    <x v="14"/>
    <s v="MLG/PBO"/>
    <s v="M NANANG FAUZI"/>
    <x v="472"/>
    <s v="B"/>
    <s v="JL DAWESARI"/>
    <n v="12"/>
    <d v="2019-07-12T00:00:00"/>
    <n v="48"/>
    <n v="240000"/>
    <s v="EPM"/>
    <x v="0"/>
    <m/>
    <m/>
    <m/>
    <n v="0"/>
  </r>
  <r>
    <x v="6"/>
    <x v="14"/>
    <s v="MLG/PBO"/>
    <s v="M NANANG FAUZI"/>
    <x v="473"/>
    <s v="C"/>
    <s v="JL RAYA TRIWUNG"/>
    <n v="8"/>
    <d v="2019-07-12T00:00:00"/>
    <n v="32"/>
    <n v="160000"/>
    <s v="EPM"/>
    <x v="0"/>
    <m/>
    <m/>
    <m/>
    <n v="0"/>
  </r>
  <r>
    <x v="6"/>
    <x v="14"/>
    <s v="MLG/PBO"/>
    <s v="M NANANG FAUZI"/>
    <x v="474"/>
    <s v="B"/>
    <s v="JL WINONGAN"/>
    <n v="12"/>
    <d v="2019-07-11T00:00:00"/>
    <n v="48"/>
    <n v="240000"/>
    <s v="EPM"/>
    <x v="0"/>
    <m/>
    <m/>
    <m/>
    <n v="0"/>
  </r>
  <r>
    <x v="6"/>
    <x v="14"/>
    <s v="MLG/PBO"/>
    <s v="M NANANG FAUZI"/>
    <x v="475"/>
    <s v="B"/>
    <s v="JL RAYA NGOPAK"/>
    <n v="15"/>
    <d v="2019-07-11T00:00:00"/>
    <n v="60"/>
    <n v="300000"/>
    <s v="EPM"/>
    <x v="0"/>
    <m/>
    <m/>
    <m/>
    <n v="0"/>
  </r>
  <r>
    <x v="6"/>
    <x v="14"/>
    <s v="MLG/PBO"/>
    <s v="M NANANG FAUZI"/>
    <x v="476"/>
    <s v="B"/>
    <s v="JL RAYA RANGGEH"/>
    <n v="12"/>
    <d v="2019-08-06T00:00:00"/>
    <n v="48"/>
    <n v="240000"/>
    <s v="EPM"/>
    <x v="0"/>
    <n v="20"/>
    <s v="24/7/2019"/>
    <m/>
    <n v="100000"/>
  </r>
  <r>
    <x v="6"/>
    <x v="14"/>
    <s v="MLG/PBO"/>
    <s v="M NANANG FAUZI"/>
    <x v="477"/>
    <s v="C"/>
    <s v="JL RAYA MAYANGAN"/>
    <n v="10"/>
    <d v="2019-07-09T00:00:00"/>
    <n v="40"/>
    <n v="200000"/>
    <s v="EPM"/>
    <x v="0"/>
    <n v="21"/>
    <s v="23/7/2019"/>
    <m/>
    <n v="105000"/>
  </r>
  <r>
    <x v="6"/>
    <x v="14"/>
    <s v="MLG/PBO"/>
    <s v="M NANANG FAUZI"/>
    <x v="478"/>
    <s v="B"/>
    <s v="JL RAYA WONOASIH"/>
    <n v="12"/>
    <d v="2019-07-09T00:00:00"/>
    <n v="48"/>
    <n v="240000"/>
    <s v="EPM"/>
    <x v="0"/>
    <n v="18"/>
    <n v="90000"/>
    <m/>
    <n v="90000"/>
  </r>
  <r>
    <x v="6"/>
    <x v="14"/>
    <s v="MLG/PBO"/>
    <s v="M NANANG FAUZI"/>
    <x v="479"/>
    <s v="B"/>
    <s v="JL RAYA PAITON"/>
    <n v="12"/>
    <d v="2019-07-15T00:00:00"/>
    <n v="48"/>
    <n v="240000"/>
    <s v="EPM"/>
    <x v="0"/>
    <n v="21"/>
    <s v="18/7/2019"/>
    <m/>
    <n v="105000"/>
  </r>
  <r>
    <x v="6"/>
    <x v="14"/>
    <s v="MLG/PBO"/>
    <s v="M NANANG FAUZI"/>
    <x v="480"/>
    <s v="B"/>
    <s v="JL KOTAANYAR"/>
    <n v="10"/>
    <d v="2019-07-15T00:00:00"/>
    <n v="40"/>
    <n v="200000"/>
    <s v="EPM"/>
    <x v="0"/>
    <m/>
    <m/>
    <m/>
    <n v="0"/>
  </r>
  <r>
    <x v="6"/>
    <x v="14"/>
    <s v="MLG/PBO"/>
    <s v="M NANANG FAUZI"/>
    <x v="481"/>
    <s v="B"/>
    <s v="JL RAYA MARON"/>
    <n v="13"/>
    <d v="2019-07-16T00:00:00"/>
    <n v="52"/>
    <n v="260000"/>
    <s v="EPM"/>
    <x v="0"/>
    <m/>
    <m/>
    <m/>
    <n v="0"/>
  </r>
  <r>
    <x v="6"/>
    <x v="14"/>
    <s v="MLG/PBO"/>
    <s v="M NANANG FAUZI"/>
    <x v="482"/>
    <s v="C"/>
    <s v="JL KALIREJO "/>
    <n v="9"/>
    <d v="2019-07-16T00:00:00"/>
    <n v="36"/>
    <n v="180000"/>
    <s v="EPM"/>
    <x v="0"/>
    <n v="40"/>
    <s v="13/7 /2019"/>
    <m/>
    <n v="200000"/>
  </r>
  <r>
    <x v="6"/>
    <x v="14"/>
    <s v="MLG/PBO"/>
    <s v="M NANANG FAUZI"/>
    <x v="483"/>
    <s v="B"/>
    <s v="JL RAYA BAYEMAN"/>
    <n v="15"/>
    <d v="2019-07-12T00:00:00"/>
    <n v="60"/>
    <n v="300000"/>
    <s v="EPM"/>
    <x v="0"/>
    <n v="24"/>
    <d v="2019-12-07T00:00:00"/>
    <m/>
    <n v="120000"/>
  </r>
  <r>
    <x v="6"/>
    <x v="14"/>
    <s v="MLG/PBO"/>
    <s v="M NANANG FAUZI"/>
    <x v="484"/>
    <s v="B"/>
    <s v="JL RAYA LUMBANG"/>
    <n v="12"/>
    <d v="2019-07-12T00:00:00"/>
    <n v="48"/>
    <n v="240000"/>
    <s v="EPM"/>
    <x v="0"/>
    <n v="14"/>
    <d v="2019-11-07T00:00:00"/>
    <m/>
    <n v="70000"/>
  </r>
  <r>
    <x v="6"/>
    <x v="14"/>
    <s v="MLG/PBO"/>
    <s v="M NANANG FAUZI"/>
    <x v="485"/>
    <s v="C"/>
    <s v="JL RAYA SUKAPURA"/>
    <n v="7"/>
    <d v="2019-07-11T00:00:00"/>
    <n v="28"/>
    <n v="140000"/>
    <s v="EPM"/>
    <x v="0"/>
    <n v="57"/>
    <s v="16/7/2019"/>
    <m/>
    <n v="285000"/>
  </r>
  <r>
    <x v="6"/>
    <x v="14"/>
    <s v="MLG/PBO"/>
    <s v="M NANANG FAUZI"/>
    <x v="486"/>
    <s v="A"/>
    <s v="JL RAYA SEMAMPIR"/>
    <n v="25"/>
    <d v="2019-07-11T00:00:00"/>
    <n v="100"/>
    <n v="500000"/>
    <s v="EPM"/>
    <x v="0"/>
    <n v="40"/>
    <s v="15/7/2019"/>
    <m/>
    <n v="200000"/>
  </r>
  <r>
    <x v="6"/>
    <x v="14"/>
    <s v="MLG/PBO"/>
    <s v="M NANANG FAUZI"/>
    <x v="487"/>
    <s v="B"/>
    <s v="JL RAYA GADING WANGKAL"/>
    <n v="15"/>
    <d v="2019-07-16T00:00:00"/>
    <n v="60"/>
    <n v="300000"/>
    <s v="EPM"/>
    <x v="0"/>
    <n v="20"/>
    <s v="20/7/2019"/>
    <m/>
    <n v="100000"/>
  </r>
  <r>
    <x v="6"/>
    <x v="14"/>
    <s v="MLG/PBO"/>
    <s v="M NANANG FAUZI"/>
    <x v="488"/>
    <s v="A"/>
    <s v="JL RAYA PB SUDIRMAN"/>
    <n v="30"/>
    <d v="2019-07-13T00:00:00"/>
    <n v="120"/>
    <n v="600000"/>
    <s v="EPM"/>
    <x v="0"/>
    <n v="30"/>
    <s v="22/7/2019"/>
    <m/>
    <n v="150000"/>
  </r>
  <r>
    <x v="6"/>
    <x v="14"/>
    <s v="MLG/PBO"/>
    <s v="M NANANG FAUZI"/>
    <x v="489"/>
    <s v="B"/>
    <s v="JL KY SEKAR"/>
    <n v="15"/>
    <d v="2019-07-22T00:00:00"/>
    <n v="60"/>
    <n v="300000"/>
    <s v="EPM"/>
    <x v="0"/>
    <n v="8"/>
    <s v="22/7/2019"/>
    <m/>
    <n v="40000"/>
  </r>
  <r>
    <x v="6"/>
    <x v="14"/>
    <s v="MLG/PBO"/>
    <s v="M NANANG FAUZI"/>
    <x v="490"/>
    <s v="B"/>
    <s v="JL SERMA"/>
    <n v="16"/>
    <d v="2019-07-22T00:00:00"/>
    <n v="64"/>
    <n v="320000"/>
    <s v="EPM"/>
    <x v="0"/>
    <n v="45"/>
    <d v="2019-03-08T00:00:00"/>
    <m/>
    <n v="225000"/>
  </r>
  <r>
    <x v="6"/>
    <x v="14"/>
    <s v="MLG/PBO"/>
    <s v="M NANANG FAUZI"/>
    <x v="491"/>
    <s v="B"/>
    <s v="JL RAYA DRINGU"/>
    <n v="20"/>
    <d v="2019-07-19T00:00:00"/>
    <n v="80"/>
    <n v="400000"/>
    <s v="EPM"/>
    <x v="0"/>
    <n v="12"/>
    <s v="24/7/2019"/>
    <m/>
    <n v="60000"/>
  </r>
  <r>
    <x v="6"/>
    <x v="14"/>
    <s v="MLG/PBO"/>
    <s v="M NANANG FAUZI"/>
    <x v="280"/>
    <s v="C"/>
    <s v="JL RAYA BROMO"/>
    <n v="7"/>
    <d v="2019-07-10T00:00:00"/>
    <n v="28"/>
    <n v="140000"/>
    <s v="EPM"/>
    <x v="0"/>
    <m/>
    <m/>
    <m/>
    <n v="0"/>
  </r>
  <r>
    <x v="5"/>
    <x v="15"/>
    <s v="MND"/>
    <s v="MEIJON/ANGGUN"/>
    <x v="492"/>
    <s v="A"/>
    <s v="JL.WANEA KAROMBASAN"/>
    <n v="20"/>
    <d v="2019-07-15T00:00:00"/>
    <n v="80"/>
    <n v="400000"/>
    <s v="EPM"/>
    <x v="0"/>
    <n v="92"/>
    <s v="13/7/2019"/>
    <n v="10"/>
    <n v="460000"/>
  </r>
  <r>
    <x v="5"/>
    <x v="15"/>
    <s v="MND"/>
    <s v="MEIJON/ANGGUN"/>
    <x v="493"/>
    <s v="A"/>
    <s v="JL. CALACA WENANG"/>
    <n v="30"/>
    <d v="2019-07-20T00:00:00"/>
    <n v="120"/>
    <n v="600000"/>
    <s v="EPM"/>
    <x v="0"/>
    <n v="98"/>
    <s v="13/7/2019"/>
    <m/>
    <n v="490000"/>
  </r>
  <r>
    <x v="5"/>
    <x v="15"/>
    <s v="MND"/>
    <s v="MEIJON/ANGGUN"/>
    <x v="494"/>
    <s v="A"/>
    <s v="JL.TOMOHON KOMPLEK TERMINAL"/>
    <n v="25"/>
    <d v="2019-07-26T00:00:00"/>
    <n v="100"/>
    <n v="500000"/>
    <s v="EPM"/>
    <x v="0"/>
    <n v="62"/>
    <d v="2019-12-07T00:00:00"/>
    <m/>
    <n v="310000"/>
  </r>
  <r>
    <x v="5"/>
    <x v="15"/>
    <s v="MND"/>
    <s v="MEIJON/ANGGUN"/>
    <x v="495"/>
    <s v="A"/>
    <s v="JL. GIRIAN BITUNG"/>
    <n v="15"/>
    <d v="2019-07-18T00:00:00"/>
    <n v="60"/>
    <n v="300000"/>
    <s v="EPM"/>
    <x v="0"/>
    <n v="113"/>
    <d v="2019-10-07T00:00:00"/>
    <n v="35"/>
    <n v="565000"/>
  </r>
  <r>
    <x v="5"/>
    <x v="15"/>
    <s v="MND"/>
    <s v="MEIJON/ANGGUN"/>
    <x v="496"/>
    <s v="A"/>
    <s v="JL.MANADO BITUNG"/>
    <n v="15"/>
    <d v="2019-07-16T00:00:00"/>
    <n v="60"/>
    <n v="300000"/>
    <s v="EPM"/>
    <x v="0"/>
    <m/>
    <m/>
    <n v="30"/>
    <n v="0"/>
  </r>
  <r>
    <x v="5"/>
    <x v="15"/>
    <s v="MND"/>
    <s v="MEIJON/ANGGUN"/>
    <x v="497"/>
    <s v="B"/>
    <s v="JL.WINENET PATETEN BITUNG"/>
    <n v="10"/>
    <d v="2019-07-17T00:00:00"/>
    <n v="40"/>
    <n v="200000"/>
    <s v="EPM"/>
    <x v="0"/>
    <n v="40"/>
    <d v="2019-10-07T00:00:00"/>
    <m/>
    <n v="200000"/>
  </r>
  <r>
    <x v="5"/>
    <x v="15"/>
    <s v="MND"/>
    <s v="MEIJON/ANGGUN"/>
    <x v="498"/>
    <s v="B"/>
    <s v="JL. SUTOYO KOTAMOBAGU"/>
    <n v="10"/>
    <d v="2019-07-16T00:00:00"/>
    <n v="40"/>
    <n v="200000"/>
    <s v="EPM"/>
    <x v="0"/>
    <n v="80"/>
    <d v="2019-03-08T00:00:00"/>
    <m/>
    <n v="400000"/>
  </r>
  <r>
    <x v="5"/>
    <x v="15"/>
    <s v="MND"/>
    <s v="MEIJON/ANGGUN"/>
    <x v="499"/>
    <s v="B"/>
    <s v="JL. ADAMPE KOPLEKS TERMINAL"/>
    <n v="10"/>
    <d v="2019-07-17T00:00:00"/>
    <n v="40"/>
    <n v="200000"/>
    <s v="EPM"/>
    <x v="0"/>
    <n v="84"/>
    <s v="18/7/2019"/>
    <m/>
    <n v="420000"/>
  </r>
  <r>
    <x v="5"/>
    <x v="15"/>
    <s v="MND"/>
    <s v="MEIJON/ANGGUN"/>
    <x v="500"/>
    <s v="C"/>
    <s v="JL. BAHU MALALAYANG"/>
    <n v="7"/>
    <d v="2019-07-15T00:00:00"/>
    <n v="28"/>
    <n v="140000"/>
    <s v="EPM"/>
    <x v="0"/>
    <n v="61"/>
    <s v="19/7/2019"/>
    <m/>
    <n v="305000"/>
  </r>
  <r>
    <x v="5"/>
    <x v="15"/>
    <s v="MND"/>
    <s v="MEIJON/ANGGUN"/>
    <x v="501"/>
    <s v="C"/>
    <s v="JL.WATUTUMOW "/>
    <n v="5"/>
    <d v="2019-07-16T00:00:00"/>
    <n v="20"/>
    <n v="100000"/>
    <s v="EPM"/>
    <x v="0"/>
    <n v="89"/>
    <d v="2019-02-08T00:00:00"/>
    <m/>
    <n v="445000"/>
  </r>
  <r>
    <x v="5"/>
    <x v="16"/>
    <s v="MTR"/>
    <s v="AHMAD IRWAN"/>
    <x v="502"/>
    <s v="A"/>
    <s v="JL.MANDALIKA,"/>
    <n v="10"/>
    <d v="2019-07-12T00:00:00"/>
    <n v="40"/>
    <n v="200000"/>
    <s v="EPM"/>
    <x v="0"/>
    <m/>
    <m/>
    <n v="30"/>
    <n v="0"/>
  </r>
  <r>
    <x v="5"/>
    <x v="16"/>
    <s v="MTR"/>
    <s v="AHMAD IRWAN"/>
    <x v="503"/>
    <s v="B"/>
    <s v="JL.ADI SUCIPTO AMPENAN"/>
    <n v="10"/>
    <d v="2019-07-23T00:00:00"/>
    <n v="40"/>
    <n v="200000"/>
    <s v="EPM"/>
    <x v="0"/>
    <n v="31"/>
    <s v="20/7/2019"/>
    <m/>
    <n v="155000"/>
  </r>
  <r>
    <x v="5"/>
    <x v="16"/>
    <s v="MTR"/>
    <s v="AHMAD IRWAN"/>
    <x v="504"/>
    <s v="B"/>
    <s v="JL.GAJAH MADA PAGESNGAN"/>
    <n v="8"/>
    <d v="2019-07-08T00:00:00"/>
    <n v="32"/>
    <n v="160000"/>
    <s v="EPM"/>
    <x v="0"/>
    <n v="40"/>
    <s v="20/7/2019"/>
    <n v="22"/>
    <n v="200000"/>
  </r>
  <r>
    <x v="5"/>
    <x v="16"/>
    <s v="MTR"/>
    <s v="AHMAD IRWAN"/>
    <x v="505"/>
    <s v="B"/>
    <s v="JL.NIAGA AMPENAN"/>
    <n v="5"/>
    <d v="2019-07-22T00:00:00"/>
    <n v="20"/>
    <n v="100000"/>
    <s v="EPM"/>
    <x v="0"/>
    <n v="123"/>
    <s v="16/7/2019"/>
    <m/>
    <n v="615000"/>
  </r>
  <r>
    <x v="5"/>
    <x v="16"/>
    <s v="MTR"/>
    <s v="AHMAD IRWAN"/>
    <x v="506"/>
    <s v="B"/>
    <s v="JL.AHMAD YANI"/>
    <n v="5"/>
    <s v="-"/>
    <n v="20"/>
    <n v="100000"/>
    <s v="EPM"/>
    <x v="0"/>
    <n v="49"/>
    <d v="2019-10-07T00:00:00"/>
    <m/>
    <n v="245000"/>
  </r>
  <r>
    <x v="5"/>
    <x v="16"/>
    <s v="MTR"/>
    <s v="AHMAD IRWAN"/>
    <x v="507"/>
    <s v="B"/>
    <s v="JL. SULTAN HASANUDIN"/>
    <n v="6"/>
    <s v="-"/>
    <n v="24"/>
    <n v="120000"/>
    <s v="EPM"/>
    <x v="0"/>
    <m/>
    <m/>
    <m/>
    <n v="0"/>
  </r>
  <r>
    <x v="5"/>
    <x v="16"/>
    <s v="MTR"/>
    <s v="AHMAD IRWAN"/>
    <x v="508"/>
    <s v="B"/>
    <s v="JL.UDAYANA"/>
    <n v="5"/>
    <d v="2019-07-19T00:00:00"/>
    <n v="20"/>
    <n v="100000"/>
    <s v="EPM"/>
    <x v="0"/>
    <n v="82"/>
    <d v="2019-11-07T00:00:00"/>
    <n v="13"/>
    <n v="410000"/>
  </r>
  <r>
    <x v="5"/>
    <x v="16"/>
    <s v="MTR"/>
    <s v="AHMAD IRWAN"/>
    <x v="162"/>
    <s v="B"/>
    <s v="JL. RAYA PEMENANG LOBAR"/>
    <n v="10"/>
    <d v="2019-07-27T00:00:00"/>
    <n v="40"/>
    <n v="200000"/>
    <s v="EPM"/>
    <x v="0"/>
    <m/>
    <m/>
    <m/>
    <n v="0"/>
  </r>
  <r>
    <x v="5"/>
    <x v="16"/>
    <s v="MTR"/>
    <s v="AHMAD IRWAN"/>
    <x v="509"/>
    <s v="B"/>
    <s v="PRAYA LOTENG"/>
    <n v="6"/>
    <s v="-"/>
    <n v="24"/>
    <n v="120000"/>
    <s v="EPM"/>
    <x v="0"/>
    <m/>
    <m/>
    <m/>
    <n v="0"/>
  </r>
  <r>
    <x v="5"/>
    <x v="16"/>
    <s v="MTR"/>
    <s v="AHMAD IRWAN"/>
    <x v="510"/>
    <s v="B"/>
    <s v="JL.TGH.ZAINUDDIN ABDUL MAJID"/>
    <n v="8"/>
    <s v="-"/>
    <n v="32"/>
    <n v="160000"/>
    <s v="EPM"/>
    <x v="0"/>
    <m/>
    <m/>
    <m/>
    <n v="0"/>
  </r>
  <r>
    <x v="5"/>
    <x v="16"/>
    <s v="MTR"/>
    <s v="AHMAD IRWAN"/>
    <x v="511"/>
    <s v="B"/>
    <s v="JL.PENDIDIKAN LOTIM"/>
    <n v="10"/>
    <s v="-"/>
    <n v="40"/>
    <n v="200000"/>
    <s v="EPM"/>
    <x v="0"/>
    <n v="50"/>
    <s v="25/7/2019"/>
    <n v="12"/>
    <n v="250000"/>
  </r>
  <r>
    <x v="5"/>
    <x v="16"/>
    <s v="MTR"/>
    <s v="AHMAD IRWAN"/>
    <x v="512"/>
    <s v="B"/>
    <s v="JL.RAYA TANJUNG LOTIM"/>
    <n v="10"/>
    <s v="-"/>
    <n v="40"/>
    <n v="200000"/>
    <s v="EPM"/>
    <x v="0"/>
    <n v="84"/>
    <d v="2019-03-08T00:00:00"/>
    <m/>
    <n v="420000"/>
  </r>
  <r>
    <x v="5"/>
    <x v="16"/>
    <s v="MTR"/>
    <s v="AHMAD IRWAN"/>
    <x v="513"/>
    <s v="B"/>
    <s v="JL.R.A.KARTINI"/>
    <n v="10"/>
    <d v="2019-07-25T00:00:00"/>
    <n v="40"/>
    <n v="200000"/>
    <s v="EPM"/>
    <x v="0"/>
    <n v="22"/>
    <d v="2019-10-07T00:00:00"/>
    <m/>
    <n v="110000"/>
  </r>
  <r>
    <x v="5"/>
    <x v="16"/>
    <s v="MTR"/>
    <s v="AHMAD IRWAN"/>
    <x v="514"/>
    <s v="B"/>
    <s v="JL.RAYA MATARAM"/>
    <n v="7"/>
    <d v="2019-07-30T00:00:00"/>
    <n v="28"/>
    <n v="140000"/>
    <s v="EPM"/>
    <x v="0"/>
    <m/>
    <m/>
    <m/>
    <n v="0"/>
  </r>
  <r>
    <x v="4"/>
    <x v="17"/>
    <s v="PKB"/>
    <s v="Idaman Kristian/Trivan Jaya"/>
    <x v="515"/>
    <s v="C"/>
    <s v="JL AGUS SALIM"/>
    <n v="5"/>
    <d v="2019-07-08T00:00:00"/>
    <n v="20"/>
    <n v="100000"/>
    <s v="EPM"/>
    <x v="0"/>
    <n v="49"/>
    <d v="2019-07-08T00:00:00"/>
    <m/>
    <n v="245000"/>
  </r>
  <r>
    <x v="4"/>
    <x v="17"/>
    <s v="PKB"/>
    <s v="Idaman Kristian/Trivan Jaya"/>
    <x v="516"/>
    <s v="B"/>
    <s v="JL M YATIM"/>
    <n v="5"/>
    <d v="2019-07-08T00:00:00"/>
    <n v="20"/>
    <n v="100000"/>
    <s v="EPM"/>
    <x v="0"/>
    <n v="24"/>
    <d v="2019-07-09T00:00:00"/>
    <m/>
    <n v="120000"/>
  </r>
  <r>
    <x v="4"/>
    <x v="17"/>
    <s v="PKB"/>
    <s v="Idaman Kristian/Trivan Jaya"/>
    <x v="517"/>
    <s v="B"/>
    <s v="JL SEKOLAH"/>
    <n v="8"/>
    <d v="2019-07-09T00:00:00"/>
    <n v="32"/>
    <n v="160000"/>
    <s v="EPM"/>
    <x v="0"/>
    <n v="42"/>
    <d v="2019-07-09T00:00:00"/>
    <m/>
    <n v="210000"/>
  </r>
  <r>
    <x v="4"/>
    <x v="17"/>
    <s v="PKB"/>
    <s v="Idaman Kristian/Trivan Jaya"/>
    <x v="518"/>
    <s v="C"/>
    <s v="JL PEMUDA"/>
    <n v="6"/>
    <d v="2019-07-19T00:00:00"/>
    <n v="24"/>
    <n v="120000"/>
    <s v="EPM"/>
    <x v="0"/>
    <n v="8"/>
    <s v="26/07/2019"/>
    <m/>
    <n v="40000"/>
  </r>
  <r>
    <x v="4"/>
    <x v="17"/>
    <s v="PKB"/>
    <s v="Idaman Kristian/Trivan Jaya"/>
    <x v="519"/>
    <s v="A"/>
    <s v="JL TERATAI"/>
    <n v="20"/>
    <d v="2019-07-10T00:00:00"/>
    <n v="80"/>
    <n v="400000"/>
    <s v="EPM"/>
    <x v="0"/>
    <n v="64"/>
    <d v="2019-07-10T00:00:00"/>
    <m/>
    <n v="320000"/>
  </r>
  <r>
    <x v="4"/>
    <x v="17"/>
    <s v="PKB"/>
    <s v="Idaman Kristian/Trivan Jaya"/>
    <x v="520"/>
    <s v="B"/>
    <s v="JL DURIAN"/>
    <n v="10"/>
    <d v="2019-07-10T00:00:00"/>
    <n v="40"/>
    <n v="200000"/>
    <s v="EPM"/>
    <x v="0"/>
    <n v="44"/>
    <d v="2019-07-09T00:00:00"/>
    <m/>
    <n v="220000"/>
  </r>
  <r>
    <x v="4"/>
    <x v="17"/>
    <s v="PKB"/>
    <s v="Idaman Kristian/Trivan Jaya"/>
    <x v="521"/>
    <s v="C"/>
    <s v="JL T. TAMBUSAI"/>
    <n v="6"/>
    <d v="2019-07-11T00:00:00"/>
    <n v="24"/>
    <n v="120000"/>
    <s v="EPM"/>
    <x v="0"/>
    <n v="23"/>
    <d v="2019-07-11T00:00:00"/>
    <m/>
    <n v="115000"/>
  </r>
  <r>
    <x v="4"/>
    <x v="17"/>
    <s v="PKB"/>
    <s v="Idaman Kristian/Trivan Jaya"/>
    <x v="522"/>
    <s v="C"/>
    <s v="JL LINTAS TIMUR"/>
    <n v="5"/>
    <d v="2019-07-17T00:00:00"/>
    <n v="20"/>
    <n v="100000"/>
    <s v="EPM"/>
    <x v="0"/>
    <n v="32"/>
    <d v="2019-07-18T00:00:00"/>
    <m/>
    <n v="160000"/>
  </r>
  <r>
    <x v="4"/>
    <x v="17"/>
    <s v="PKB"/>
    <s v="Idaman Kristian/Trivan Jaya"/>
    <x v="523"/>
    <s v="C"/>
    <s v="JL HANG TUAH"/>
    <n v="4"/>
    <d v="2019-07-12T00:00:00"/>
    <n v="16"/>
    <n v="80000"/>
    <s v="EPM"/>
    <x v="0"/>
    <n v="20"/>
    <d v="2019-07-12T00:00:00"/>
    <m/>
    <n v="100000"/>
  </r>
  <r>
    <x v="4"/>
    <x v="17"/>
    <s v="PKB"/>
    <s v="Idaman Kristian/Trivan Jaya"/>
    <x v="524"/>
    <s v="A"/>
    <s v="JL SOEBRANTAS"/>
    <n v="18"/>
    <d v="2019-07-13T00:00:00"/>
    <n v="72"/>
    <n v="360000"/>
    <s v="EPM"/>
    <x v="0"/>
    <n v="74"/>
    <d v="2019-07-13T00:00:00"/>
    <m/>
    <n v="370000"/>
  </r>
  <r>
    <x v="4"/>
    <x v="17"/>
    <s v="PKB"/>
    <s v="Idaman Kristian/Trivan Jaya"/>
    <x v="525"/>
    <s v="B"/>
    <s v="JL MERPATI"/>
    <n v="16"/>
    <d v="2019-07-15T00:00:00"/>
    <n v="64"/>
    <n v="320000"/>
    <s v="EPM"/>
    <x v="0"/>
    <n v="56"/>
    <d v="2019-07-16T00:00:00"/>
    <m/>
    <n v="280000"/>
  </r>
  <r>
    <x v="4"/>
    <x v="17"/>
    <s v="PKB"/>
    <s v="Idaman Kristian/Trivan Jaya"/>
    <x v="526"/>
    <s v="C"/>
    <s v="JL PASIR PUTIH"/>
    <n v="6"/>
    <d v="2019-07-16T00:00:00"/>
    <n v="24"/>
    <n v="120000"/>
    <s v="EPM"/>
    <x v="0"/>
    <n v="36"/>
    <d v="2019-07-17T00:00:00"/>
    <m/>
    <n v="180000"/>
  </r>
  <r>
    <x v="4"/>
    <x v="17"/>
    <s v="PKB"/>
    <s v="Idaman Kristian/Trivan Jaya"/>
    <x v="527"/>
    <s v="B"/>
    <s v="JL SULTAN SYARIF QASIM"/>
    <n v="10"/>
    <d v="2019-07-18T00:00:00"/>
    <n v="40"/>
    <n v="200000"/>
    <s v="EPM"/>
    <x v="0"/>
    <n v="28"/>
    <d v="2019-07-19T00:00:00"/>
    <m/>
    <n v="140000"/>
  </r>
  <r>
    <x v="4"/>
    <x v="17"/>
    <s v="PKB"/>
    <s v="Idaman Kristian/Trivan Jaya"/>
    <x v="528"/>
    <s v="B"/>
    <s v="JL SIAK II PALAS"/>
    <n v="8"/>
    <d v="2019-07-19T00:00:00"/>
    <n v="32"/>
    <n v="160000"/>
    <s v="EPM"/>
    <x v="0"/>
    <n v="21"/>
    <d v="2019-07-19T00:00:00"/>
    <m/>
    <n v="105000"/>
  </r>
  <r>
    <x v="4"/>
    <x v="17"/>
    <s v="PKB"/>
    <s v="Idaman Kristian/Trivan Jaya"/>
    <x v="529"/>
    <s v="A"/>
    <s v="JL SOEKARNO HATTA"/>
    <n v="20"/>
    <d v="2019-07-20T00:00:00"/>
    <n v="80"/>
    <n v="400000"/>
    <s v="EPM"/>
    <x v="0"/>
    <n v="68"/>
    <d v="2019-07-24T00:00:00"/>
    <m/>
    <n v="340000"/>
  </r>
  <r>
    <x v="4"/>
    <x v="17"/>
    <s v="PKB"/>
    <s v="Idaman Kristian/Trivan Jaya"/>
    <x v="530"/>
    <s v="C"/>
    <s v="JL PAHLWAN KERJA"/>
    <n v="1"/>
    <d v="2019-07-20T00:00:00"/>
    <n v="4"/>
    <n v="20000"/>
    <s v="EPM"/>
    <x v="0"/>
    <n v="4"/>
    <d v="2019-07-26T00:00:00"/>
    <m/>
    <n v="20000"/>
  </r>
  <r>
    <x v="4"/>
    <x v="17"/>
    <s v="PKB"/>
    <s v="Idaman Kristian/Trivan Jaya"/>
    <x v="531"/>
    <s v="B"/>
    <s v="JL LINTAS KANDIS"/>
    <n v="8"/>
    <d v="2019-07-15T00:00:00"/>
    <n v="32"/>
    <n v="160000"/>
    <s v="EPM"/>
    <x v="0"/>
    <m/>
    <m/>
    <m/>
    <n v="0"/>
  </r>
  <r>
    <x v="4"/>
    <x v="17"/>
    <s v="PKB"/>
    <s v="Idaman Kristian/Trivan Jaya"/>
    <x v="532"/>
    <s v="C"/>
    <s v="JL LINTAS PINGGIR"/>
    <n v="3"/>
    <d v="2019-08-12T00:00:00"/>
    <n v="12"/>
    <n v="60000"/>
    <s v="EPM"/>
    <x v="0"/>
    <m/>
    <m/>
    <m/>
    <n v="0"/>
  </r>
  <r>
    <x v="4"/>
    <x v="17"/>
    <s v="PKB"/>
    <s v="Idaman Kristian/Trivan Jaya"/>
    <x v="533"/>
    <s v="B"/>
    <s v="JL DEWI SARTIKA"/>
    <n v="10"/>
    <d v="2019-07-16T00:00:00"/>
    <n v="40"/>
    <n v="200000"/>
    <s v="EPM"/>
    <x v="0"/>
    <m/>
    <m/>
    <m/>
    <n v="0"/>
  </r>
  <r>
    <x v="4"/>
    <x v="17"/>
    <s v="PKB"/>
    <s v="Idaman Kristian/Trivan Jaya"/>
    <x v="534"/>
    <s v="B"/>
    <s v="JL OMBAK DUMAI"/>
    <n v="16"/>
    <d v="2019-07-17T00:00:00"/>
    <n v="64"/>
    <n v="320000"/>
    <s v="EPM"/>
    <x v="0"/>
    <m/>
    <m/>
    <m/>
    <n v="0"/>
  </r>
  <r>
    <x v="4"/>
    <x v="17"/>
    <s v="PKB"/>
    <s v="Idaman Kristian/Trivan Jaya"/>
    <x v="535"/>
    <s v="B"/>
    <s v="JL SUDIRMAN DUMAI"/>
    <n v="14"/>
    <d v="2019-08-13T00:00:00"/>
    <n v="56"/>
    <n v="280000"/>
    <s v="EPM"/>
    <x v="0"/>
    <m/>
    <m/>
    <m/>
    <n v="0"/>
  </r>
  <r>
    <x v="4"/>
    <x v="17"/>
    <s v="PKB"/>
    <s v="Idaman Kristian/Trivan Jaya"/>
    <x v="536"/>
    <s v="B"/>
    <s v="JL RAYA PERAWANG"/>
    <n v="18"/>
    <d v="2019-07-20T00:00:00"/>
    <n v="72"/>
    <n v="360000"/>
    <s v="EPM"/>
    <x v="0"/>
    <m/>
    <m/>
    <m/>
    <n v="0"/>
  </r>
  <r>
    <x v="4"/>
    <x v="17"/>
    <s v="PKB"/>
    <s v="Idaman Kristian/Trivan Jaya"/>
    <x v="537"/>
    <s v="A"/>
    <s v="JL LINTAS TIMUR KERINCI"/>
    <n v="20"/>
    <d v="2019-07-22T00:00:00"/>
    <n v="80"/>
    <n v="400000"/>
    <s v="EPM"/>
    <x v="0"/>
    <m/>
    <m/>
    <m/>
    <n v="0"/>
  </r>
  <r>
    <x v="4"/>
    <x v="17"/>
    <s v="PKB"/>
    <s v="Idaman Kristian/Trivan Jaya"/>
    <x v="538"/>
    <s v="B"/>
    <s v="JL PASAR BARU SOREK"/>
    <n v="15"/>
    <d v="2019-08-19T00:00:00"/>
    <n v="60"/>
    <n v="300000"/>
    <s v="EPM"/>
    <x v="0"/>
    <m/>
    <m/>
    <m/>
    <n v="0"/>
  </r>
  <r>
    <x v="4"/>
    <x v="17"/>
    <s v="PKB"/>
    <s v="Idaman Kristian/Trivan Jaya"/>
    <x v="539"/>
    <s v="B"/>
    <s v="JL LINTAS TIMUR BELILAS"/>
    <n v="15"/>
    <d v="2019-07-23T00:00:00"/>
    <n v="60"/>
    <n v="300000"/>
    <s v="EPM"/>
    <x v="0"/>
    <m/>
    <m/>
    <m/>
    <n v="0"/>
  </r>
  <r>
    <x v="4"/>
    <x v="17"/>
    <s v="PKB"/>
    <s v="Idaman Kristian/Trivan Jaya"/>
    <x v="540"/>
    <s v="B"/>
    <s v="JL BUPATI TULUS RENGAT"/>
    <n v="10"/>
    <d v="2019-08-20T00:00:00"/>
    <n v="40"/>
    <n v="200000"/>
    <s v="EPM"/>
    <x v="0"/>
    <m/>
    <m/>
    <m/>
    <n v="0"/>
  </r>
  <r>
    <x v="4"/>
    <x v="17"/>
    <s v="PKB"/>
    <s v="Idaman Kristian/Trivan Jaya"/>
    <x v="541"/>
    <s v="C"/>
    <s v="JL SUDIRMAN A MOLEK"/>
    <n v="2"/>
    <d v="2019-07-24T00:00:00"/>
    <n v="8"/>
    <n v="40000"/>
    <s v="EPM"/>
    <x v="0"/>
    <m/>
    <m/>
    <m/>
    <n v="0"/>
  </r>
  <r>
    <x v="4"/>
    <x v="17"/>
    <s v="PKB"/>
    <s v="Idaman Kristian/Trivan Jaya"/>
    <x v="542"/>
    <s v="B"/>
    <s v="JL DIPONEGORO T KUANTAN"/>
    <n v="8"/>
    <d v="2019-07-25T00:00:00"/>
    <n v="32"/>
    <n v="160000"/>
    <s v="EPM"/>
    <x v="0"/>
    <m/>
    <m/>
    <m/>
    <n v="0"/>
  </r>
  <r>
    <x v="2"/>
    <x v="18"/>
    <s v="PKP"/>
    <s v="FERRY/ EGI"/>
    <x v="543"/>
    <s v="A"/>
    <s v="JL. TREM PANGKALPINANG"/>
    <n v="55"/>
    <d v="2019-07-10T00:00:00"/>
    <n v="220"/>
    <n v="1100000"/>
    <s v="EPM"/>
    <x v="0"/>
    <n v="232"/>
    <d v="2019-07-10T00:00:00"/>
    <m/>
    <n v="1160000"/>
  </r>
  <r>
    <x v="2"/>
    <x v="18"/>
    <s v="PKP"/>
    <s v="FERRY/ EGI"/>
    <x v="544"/>
    <s v="A"/>
    <s v="JL. TREM PANGKALPINANG"/>
    <n v="12"/>
    <d v="2019-07-10T00:00:00"/>
    <n v="48"/>
    <n v="240000"/>
    <s v="EPM"/>
    <x v="0"/>
    <n v="16"/>
    <d v="2019-07-11T00:00:00"/>
    <m/>
    <n v="80000"/>
  </r>
  <r>
    <x v="2"/>
    <x v="18"/>
    <s v="PKP"/>
    <s v="FERRY/ EGI"/>
    <x v="545"/>
    <s v="B"/>
    <s v="JL. BROKOLI - PANGKALPINANG"/>
    <n v="10"/>
    <d v="2019-07-18T00:00:00"/>
    <n v="40"/>
    <n v="200000"/>
    <s v="EPM"/>
    <x v="0"/>
    <m/>
    <m/>
    <m/>
    <n v="0"/>
  </r>
  <r>
    <x v="2"/>
    <x v="18"/>
    <s v="PKP"/>
    <s v="FERRY/ EGI"/>
    <x v="546"/>
    <s v="C"/>
    <s v="PANGKALPINANG"/>
    <n v="47"/>
    <d v="2019-07-18T00:00:00"/>
    <n v="188"/>
    <n v="940000"/>
    <s v="EPM"/>
    <x v="0"/>
    <m/>
    <m/>
    <m/>
    <n v="0"/>
  </r>
  <r>
    <x v="2"/>
    <x v="18"/>
    <s v="PKP"/>
    <s v="FERRY/ EGI"/>
    <x v="547"/>
    <s v="C"/>
    <s v="PANGKALPINANG"/>
    <n v="10"/>
    <d v="2019-07-18T00:00:00"/>
    <n v="40"/>
    <n v="200000"/>
    <s v="EPM"/>
    <x v="0"/>
    <m/>
    <m/>
    <m/>
    <n v="0"/>
  </r>
  <r>
    <x v="2"/>
    <x v="18"/>
    <s v="PKP"/>
    <s v="FERRY/ EGI"/>
    <x v="548"/>
    <s v="A"/>
    <s v="JL. KETAPANG RAYA - PANGKALPINANG"/>
    <n v="12"/>
    <d v="2019-07-19T00:00:00"/>
    <n v="48"/>
    <n v="240000"/>
    <s v="EPM"/>
    <x v="0"/>
    <m/>
    <m/>
    <m/>
    <n v="0"/>
  </r>
  <r>
    <x v="2"/>
    <x v="18"/>
    <s v="PKP"/>
    <s v="FERRY/ EGI"/>
    <x v="549"/>
    <s v="B"/>
    <s v="JL. RE MARTADINATA - PANGKALPINANG"/>
    <n v="30"/>
    <d v="2019-07-19T00:00:00"/>
    <n v="120"/>
    <n v="600000"/>
    <s v="EPM"/>
    <x v="0"/>
    <n v="90"/>
    <d v="2019-07-12T00:00:00"/>
    <m/>
    <n v="450000"/>
  </r>
  <r>
    <x v="2"/>
    <x v="18"/>
    <s v="PKP"/>
    <s v="EGI"/>
    <x v="550"/>
    <s v="B"/>
    <s v="PASAR IKAN BATU BELUBANG - BANGKA TENGAH"/>
    <n v="14"/>
    <d v="2019-07-20T00:00:00"/>
    <n v="56"/>
    <n v="280000"/>
    <s v="EPM"/>
    <x v="0"/>
    <m/>
    <m/>
    <m/>
    <n v="0"/>
  </r>
  <r>
    <x v="2"/>
    <x v="18"/>
    <s v="PKP"/>
    <s v="EGI"/>
    <x v="551"/>
    <s v="B"/>
    <s v="KP. BENTENG - BANGKA TENGAH"/>
    <n v="17"/>
    <d v="2019-07-20T00:00:00"/>
    <n v="68"/>
    <n v="340000"/>
    <s v="EPM"/>
    <x v="0"/>
    <m/>
    <m/>
    <m/>
    <n v="0"/>
  </r>
  <r>
    <x v="2"/>
    <x v="18"/>
    <s v="PKP"/>
    <s v="FERRY/ EGI"/>
    <x v="552"/>
    <s v="A"/>
    <s v="JL. A. YANI DALAM - PANGKALPINANG"/>
    <n v="43"/>
    <d v="2019-07-08T00:00:00"/>
    <n v="172"/>
    <n v="860000"/>
    <s v="EPM"/>
    <x v="0"/>
    <n v="168"/>
    <d v="2019-07-09T00:00:00"/>
    <m/>
    <n v="840000"/>
  </r>
  <r>
    <x v="2"/>
    <x v="18"/>
    <s v="PKP"/>
    <s v="FERRY/ EGI"/>
    <x v="553"/>
    <s v="B"/>
    <s v="JL. JEND. SUDIRMAN - PANGKALPINANG"/>
    <n v="10"/>
    <d v="2019-07-08T00:00:00"/>
    <n v="40"/>
    <n v="200000"/>
    <s v="EPM"/>
    <x v="0"/>
    <m/>
    <m/>
    <m/>
    <n v="0"/>
  </r>
  <r>
    <x v="2"/>
    <x v="18"/>
    <s v="PKP"/>
    <s v="FERRY/ EGI"/>
    <x v="554"/>
    <s v="A"/>
    <s v="JL. RAYA BEROK - BANGKA TENGAH"/>
    <n v="30"/>
    <d v="2019-07-09T00:00:00"/>
    <n v="120"/>
    <n v="600000"/>
    <s v="EPM"/>
    <x v="0"/>
    <m/>
    <m/>
    <m/>
    <n v="0"/>
  </r>
  <r>
    <x v="2"/>
    <x v="18"/>
    <s v="PKP"/>
    <s v="FERRY/ EGI"/>
    <x v="555"/>
    <s v="B"/>
    <s v="JL. RAYA NAMANG - BANGKA TENGAH"/>
    <n v="10"/>
    <d v="2019-07-09T00:00:00"/>
    <n v="40"/>
    <n v="200000"/>
    <s v="EPM"/>
    <x v="0"/>
    <m/>
    <m/>
    <m/>
    <n v="0"/>
  </r>
  <r>
    <x v="2"/>
    <x v="18"/>
    <s v="PKP"/>
    <s v="FERRY/ EGI"/>
    <x v="556"/>
    <s v="A"/>
    <s v="JL. NELAYAN - SUNGAILIAT"/>
    <n v="35"/>
    <d v="2019-07-16T00:00:00"/>
    <n v="140"/>
    <n v="700000"/>
    <s v="EPM"/>
    <x v="0"/>
    <m/>
    <m/>
    <m/>
    <n v="0"/>
  </r>
  <r>
    <x v="2"/>
    <x v="18"/>
    <s v="PKP"/>
    <s v="EGI"/>
    <x v="557"/>
    <s v="B"/>
    <s v="JL. SUNGAILIAT KENANGA - SUNGAI LIAT"/>
    <n v="13"/>
    <d v="2019-07-16T00:00:00"/>
    <n v="52"/>
    <n v="260000"/>
    <s v="EPM"/>
    <x v="0"/>
    <m/>
    <m/>
    <m/>
    <n v="0"/>
  </r>
  <r>
    <x v="2"/>
    <x v="18"/>
    <s v="PKP"/>
    <s v="EGI"/>
    <x v="558"/>
    <s v="B"/>
    <s v="JL. AIR RUAY - SUNGAILIAT"/>
    <n v="11"/>
    <d v="2019-07-16T00:00:00"/>
    <n v="44"/>
    <n v="220000"/>
    <s v="EPM"/>
    <x v="0"/>
    <m/>
    <m/>
    <m/>
    <n v="0"/>
  </r>
  <r>
    <x v="2"/>
    <x v="18"/>
    <s v="PKP"/>
    <s v="EGI"/>
    <x v="559"/>
    <s v="B"/>
    <s v="JL. SUNGAI LIAT BATU RUSA - SUNGAILIAT"/>
    <n v="12"/>
    <d v="2019-07-12T00:00:00"/>
    <n v="48"/>
    <n v="240000"/>
    <s v="EPM"/>
    <x v="0"/>
    <m/>
    <m/>
    <m/>
    <n v="0"/>
  </r>
  <r>
    <x v="2"/>
    <x v="18"/>
    <s v="PKP"/>
    <s v="EGI"/>
    <x v="560"/>
    <s v="C"/>
    <s v="JL. SUNGAILIAT PAGARAWAN - SUNGAILIAT"/>
    <n v="10"/>
    <d v="2019-07-12T00:00:00"/>
    <n v="40"/>
    <n v="200000"/>
    <s v="EPM"/>
    <x v="0"/>
    <m/>
    <m/>
    <m/>
    <n v="0"/>
  </r>
  <r>
    <x v="2"/>
    <x v="18"/>
    <s v="PKP"/>
    <s v="FERRY/ EGI"/>
    <x v="561"/>
    <s v="C"/>
    <s v="JL DEPATI HAMZAH - PANGKALPINANG"/>
    <n v="40"/>
    <d v="2019-07-20T00:00:00"/>
    <n v="160"/>
    <n v="800000"/>
    <s v="EPM"/>
    <x v="0"/>
    <m/>
    <m/>
    <m/>
    <n v="0"/>
  </r>
  <r>
    <x v="2"/>
    <x v="18"/>
    <s v="PKP"/>
    <s v="EGI"/>
    <x v="562"/>
    <s v="C"/>
    <s v="JL. FATMAWATI - PANGKALPINANG"/>
    <n v="23"/>
    <d v="2019-07-15T00:00:00"/>
    <n v="92"/>
    <n v="460000"/>
    <s v="EPM"/>
    <x v="0"/>
    <n v="48"/>
    <d v="2019-07-17T00:00:00"/>
    <m/>
    <n v="240000"/>
  </r>
  <r>
    <x v="2"/>
    <x v="18"/>
    <s v="PKP"/>
    <s v="EGI"/>
    <x v="563"/>
    <s v="B"/>
    <s v="DESA AIR MESU - BANGKA TENGAH"/>
    <n v="30"/>
    <d v="2019-07-13T00:00:00"/>
    <n v="120"/>
    <n v="600000"/>
    <s v="EPM"/>
    <x v="0"/>
    <m/>
    <m/>
    <m/>
    <n v="0"/>
  </r>
  <r>
    <x v="2"/>
    <x v="18"/>
    <s v="PKP"/>
    <s v="EGI"/>
    <x v="564"/>
    <s v="C"/>
    <s v="GG. DUREN - PANGKALPINANG"/>
    <n v="10"/>
    <d v="2019-07-13T00:00:00"/>
    <n v="40"/>
    <n v="200000"/>
    <s v="EPM"/>
    <x v="0"/>
    <m/>
    <m/>
    <m/>
    <n v="0"/>
  </r>
  <r>
    <x v="2"/>
    <x v="18"/>
    <s v="PKP"/>
    <s v="EGI"/>
    <x v="565"/>
    <s v="C"/>
    <s v="TERMINAL GIRIMAYA - PANGKALPINANG"/>
    <n v="10"/>
    <s v="-"/>
    <n v="40"/>
    <n v="200000"/>
    <s v="EPM"/>
    <x v="0"/>
    <m/>
    <m/>
    <m/>
    <n v="0"/>
  </r>
  <r>
    <x v="2"/>
    <x v="19"/>
    <s v="PLB"/>
    <s v="RIO EKOLANA"/>
    <x v="566"/>
    <s v="A"/>
    <s v="JAKABARING"/>
    <n v="45"/>
    <d v="2019-07-15T00:00:00"/>
    <n v="180"/>
    <n v="900000"/>
    <s v="EPM"/>
    <x v="0"/>
    <n v="180"/>
    <d v="2019-07-16T00:00:00"/>
    <m/>
    <n v="900000"/>
  </r>
  <r>
    <x v="2"/>
    <x v="19"/>
    <s v="PLB"/>
    <s v="RIO EKOLANA"/>
    <x v="567"/>
    <s v="A"/>
    <s v="JL SUDIRMAN KM 5"/>
    <n v="46"/>
    <d v="2019-07-17T00:00:00"/>
    <n v="184"/>
    <n v="920000"/>
    <s v="EPM"/>
    <x v="0"/>
    <n v="136"/>
    <d v="2019-07-10T00:00:00"/>
    <m/>
    <n v="680000"/>
  </r>
  <r>
    <x v="2"/>
    <x v="19"/>
    <s v="PLB"/>
    <s v="RIO EKOLANA"/>
    <x v="568"/>
    <s v="B"/>
    <s v="TERMINAL KM 12"/>
    <n v="30"/>
    <d v="2019-07-20T00:00:00"/>
    <n v="120"/>
    <n v="600000"/>
    <s v="EPM"/>
    <x v="0"/>
    <n v="120"/>
    <d v="2019-07-18T00:00:00"/>
    <m/>
    <n v="600000"/>
  </r>
  <r>
    <x v="2"/>
    <x v="19"/>
    <s v="PLB"/>
    <s v="RIO EKOLANA"/>
    <x v="569"/>
    <s v="B"/>
    <s v="PERUMNAS"/>
    <n v="55"/>
    <d v="2019-07-17T00:00:00"/>
    <n v="220"/>
    <n v="1100000"/>
    <s v="EPM"/>
    <x v="0"/>
    <n v="218"/>
    <d v="2019-07-10T00:00:00"/>
    <m/>
    <n v="1090000"/>
  </r>
  <r>
    <x v="2"/>
    <x v="19"/>
    <s v="PLB"/>
    <s v="RIO EKOLANA"/>
    <x v="570"/>
    <s v="B"/>
    <s v="JL YOS SUDARSO"/>
    <n v="42"/>
    <d v="2019-07-18T00:00:00"/>
    <n v="168"/>
    <n v="840000"/>
    <s v="EPM"/>
    <x v="0"/>
    <n v="167"/>
    <d v="2019-07-22T00:00:00"/>
    <m/>
    <n v="835000"/>
  </r>
  <r>
    <x v="2"/>
    <x v="19"/>
    <s v="PLB"/>
    <s v="RIO EKOLANA"/>
    <x v="571"/>
    <s v="B"/>
    <s v="JL KAPTEN ABDULLAH"/>
    <n v="30"/>
    <d v="2019-07-13T00:00:00"/>
    <n v="120"/>
    <n v="600000"/>
    <s v="EPM"/>
    <x v="0"/>
    <n v="120"/>
    <d v="2019-07-19T00:00:00"/>
    <m/>
    <n v="600000"/>
  </r>
  <r>
    <x v="2"/>
    <x v="19"/>
    <s v="PLB"/>
    <s v="RIO EKOLANA"/>
    <x v="572"/>
    <s v="C"/>
    <s v="SLAMET RIYADI"/>
    <n v="33"/>
    <d v="2019-07-18T00:00:00"/>
    <n v="132"/>
    <n v="660000"/>
    <s v="EPM"/>
    <x v="0"/>
    <n v="130"/>
    <d v="2019-07-16T00:00:00"/>
    <m/>
    <n v="650000"/>
  </r>
  <r>
    <x v="2"/>
    <x v="19"/>
    <s v="PLB"/>
    <s v="RIO EKOLANA"/>
    <x v="573"/>
    <s v="C"/>
    <s v="KI.MAROGAN"/>
    <n v="28"/>
    <d v="2019-07-16T00:00:00"/>
    <n v="112"/>
    <n v="560000"/>
    <s v="EPM"/>
    <x v="0"/>
    <n v="112"/>
    <d v="2019-07-09T00:00:00"/>
    <m/>
    <n v="560000"/>
  </r>
  <r>
    <x v="2"/>
    <x v="19"/>
    <s v="PLB"/>
    <s v="RIO EKOLANA"/>
    <x v="574"/>
    <s v="C"/>
    <s v="JL AZHARI"/>
    <n v="24"/>
    <d v="2019-07-15T00:00:00"/>
    <n v="96"/>
    <n v="480000"/>
    <s v="EPM"/>
    <x v="0"/>
    <n v="96"/>
    <d v="2019-07-15T00:00:00"/>
    <m/>
    <n v="480000"/>
  </r>
  <r>
    <x v="2"/>
    <x v="19"/>
    <s v="PLB"/>
    <s v="RIO EKOLANA"/>
    <x v="575"/>
    <s v="C"/>
    <s v="JL SEKIP UJUNG"/>
    <n v="25"/>
    <d v="2019-07-25T00:00:00"/>
    <n v="100"/>
    <n v="500000"/>
    <s v="EPM"/>
    <x v="0"/>
    <n v="100"/>
    <d v="2019-07-11T00:00:00"/>
    <m/>
    <n v="500000"/>
  </r>
  <r>
    <x v="2"/>
    <x v="19"/>
    <s v="PLB"/>
    <s v="RIO EKOLANA"/>
    <x v="576"/>
    <s v="C"/>
    <s v="JL MATA MERAH"/>
    <n v="20"/>
    <d v="2019-07-25T00:00:00"/>
    <n v="80"/>
    <n v="400000"/>
    <s v="EPM"/>
    <x v="0"/>
    <n v="80"/>
    <d v="2019-07-25T00:00:00"/>
    <m/>
    <n v="400000"/>
  </r>
  <r>
    <x v="2"/>
    <x v="19"/>
    <s v="PLB"/>
    <s v="RIO EKOLANA"/>
    <x v="577"/>
    <s v="C"/>
    <s v="JL DWIKORA"/>
    <n v="10"/>
    <d v="2019-07-17T00:00:00"/>
    <n v="40"/>
    <n v="200000"/>
    <s v="EPM"/>
    <x v="0"/>
    <n v="40"/>
    <d v="2019-07-09T00:00:00"/>
    <m/>
    <n v="200000"/>
  </r>
  <r>
    <x v="2"/>
    <x v="19"/>
    <s v="PLB"/>
    <s v="Hoiril Bahri"/>
    <x v="578"/>
    <s v="A"/>
    <s v="Jl. Cokroaminoto Psr Inpres"/>
    <n v="50"/>
    <d v="2019-07-19T00:00:00"/>
    <n v="200"/>
    <n v="1000000"/>
    <s v="EPM"/>
    <x v="0"/>
    <n v="140"/>
    <d v="2019-07-12T00:00:00"/>
    <m/>
    <n v="700000"/>
  </r>
  <r>
    <x v="2"/>
    <x v="19"/>
    <s v="PLB"/>
    <s v="Hoiril Bahri"/>
    <x v="579"/>
    <s v="A"/>
    <s v="Jl M. Isa "/>
    <n v="69"/>
    <d v="2019-07-20T00:00:00"/>
    <n v="276"/>
    <n v="1380000"/>
    <s v="EPM"/>
    <x v="0"/>
    <n v="216"/>
    <d v="2019-07-13T00:00:00"/>
    <m/>
    <n v="1080000"/>
  </r>
  <r>
    <x v="2"/>
    <x v="19"/>
    <s v="PLB"/>
    <s v="Hoiril Bahri"/>
    <x v="580"/>
    <s v="C"/>
    <s v="Unit RS SRIWIJAYA"/>
    <n v="8"/>
    <d v="2019-07-22T00:00:00"/>
    <n v="32"/>
    <n v="160000"/>
    <s v="EPM"/>
    <x v="0"/>
    <m/>
    <m/>
    <m/>
    <n v="0"/>
  </r>
  <r>
    <x v="2"/>
    <x v="19"/>
    <s v="PLB"/>
    <s v="Hoiril Bahri"/>
    <x v="581"/>
    <s v="A"/>
    <s v="Tanjung Enim"/>
    <n v="43"/>
    <d v="2019-07-16T00:00:00"/>
    <n v="172"/>
    <n v="860000"/>
    <s v="EPM"/>
    <x v="0"/>
    <n v="134"/>
    <d v="2019-07-16T00:00:00"/>
    <m/>
    <n v="670000"/>
  </r>
  <r>
    <x v="2"/>
    <x v="19"/>
    <s v="PLB"/>
    <s v="Hoiril Bahri"/>
    <x v="582"/>
    <s v="A"/>
    <s v="Muaraenim"/>
    <n v="45"/>
    <d v="2019-07-17T00:00:00"/>
    <n v="180"/>
    <n v="900000"/>
    <s v="EPM"/>
    <x v="0"/>
    <m/>
    <m/>
    <m/>
    <n v="0"/>
  </r>
  <r>
    <x v="2"/>
    <x v="19"/>
    <s v="PLB"/>
    <s v="Hoiril Bahri"/>
    <x v="583"/>
    <s v="B"/>
    <s v="Batumarta"/>
    <n v="24"/>
    <d v="2019-07-23T00:00:00"/>
    <n v="96"/>
    <n v="480000"/>
    <s v="EPM"/>
    <x v="0"/>
    <m/>
    <m/>
    <m/>
    <n v="0"/>
  </r>
  <r>
    <x v="2"/>
    <x v="19"/>
    <s v="PLB"/>
    <s v="Hoiril Bahri"/>
    <x v="81"/>
    <s v="A"/>
    <s v="Martapura"/>
    <n v="23"/>
    <d v="2019-07-18T00:00:00"/>
    <n v="92"/>
    <n v="460000"/>
    <s v="EPM"/>
    <x v="0"/>
    <m/>
    <m/>
    <m/>
    <n v="0"/>
  </r>
  <r>
    <x v="5"/>
    <x v="20"/>
    <s v="PLU"/>
    <s v="IBRAHIM"/>
    <x v="584"/>
    <s v="A"/>
    <s v="JL.KACANG PANJANG"/>
    <n v="20"/>
    <d v="2019-07-15T00:00:00"/>
    <n v="80"/>
    <n v="400000"/>
    <s v="EPM"/>
    <x v="0"/>
    <n v="83"/>
    <d v="2019-07-25T00:00:00"/>
    <n v="24"/>
    <n v="415000"/>
  </r>
  <r>
    <x v="5"/>
    <x v="20"/>
    <s v="PLU"/>
    <s v="IBRAHIM"/>
    <x v="585"/>
    <s v="A"/>
    <s v="JL.TG.MANIMBAYA"/>
    <n v="20"/>
    <d v="2019-07-16T00:00:00"/>
    <n v="80"/>
    <n v="400000"/>
    <s v="EPM"/>
    <x v="0"/>
    <n v="80"/>
    <d v="2019-07-24T00:00:00"/>
    <n v="22"/>
    <n v="400000"/>
  </r>
  <r>
    <x v="5"/>
    <x v="20"/>
    <s v="PLU"/>
    <s v="IBRAHIM"/>
    <x v="586"/>
    <s v="C"/>
    <s v="JL.YODO"/>
    <n v="5"/>
    <d v="2019-07-20T00:00:00"/>
    <n v="20"/>
    <n v="100000"/>
    <s v="EPM"/>
    <x v="0"/>
    <n v="20"/>
    <d v="2019-07-22T00:00:00"/>
    <n v="5"/>
    <n v="100000"/>
  </r>
  <r>
    <x v="5"/>
    <x v="20"/>
    <s v="PLU"/>
    <s v="IBRAHIM"/>
    <x v="587"/>
    <s v="C"/>
    <s v="JL.SUNGAI MIU"/>
    <n v="3"/>
    <d v="2019-07-19T00:00:00"/>
    <n v="12"/>
    <n v="60000"/>
    <s v="EPM"/>
    <x v="0"/>
    <m/>
    <m/>
    <m/>
    <n v="0"/>
  </r>
  <r>
    <x v="5"/>
    <x v="20"/>
    <s v="PLU"/>
    <s v="IBRAHIM"/>
    <x v="588"/>
    <s v="A"/>
    <s v="JL.TRANS SULAWESI"/>
    <n v="5"/>
    <d v="2019-07-17T00:00:00"/>
    <n v="20"/>
    <n v="100000"/>
    <s v="EPM"/>
    <x v="0"/>
    <n v="20"/>
    <d v="2019-07-17T00:00:00"/>
    <n v="5"/>
    <n v="100000"/>
  </r>
  <r>
    <x v="5"/>
    <x v="20"/>
    <s v="PLU"/>
    <s v="IBRAHIM"/>
    <x v="589"/>
    <s v="A"/>
    <s v="JL.PASAR BARU"/>
    <n v="10"/>
    <d v="2019-07-09T00:00:00"/>
    <n v="40"/>
    <n v="200000"/>
    <s v="EPM"/>
    <x v="0"/>
    <n v="37"/>
    <d v="2019-07-09T00:00:00"/>
    <n v="11"/>
    <n v="185000"/>
  </r>
  <r>
    <x v="5"/>
    <x v="20"/>
    <s v="PLU"/>
    <s v="IBRAHIM"/>
    <x v="590"/>
    <s v="A"/>
    <s v="JL.LEMBOMAU"/>
    <n v="10"/>
    <d v="2019-07-10T00:00:00"/>
    <n v="40"/>
    <n v="200000"/>
    <s v="EPM"/>
    <x v="0"/>
    <n v="42"/>
    <d v="2019-07-11T00:00:00"/>
    <n v="14"/>
    <n v="210000"/>
  </r>
  <r>
    <x v="0"/>
    <x v="21"/>
    <s v="PTK"/>
    <s v="BENNY ARIFIN"/>
    <x v="591"/>
    <s v="A"/>
    <s v="PONTIANAK"/>
    <n v="28"/>
    <d v="2019-07-08T00:00:00"/>
    <n v="112"/>
    <n v="560000"/>
    <s v="EPM"/>
    <x v="0"/>
    <n v="32"/>
    <d v="2019-08-07T00:00:00"/>
    <m/>
    <n v="160000"/>
  </r>
  <r>
    <x v="0"/>
    <x v="21"/>
    <s v="PTK"/>
    <s v="BENNY ARIFIN"/>
    <x v="592"/>
    <s v="A"/>
    <s v="PONTIANAK"/>
    <n v="15"/>
    <d v="2019-07-16T00:00:00"/>
    <n v="60"/>
    <n v="300000"/>
    <s v="EPM"/>
    <x v="0"/>
    <m/>
    <m/>
    <m/>
    <n v="0"/>
  </r>
  <r>
    <x v="0"/>
    <x v="21"/>
    <s v="PTK"/>
    <s v="BENNY ARIFIN"/>
    <x v="593"/>
    <s v="B"/>
    <s v="PONTIANAK"/>
    <n v="7"/>
    <d v="2019-07-15T00:00:00"/>
    <n v="28"/>
    <n v="140000"/>
    <s v="EPM"/>
    <x v="0"/>
    <n v="27"/>
    <s v="15-7-2019"/>
    <m/>
    <n v="135000"/>
  </r>
  <r>
    <x v="0"/>
    <x v="21"/>
    <s v="PTK"/>
    <s v="BENNY ARIFIN"/>
    <x v="594"/>
    <s v="B"/>
    <s v="PONTIANAK"/>
    <n v="13"/>
    <d v="2019-07-12T00:00:00"/>
    <n v="52"/>
    <n v="260000"/>
    <s v="EPM"/>
    <x v="0"/>
    <n v="71"/>
    <d v="2019-12-07T00:00:00"/>
    <m/>
    <n v="355000"/>
  </r>
  <r>
    <x v="0"/>
    <x v="21"/>
    <s v="PTK"/>
    <s v="BENNY ARIFIN"/>
    <x v="595"/>
    <s v="B"/>
    <s v="PONTIANAK"/>
    <n v="18"/>
    <d v="2019-07-13T00:00:00"/>
    <n v="72"/>
    <n v="360000"/>
    <s v="EPM"/>
    <x v="0"/>
    <n v="32"/>
    <s v="13-7-2019"/>
    <m/>
    <n v="160000"/>
  </r>
  <r>
    <x v="0"/>
    <x v="21"/>
    <s v="PTK"/>
    <s v="BENNY ARIFIN"/>
    <x v="596"/>
    <s v="B"/>
    <s v="MEMPAWAH"/>
    <n v="16"/>
    <d v="2019-07-23T00:00:00"/>
    <n v="64"/>
    <n v="320000"/>
    <s v="EPM"/>
    <x v="0"/>
    <n v="29"/>
    <m/>
    <m/>
    <n v="145000"/>
  </r>
  <r>
    <x v="0"/>
    <x v="21"/>
    <s v="PTK"/>
    <s v="BENNY ARIFIN"/>
    <x v="597"/>
    <s v="A"/>
    <s v="SINGKAWANG"/>
    <n v="20"/>
    <d v="2019-07-19T00:00:00"/>
    <n v="80"/>
    <n v="400000"/>
    <s v="EPM"/>
    <x v="0"/>
    <n v="65"/>
    <s v="19-7-2019"/>
    <m/>
    <n v="325000"/>
  </r>
  <r>
    <x v="0"/>
    <x v="21"/>
    <s v="PTK"/>
    <s v="BENNY ARIFIN"/>
    <x v="598"/>
    <s v="C"/>
    <s v="SINGKAWANG"/>
    <n v="5"/>
    <d v="2019-07-17T00:00:00"/>
    <n v="20"/>
    <n v="100000"/>
    <s v="EPM"/>
    <x v="0"/>
    <n v="30"/>
    <s v="17-7-2019"/>
    <m/>
    <n v="150000"/>
  </r>
  <r>
    <x v="0"/>
    <x v="21"/>
    <s v="PTK"/>
    <s v="BENNY ARIFIN"/>
    <x v="599"/>
    <s v="B"/>
    <s v="SINTANG"/>
    <n v="10"/>
    <d v="2019-07-10T00:00:00"/>
    <n v="40"/>
    <n v="200000"/>
    <s v="EPM"/>
    <x v="0"/>
    <n v="24"/>
    <m/>
    <m/>
    <n v="120000"/>
  </r>
  <r>
    <x v="0"/>
    <x v="21"/>
    <s v="PTK"/>
    <s v="BENNY ARIFIN"/>
    <x v="600"/>
    <s v="A"/>
    <s v="SINTANG"/>
    <n v="6"/>
    <d v="2019-07-10T00:00:00"/>
    <n v="24"/>
    <n v="120000"/>
    <s v="EPM"/>
    <x v="0"/>
    <n v="60"/>
    <m/>
    <m/>
    <n v="300000"/>
  </r>
  <r>
    <x v="0"/>
    <x v="21"/>
    <s v="PTK"/>
    <s v="BENNY ARIFIN"/>
    <x v="601"/>
    <s v="C"/>
    <s v="SAMBAS"/>
    <n v="25"/>
    <d v="2019-07-24T00:00:00"/>
    <n v="100"/>
    <n v="500000"/>
    <s v="EPM"/>
    <x v="0"/>
    <n v="70"/>
    <m/>
    <m/>
    <n v="350000"/>
  </r>
  <r>
    <x v="0"/>
    <x v="21"/>
    <s v="PTK"/>
    <s v="BENNY ARIFIN"/>
    <x v="602"/>
    <s v="C"/>
    <s v="LANDAK"/>
    <n v="7"/>
    <s v="-"/>
    <n v="28"/>
    <n v="140000"/>
    <s v="EPM"/>
    <x v="0"/>
    <m/>
    <m/>
    <m/>
    <n v="0"/>
  </r>
  <r>
    <x v="0"/>
    <x v="21"/>
    <s v="PTK"/>
    <s v="BENNY ARIFIN"/>
    <x v="603"/>
    <s v="C"/>
    <s v="PONTIANAK"/>
    <n v="5"/>
    <d v="2019-07-23T00:00:00"/>
    <n v="20"/>
    <n v="100000"/>
    <s v="EPM"/>
    <x v="0"/>
    <n v="13"/>
    <s v="23-7-2019"/>
    <m/>
    <n v="65000"/>
  </r>
  <r>
    <x v="0"/>
    <x v="21"/>
    <s v="PTK"/>
    <s v="BENNY ARIFIN"/>
    <x v="604"/>
    <s v="A"/>
    <s v="PONTIANAK"/>
    <n v="25"/>
    <d v="2019-07-11T00:00:00"/>
    <n v="100"/>
    <n v="500000"/>
    <s v="EPM"/>
    <x v="0"/>
    <m/>
    <m/>
    <m/>
    <n v="0"/>
  </r>
  <r>
    <x v="0"/>
    <x v="21"/>
    <s v="PTK"/>
    <s v="BENNY ARIFIN"/>
    <x v="604"/>
    <s v="A"/>
    <s v="PONTIANAK"/>
    <n v="25"/>
    <d v="2019-07-08T00:00:00"/>
    <n v="100"/>
    <n v="500000"/>
    <s v="EPM"/>
    <x v="0"/>
    <m/>
    <m/>
    <m/>
    <n v="0"/>
  </r>
  <r>
    <x v="7"/>
    <x v="22"/>
    <s v="PWK"/>
    <s v="LUTFI M / UJI AGUSTINUS"/>
    <x v="605"/>
    <s v="A"/>
    <s v="JL.BRIGJEND KATAMSO"/>
    <n v="50"/>
    <d v="2019-07-08T00:00:00"/>
    <n v="200"/>
    <n v="1000000"/>
    <s v="EPM"/>
    <x v="0"/>
    <n v="156"/>
    <d v="2019-07-30T00:00:00"/>
    <m/>
    <n v="780000"/>
  </r>
  <r>
    <x v="7"/>
    <x v="22"/>
    <s v="PWK"/>
    <s v="LUTFI M / UJI AGUSTINUS"/>
    <x v="606"/>
    <s v="A"/>
    <s v="JL.RAYA AJIBARANG"/>
    <n v="56"/>
    <d v="2019-07-09T00:00:00"/>
    <n v="224"/>
    <n v="1120000"/>
    <s v="EPM"/>
    <x v="0"/>
    <n v="188"/>
    <d v="2019-07-10T00:00:00"/>
    <m/>
    <n v="940000"/>
  </r>
  <r>
    <x v="7"/>
    <x v="22"/>
    <s v="PWK"/>
    <s v="LUTFI M / UJI AGUSTINUS"/>
    <x v="607"/>
    <s v="A"/>
    <s v="JL.JENDRAL GATOT SUBROTO"/>
    <n v="43"/>
    <d v="2019-07-15T00:00:00"/>
    <n v="172"/>
    <n v="860000"/>
    <s v="EPM"/>
    <x v="0"/>
    <n v="274"/>
    <d v="2019-07-23T00:00:00"/>
    <m/>
    <n v="1370000"/>
  </r>
  <r>
    <x v="7"/>
    <x v="22"/>
    <s v="PWK"/>
    <s v="LUTFI M / UJI AGUSTINUS"/>
    <x v="608"/>
    <s v="A"/>
    <s v="JL.RAYA WANGON"/>
    <n v="35"/>
    <d v="2019-07-09T00:00:00"/>
    <n v="140"/>
    <n v="700000"/>
    <s v="EPM"/>
    <x v="0"/>
    <n v="272"/>
    <d v="2019-07-12T00:00:00"/>
    <m/>
    <n v="1360000"/>
  </r>
  <r>
    <x v="7"/>
    <x v="22"/>
    <s v="PWK"/>
    <s v="LUTFI M / UJI AGUSTINUS"/>
    <x v="609"/>
    <s v="B"/>
    <s v="JL.RIYANTO SUMAMPIR"/>
    <n v="27"/>
    <d v="2019-07-13T00:00:00"/>
    <n v="108"/>
    <n v="540000"/>
    <s v="EPM"/>
    <x v="0"/>
    <n v="92"/>
    <d v="2019-07-20T00:00:00"/>
    <m/>
    <n v="460000"/>
  </r>
  <r>
    <x v="7"/>
    <x v="22"/>
    <s v="PWK"/>
    <s v="LUTFI M / UJI AGUSTINUS"/>
    <x v="610"/>
    <s v="B"/>
    <s v="JL.GATOT SUBROTO"/>
    <n v="31"/>
    <d v="2019-07-13T00:00:00"/>
    <n v="124"/>
    <n v="620000"/>
    <s v="EPM"/>
    <x v="0"/>
    <n v="155"/>
    <d v="2019-07-20T00:00:00"/>
    <m/>
    <n v="775000"/>
  </r>
  <r>
    <x v="7"/>
    <x v="22"/>
    <s v="PWK"/>
    <s v="LUTFI M / UJI AGUSTINUS"/>
    <x v="611"/>
    <s v="B"/>
    <s v="JL.JENDRAL SUDIRMAN BARAT"/>
    <n v="10"/>
    <d v="2019-07-20T00:00:00"/>
    <n v="40"/>
    <n v="200000"/>
    <s v="EPM"/>
    <x v="0"/>
    <m/>
    <m/>
    <m/>
    <n v="0"/>
  </r>
  <r>
    <x v="7"/>
    <x v="22"/>
    <s v="PWK"/>
    <s v="LUTFI M / UJI AGUSTINUS"/>
    <x v="612"/>
    <s v="B"/>
    <s v="JL.RAYA CILONGOK"/>
    <n v="15"/>
    <d v="2019-07-09T00:00:00"/>
    <n v="60"/>
    <n v="300000"/>
    <s v="EPM"/>
    <x v="0"/>
    <n v="112"/>
    <d v="2019-07-10T00:00:00"/>
    <m/>
    <n v="560000"/>
  </r>
  <r>
    <x v="7"/>
    <x v="22"/>
    <s v="PWK"/>
    <s v="LUTFI M / UJI AGUSTINUS"/>
    <x v="613"/>
    <s v="B"/>
    <s v="JL.PATIMURA PURWOKERTO BARAT"/>
    <n v="57"/>
    <d v="2019-07-20T00:00:00"/>
    <n v="228"/>
    <n v="1140000"/>
    <s v="EPM"/>
    <x v="0"/>
    <m/>
    <m/>
    <m/>
    <n v="0"/>
  </r>
  <r>
    <x v="7"/>
    <x v="22"/>
    <s v="PWK"/>
    <s v="LUTFI M / UJI AGUSTINUS"/>
    <x v="614"/>
    <s v="B"/>
    <s v="JL.KETAWIBAWA"/>
    <n v="20"/>
    <d v="2019-07-20T00:00:00"/>
    <n v="80"/>
    <n v="400000"/>
    <s v="EPM"/>
    <x v="0"/>
    <m/>
    <m/>
    <m/>
    <n v="0"/>
  </r>
  <r>
    <x v="7"/>
    <x v="22"/>
    <s v="PWK"/>
    <s v="LUTFI M / UJI AGUSTINUS"/>
    <x v="615"/>
    <s v="B"/>
    <s v="JL.MOH SUPENO"/>
    <n v="3"/>
    <d v="2019-07-15T00:00:00"/>
    <n v="12"/>
    <n v="60000"/>
    <s v="EPM"/>
    <x v="0"/>
    <m/>
    <m/>
    <m/>
    <n v="0"/>
  </r>
  <r>
    <x v="7"/>
    <x v="22"/>
    <s v="PWK"/>
    <s v="LUTFI M / MUHAMAD RIFKI"/>
    <x v="616"/>
    <s v="B"/>
    <s v="JL.RAYA SUMPIUH BANYUMAS"/>
    <n v="20"/>
    <d v="2019-07-15T00:00:00"/>
    <n v="80"/>
    <n v="400000"/>
    <s v="EPM"/>
    <x v="0"/>
    <n v="104"/>
    <d v="2019-07-26T00:00:00"/>
    <m/>
    <n v="520000"/>
  </r>
  <r>
    <x v="7"/>
    <x v="22"/>
    <s v="PWK"/>
    <s v="LUTFI M / MUHAMAD RIFKI"/>
    <x v="617"/>
    <s v="B"/>
    <s v="JL.GATOT SUBROTO BANYUMAS"/>
    <n v="37"/>
    <d v="2019-07-15T00:00:00"/>
    <n v="148"/>
    <n v="740000"/>
    <s v="EPM"/>
    <x v="0"/>
    <m/>
    <m/>
    <m/>
    <n v="0"/>
  </r>
  <r>
    <x v="7"/>
    <x v="22"/>
    <s v="PWK"/>
    <s v="LUTFI M / UJI AGUSTINUS"/>
    <x v="618"/>
    <s v="B"/>
    <s v="JL.RAYA RAWALO"/>
    <n v="35"/>
    <d v="2019-07-11T00:00:00"/>
    <n v="140"/>
    <n v="700000"/>
    <s v="EPM"/>
    <x v="0"/>
    <n v="120"/>
    <d v="2019-07-16T00:00:00"/>
    <m/>
    <n v="600000"/>
  </r>
  <r>
    <x v="7"/>
    <x v="22"/>
    <s v="PWK"/>
    <s v="LUTFI M / UJI AGUSTINUS"/>
    <x v="619"/>
    <s v="B"/>
    <s v="JL.RAYA SUMBANG, DESA LARANGAN KEMBARAN"/>
    <n v="15"/>
    <d v="2019-07-22T00:00:00"/>
    <n v="60"/>
    <n v="300000"/>
    <s v="EPM"/>
    <x v="0"/>
    <n v="82"/>
    <d v="2019-07-09T00:00:00"/>
    <m/>
    <n v="410000"/>
  </r>
  <r>
    <x v="7"/>
    <x v="22"/>
    <s v="PWK"/>
    <s v="LUTFI M / UJI AGUSTINUS"/>
    <x v="620"/>
    <s v="B"/>
    <s v="JL.RAYA PATIKRAJA"/>
    <n v="35"/>
    <d v="2019-07-10T00:00:00"/>
    <n v="140"/>
    <n v="700000"/>
    <s v="EPM"/>
    <x v="0"/>
    <n v="133"/>
    <d v="2019-07-15T00:00:00"/>
    <m/>
    <n v="665000"/>
  </r>
  <r>
    <x v="7"/>
    <x v="22"/>
    <s v="PWK"/>
    <s v="LUTFI M / UJI AGUSTINUS"/>
    <x v="621"/>
    <s v="C"/>
    <s v="JL.RAYA KOBER"/>
    <n v="10"/>
    <d v="2019-07-10T00:00:00"/>
    <n v="40"/>
    <n v="200000"/>
    <s v="EPM"/>
    <x v="0"/>
    <n v="40"/>
    <d v="2019-07-15T00:00:00"/>
    <m/>
    <n v="200000"/>
  </r>
  <r>
    <x v="7"/>
    <x v="22"/>
    <s v="PWK"/>
    <s v="LUTFI MAHBUBI"/>
    <x v="622"/>
    <s v="A"/>
    <s v="JL.JATISAWIT BUMIAYU, BREBES"/>
    <n v="37"/>
    <d v="2019-08-02T00:00:00"/>
    <n v="148"/>
    <n v="740000"/>
    <s v="EPM"/>
    <x v="0"/>
    <m/>
    <m/>
    <m/>
    <n v="0"/>
  </r>
  <r>
    <x v="7"/>
    <x v="22"/>
    <s v="PWK"/>
    <s v="LUTFI M / UJI AGUSTINUS"/>
    <x v="623"/>
    <s v="A"/>
    <s v="JL.A YANI PURBALINGGA"/>
    <n v="68"/>
    <d v="2019-07-19T00:00:00"/>
    <n v="272"/>
    <n v="1360000"/>
    <s v="EPM"/>
    <x v="0"/>
    <m/>
    <m/>
    <m/>
    <n v="0"/>
  </r>
  <r>
    <x v="7"/>
    <x v="22"/>
    <s v="PWK"/>
    <s v="LUTFI M / UJI AGUSTINUS"/>
    <x v="624"/>
    <s v="A"/>
    <s v="JL.RAYA A.YANI KROYA"/>
    <n v="48"/>
    <d v="2019-07-12T00:00:00"/>
    <n v="192"/>
    <n v="960000"/>
    <s v="EPM"/>
    <x v="0"/>
    <n v="163"/>
    <d v="2019-07-18T00:00:00"/>
    <m/>
    <n v="815000"/>
  </r>
  <r>
    <x v="7"/>
    <x v="22"/>
    <s v="PWK"/>
    <s v="LUTFI M / UJI AGUSTINUS"/>
    <x v="625"/>
    <s v="A"/>
    <s v="JL.VETERAN BANJAR NEGARA"/>
    <n v="90"/>
    <d v="2019-07-18T00:00:00"/>
    <n v="360"/>
    <n v="1800000"/>
    <s v="EPM"/>
    <x v="0"/>
    <n v="138"/>
    <d v="2019-08-01T00:00:00"/>
    <m/>
    <n v="690000"/>
  </r>
  <r>
    <x v="7"/>
    <x v="22"/>
    <s v="PWK"/>
    <s v="LUTFI MAHBUBI"/>
    <x v="626"/>
    <s v="A"/>
    <s v="JL.RE MARTADINATA TAMBAKREJA CILACAP"/>
    <n v="30"/>
    <d v="2019-08-22T00:00:00"/>
    <n v="120"/>
    <n v="600000"/>
    <s v="EPM"/>
    <x v="0"/>
    <m/>
    <m/>
    <m/>
    <n v="0"/>
  </r>
  <r>
    <x v="7"/>
    <x v="22"/>
    <s v="PWK"/>
    <s v="LUTFI MAHBUBI"/>
    <x v="627"/>
    <s v="A"/>
    <s v="JL.LET JEND S.PARMAN CILACAP"/>
    <n v="55"/>
    <d v="2019-08-22T00:00:00"/>
    <n v="220"/>
    <n v="1100000"/>
    <s v="EPM"/>
    <x v="0"/>
    <m/>
    <m/>
    <m/>
    <n v="0"/>
  </r>
  <r>
    <x v="7"/>
    <x v="22"/>
    <s v="PWK"/>
    <s v="LUTFI M / UJI AGUSTINUS"/>
    <x v="628"/>
    <s v="A"/>
    <s v="JL.KOLONEL SUGIRI"/>
    <n v="46"/>
    <d v="2019-07-16T00:00:00"/>
    <n v="184"/>
    <n v="920000"/>
    <s v="EPM"/>
    <x v="0"/>
    <n v="180"/>
    <d v="2019-07-25T00:00:00"/>
    <m/>
    <n v="900000"/>
  </r>
  <r>
    <x v="7"/>
    <x v="22"/>
    <s v="PWK"/>
    <s v="LUTFI M / MUHAMAD RIFKI"/>
    <x v="629"/>
    <s v="A"/>
    <s v="JL.YOS SUDARSO GOMBONG"/>
    <n v="60"/>
    <d v="2019-07-16T00:00:00"/>
    <n v="240"/>
    <n v="1200000"/>
    <s v="EPM"/>
    <x v="0"/>
    <n v="232"/>
    <d v="2019-07-29T00:00:00"/>
    <m/>
    <n v="1160000"/>
  </r>
  <r>
    <x v="7"/>
    <x v="22"/>
    <s v="PWK"/>
    <s v="LUTFI M / MUHAMAD RIFKI"/>
    <x v="630"/>
    <s v="A"/>
    <s v="JL.RAYA KOLOPAKING KEBUMEN"/>
    <n v="60"/>
    <d v="2019-07-11T00:00:00"/>
    <n v="240"/>
    <n v="1200000"/>
    <s v="EPM"/>
    <x v="0"/>
    <n v="250"/>
    <d v="2019-07-15T00:00:00"/>
    <m/>
    <n v="1250000"/>
  </r>
  <r>
    <x v="7"/>
    <x v="22"/>
    <s v="PWK"/>
    <s v="LUTFI M / MUHAMAD RIFKI"/>
    <x v="631"/>
    <s v="B"/>
    <s v="JL.RAYA SRUWENG/GIWANGAN KEBUMEN"/>
    <n v="25"/>
    <d v="2019-07-12T00:00:00"/>
    <n v="100"/>
    <n v="500000"/>
    <s v="EPM"/>
    <x v="0"/>
    <n v="73"/>
    <d v="2019-07-12T00:00:00"/>
    <m/>
    <n v="365000"/>
  </r>
  <r>
    <x v="7"/>
    <x v="22"/>
    <s v="PWK"/>
    <s v="LUTFI M / MUHAMAD RIFKI"/>
    <x v="632"/>
    <s v="B"/>
    <s v="JL.REVOLUSI KARANG ANYAR"/>
    <n v="50"/>
    <d v="2019-07-08T00:00:00"/>
    <n v="200"/>
    <n v="1000000"/>
    <s v="EPM"/>
    <x v="0"/>
    <n v="89"/>
    <d v="2019-07-08T00:00:00"/>
    <m/>
    <n v="445000"/>
  </r>
  <r>
    <x v="7"/>
    <x v="22"/>
    <s v="PWK"/>
    <s v="LUTFI M / UJI AGUSTINUS"/>
    <x v="633"/>
    <s v="B"/>
    <s v="JL.RAYA BUKATEJA"/>
    <n v="21"/>
    <d v="2019-07-17T00:00:00"/>
    <n v="84"/>
    <n v="420000"/>
    <s v="EPM"/>
    <x v="0"/>
    <n v="100"/>
    <d v="2019-07-27T00:00:00"/>
    <m/>
    <n v="500000"/>
  </r>
  <r>
    <x v="7"/>
    <x v="22"/>
    <s v="PWK"/>
    <s v="LUTFI M / UJI AGUSTINUS"/>
    <x v="634"/>
    <s v="B"/>
    <s v="JL.A YANI PURWAREJA KLAMPOK"/>
    <n v="40"/>
    <d v="2019-07-17T00:00:00"/>
    <n v="160"/>
    <n v="800000"/>
    <s v="EPM"/>
    <x v="0"/>
    <n v="167"/>
    <d v="2019-07-29T00:00:00"/>
    <m/>
    <n v="835000"/>
  </r>
  <r>
    <x v="7"/>
    <x v="22"/>
    <s v="PWK"/>
    <s v="LUTFI MAHBUBI"/>
    <x v="635"/>
    <s v="B"/>
    <s v="JL.JATISAWIT BUMIAYU, BREBES"/>
    <n v="25"/>
    <d v="2019-08-02T00:00:00"/>
    <n v="100"/>
    <n v="500000"/>
    <s v="EPM"/>
    <x v="0"/>
    <m/>
    <m/>
    <m/>
    <n v="0"/>
  </r>
  <r>
    <x v="7"/>
    <x v="22"/>
    <s v="PWK"/>
    <s v="LUTFI MAHBUBI"/>
    <x v="636"/>
    <s v="B"/>
    <s v="JL.URIP SUMOHARJO, MERTASINGA CILACAP"/>
    <n v="21"/>
    <d v="2019-08-21T00:00:00"/>
    <n v="84"/>
    <n v="420000"/>
    <s v="EPM"/>
    <x v="0"/>
    <m/>
    <m/>
    <m/>
    <n v="0"/>
  </r>
  <r>
    <x v="7"/>
    <x v="22"/>
    <s v="PWK"/>
    <s v="LUTFI M / UJI AGUSTINUS"/>
    <x v="637"/>
    <s v="B"/>
    <s v="JL.RAYA MANDIRAJA, BANJAR NEGARA"/>
    <n v="36"/>
    <d v="2019-07-18T00:00:00"/>
    <n v="144"/>
    <n v="720000"/>
    <s v="EPM"/>
    <x v="0"/>
    <n v="64"/>
    <d v="2019-07-30T00:00:00"/>
    <m/>
    <n v="320000"/>
  </r>
  <r>
    <x v="7"/>
    <x v="22"/>
    <s v="PWK"/>
    <s v="LUTFI M / UJI AGUSTINUS"/>
    <x v="638"/>
    <s v="B"/>
    <s v="JL.RAYA SOKAWERA"/>
    <n v="20"/>
    <d v="2019-07-19T00:00:00"/>
    <n v="80"/>
    <n v="400000"/>
    <s v="EPM"/>
    <x v="0"/>
    <n v="42"/>
    <d v="2019-07-11T00:00:00"/>
    <m/>
    <n v="210000"/>
  </r>
  <r>
    <x v="7"/>
    <x v="22"/>
    <s v="PWK"/>
    <s v="LUTFI M / UJI AGUSTINUS"/>
    <x v="639"/>
    <s v="B"/>
    <s v="JL.RAYA TUGU BARAT SAMPANG"/>
    <n v="58"/>
    <d v="2019-07-11T00:00:00"/>
    <n v="232"/>
    <n v="1160000"/>
    <s v="EPM"/>
    <x v="0"/>
    <n v="210"/>
    <d v="2019-07-17T00:00:00"/>
    <m/>
    <n v="1050000"/>
  </r>
  <r>
    <x v="7"/>
    <x v="22"/>
    <s v="PWK"/>
    <s v="LUTFI MAHBUBI"/>
    <x v="640"/>
    <s v="B"/>
    <s v="JL.KALIMANTAN,CILACAP"/>
    <n v="25"/>
    <d v="2019-08-21T00:00:00"/>
    <n v="100"/>
    <n v="500000"/>
    <s v="EPM"/>
    <x v="0"/>
    <m/>
    <m/>
    <m/>
    <n v="0"/>
  </r>
  <r>
    <x v="5"/>
    <x v="23"/>
    <s v="SB1"/>
    <s v="BAYU"/>
    <x v="641"/>
    <s v="A"/>
    <s v="JL. PASAR BARU"/>
    <n v="25"/>
    <d v="2019-07-09T00:00:00"/>
    <n v="100"/>
    <n v="500000"/>
    <s v="EPM"/>
    <x v="0"/>
    <n v="114"/>
    <d v="2019-07-17T00:00:00"/>
    <n v="39"/>
    <n v="570000"/>
  </r>
  <r>
    <x v="5"/>
    <x v="23"/>
    <s v="SB1"/>
    <s v="BAYU"/>
    <x v="642"/>
    <s v="A"/>
    <s v="JL. RAYA TAMAN"/>
    <n v="25"/>
    <d v="2019-07-12T00:00:00"/>
    <n v="100"/>
    <n v="500000"/>
    <s v="EPM"/>
    <x v="0"/>
    <n v="182"/>
    <d v="2019-07-26T00:00:00"/>
    <n v="73"/>
    <n v="910000"/>
  </r>
  <r>
    <x v="5"/>
    <x v="23"/>
    <s v="SB1"/>
    <s v="BAYU"/>
    <x v="643"/>
    <s v="A"/>
    <s v="JL. PURI SURYA JAYA NO.14"/>
    <n v="20"/>
    <d v="2019-07-17T00:00:00"/>
    <n v="80"/>
    <n v="400000"/>
    <s v="EPM"/>
    <x v="0"/>
    <n v="88"/>
    <d v="2019-07-10T00:00:00"/>
    <n v="26"/>
    <n v="440000"/>
  </r>
  <r>
    <x v="5"/>
    <x v="23"/>
    <s v="SB1"/>
    <s v="BAYU"/>
    <x v="644"/>
    <s v="A"/>
    <s v="JL. H.SUNANDAR PRIYOSURADMO"/>
    <n v="50"/>
    <d v="2019-07-18T00:00:00"/>
    <n v="200"/>
    <n v="1000000"/>
    <s v="EPM"/>
    <x v="0"/>
    <n v="197"/>
    <d v="2019-07-18T00:00:00"/>
    <n v="84"/>
    <n v="985000"/>
  </r>
  <r>
    <x v="5"/>
    <x v="23"/>
    <s v="SB1"/>
    <s v="BAYU"/>
    <x v="645"/>
    <s v="B"/>
    <s v="JL. RAYA WARU, KEDUNGREJO"/>
    <n v="10"/>
    <d v="2019-07-20T00:00:00"/>
    <n v="40"/>
    <n v="200000"/>
    <s v="EPM"/>
    <x v="0"/>
    <n v="35"/>
    <d v="2019-07-20T00:00:00"/>
    <n v="15"/>
    <n v="175000"/>
  </r>
  <r>
    <x v="5"/>
    <x v="23"/>
    <s v="SB1"/>
    <s v="BAYU"/>
    <x v="646"/>
    <s v="B"/>
    <s v="JL. SUKODONO NO.18"/>
    <n v="25"/>
    <d v="2019-07-19T00:00:00"/>
    <n v="100"/>
    <n v="500000"/>
    <s v="EPM"/>
    <x v="0"/>
    <n v="26"/>
    <d v="2019-07-13T00:00:00"/>
    <n v="8"/>
    <n v="130000"/>
  </r>
  <r>
    <x v="5"/>
    <x v="23"/>
    <s v="SB1"/>
    <s v="BAYU"/>
    <x v="647"/>
    <s v="B"/>
    <s v="JL. RUNGKUT KIDUL NO. 31"/>
    <n v="33"/>
    <d v="2019-07-22T00:00:00"/>
    <n v="132"/>
    <n v="660000"/>
    <s v="EPM"/>
    <x v="0"/>
    <n v="118"/>
    <d v="2019-07-15T00:00:00"/>
    <n v="39"/>
    <n v="590000"/>
  </r>
  <r>
    <x v="5"/>
    <x v="23"/>
    <s v="SB1"/>
    <s v="BAYU"/>
    <x v="648"/>
    <s v="B"/>
    <s v="JL. RAYA KUNDI "/>
    <n v="20"/>
    <d v="2019-07-08T00:00:00"/>
    <n v="80"/>
    <n v="400000"/>
    <s v="EPM"/>
    <x v="0"/>
    <n v="40"/>
    <d v="2019-07-16T00:00:00"/>
    <n v="18"/>
    <n v="200000"/>
  </r>
  <r>
    <x v="5"/>
    <x v="23"/>
    <s v="SB1"/>
    <s v="BAYU"/>
    <x v="649"/>
    <s v="B"/>
    <s v="JL. KENDANGSARI LEBAR"/>
    <n v="15"/>
    <d v="2019-07-10T00:00:00"/>
    <n v="60"/>
    <n v="300000"/>
    <s v="EPM"/>
    <x v="0"/>
    <n v="40"/>
    <d v="2019-07-24T00:00:00"/>
    <n v="15"/>
    <n v="200000"/>
  </r>
  <r>
    <x v="5"/>
    <x v="23"/>
    <s v="SB1"/>
    <s v="BAYU"/>
    <x v="650"/>
    <s v="B"/>
    <s v="JL. SEMOLOWARU TENGAH"/>
    <n v="20"/>
    <d v="2019-07-24T00:00:00"/>
    <n v="80"/>
    <n v="400000"/>
    <s v="EPM"/>
    <x v="0"/>
    <n v="60"/>
    <d v="2019-07-24T00:00:00"/>
    <n v="27"/>
    <n v="300000"/>
  </r>
  <r>
    <x v="5"/>
    <x v="23"/>
    <s v="SB1"/>
    <s v="BAYU"/>
    <x v="651"/>
    <s v="B"/>
    <s v="JL. RUNGKUT ASRI UTARA"/>
    <n v="30"/>
    <d v="2019-07-11T00:00:00"/>
    <n v="120"/>
    <n v="600000"/>
    <s v="EPM"/>
    <x v="0"/>
    <n v="150"/>
    <d v="2019-07-25T00:00:00"/>
    <n v="55"/>
    <n v="750000"/>
  </r>
  <r>
    <x v="5"/>
    <x v="23"/>
    <s v="SB1"/>
    <s v="BAYU"/>
    <x v="504"/>
    <s v="B"/>
    <s v="JL. PAGESANGAN TIMUR NO.22"/>
    <n v="15"/>
    <d v="2019-07-13T00:00:00"/>
    <n v="60"/>
    <n v="300000"/>
    <s v="EPM"/>
    <x v="0"/>
    <n v="124"/>
    <d v="2019-07-30T00:00:00"/>
    <n v="53"/>
    <n v="620000"/>
  </r>
  <r>
    <x v="5"/>
    <x v="23"/>
    <s v="SB1"/>
    <s v="BAYU"/>
    <x v="652"/>
    <s v="B"/>
    <s v="JL. GARUDA NO.99 SEDATI"/>
    <n v="22"/>
    <d v="2019-07-15T00:00:00"/>
    <n v="88"/>
    <n v="440000"/>
    <s v="EPM"/>
    <x v="0"/>
    <n v="74"/>
    <d v="2019-07-22T00:00:00"/>
    <n v="32"/>
    <n v="370000"/>
  </r>
  <r>
    <x v="5"/>
    <x v="23"/>
    <s v="SB1"/>
    <s v="BAYU"/>
    <x v="653"/>
    <s v="B"/>
    <s v="JL. RAYA KALANGANYAR"/>
    <n v="23"/>
    <d v="2019-07-15T00:00:00"/>
    <n v="92"/>
    <n v="460000"/>
    <s v="EPM"/>
    <x v="0"/>
    <n v="32"/>
    <d v="2019-07-23T00:00:00"/>
    <n v="14"/>
    <n v="160000"/>
  </r>
  <r>
    <x v="5"/>
    <x v="23"/>
    <s v="SB1"/>
    <s v="BAYU"/>
    <x v="654"/>
    <s v="B"/>
    <s v="JL. RAYA KREMBUNGNO.18"/>
    <n v="10"/>
    <d v="2019-07-30T00:00:00"/>
    <n v="40"/>
    <n v="200000"/>
    <s v="EPM"/>
    <x v="0"/>
    <n v="36"/>
    <d v="2019-07-09T00:00:00"/>
    <n v="18"/>
    <n v="180000"/>
  </r>
  <r>
    <x v="5"/>
    <x v="23"/>
    <s v="SB1"/>
    <s v="BAYU"/>
    <x v="655"/>
    <s v="B"/>
    <s v="JL. ANUSAPATI SAWOTRATAP"/>
    <n v="22"/>
    <d v="2019-07-31T00:00:00"/>
    <n v="88"/>
    <n v="440000"/>
    <s v="EPM"/>
    <x v="0"/>
    <n v="64"/>
    <d v="2019-07-29T00:00:00"/>
    <n v="26"/>
    <n v="320000"/>
  </r>
  <r>
    <x v="5"/>
    <x v="23"/>
    <s v="SB1"/>
    <s v="BAYU"/>
    <x v="656"/>
    <s v="C"/>
    <s v="JL. SUKO, SUNGON"/>
    <n v="15"/>
    <d v="2019-07-19T00:00:00"/>
    <n v="60"/>
    <n v="300000"/>
    <s v="EPM"/>
    <x v="0"/>
    <n v="53"/>
    <d v="2019-07-13T00:00:00"/>
    <n v="18"/>
    <n v="265000"/>
  </r>
  <r>
    <x v="5"/>
    <x v="23"/>
    <s v="SB1"/>
    <s v="HASBI"/>
    <x v="657"/>
    <s v="A"/>
    <s v="JL. RAYA MOJOAGUNG, GAMBIRAN"/>
    <n v="25"/>
    <d v="2019-07-25T00:00:00"/>
    <n v="100"/>
    <n v="500000"/>
    <s v="EPM"/>
    <x v="0"/>
    <n v="117"/>
    <d v="2019-07-18T00:00:00"/>
    <n v="43"/>
    <n v="585000"/>
  </r>
  <r>
    <x v="5"/>
    <x v="23"/>
    <s v="SB1"/>
    <s v="HASBI"/>
    <x v="512"/>
    <s v="A"/>
    <s v="JL. RESIDEN PAMUJI 22"/>
    <n v="40"/>
    <d v="2019-07-18T00:00:00"/>
    <n v="160"/>
    <n v="800000"/>
    <s v="EPM"/>
    <x v="0"/>
    <n v="117"/>
    <d v="2019-07-17T00:00:00"/>
    <n v="45"/>
    <n v="585000"/>
  </r>
  <r>
    <x v="5"/>
    <x v="23"/>
    <s v="SB1"/>
    <s v="HASBI"/>
    <x v="658"/>
    <s v="B"/>
    <s v="JL. GAJAH MADA"/>
    <n v="30"/>
    <d v="2019-07-16T00:00:00"/>
    <n v="120"/>
    <n v="600000"/>
    <s v="EPM"/>
    <x v="0"/>
    <n v="71"/>
    <d v="2019-07-16T00:00:00"/>
    <n v="22"/>
    <n v="355000"/>
  </r>
  <r>
    <x v="5"/>
    <x v="23"/>
    <s v="SB1"/>
    <s v="HASBI"/>
    <x v="659"/>
    <s v="B"/>
    <s v="JL. KALIWUNGU"/>
    <n v="25"/>
    <d v="2019-07-24T00:00:00"/>
    <n v="100"/>
    <n v="500000"/>
    <s v="EPM"/>
    <x v="0"/>
    <n v="74"/>
    <d v="2019-07-25T00:00:00"/>
    <n v="27"/>
    <n v="370000"/>
  </r>
  <r>
    <x v="5"/>
    <x v="23"/>
    <s v="SB1"/>
    <s v="HASBI"/>
    <x v="660"/>
    <s v="B"/>
    <s v="JL. RAYA SAWAHAN"/>
    <n v="29"/>
    <d v="2019-07-15T00:00:00"/>
    <n v="116"/>
    <n v="580000"/>
    <s v="EPM"/>
    <x v="0"/>
    <n v="88"/>
    <d v="2019-07-08T00:00:00"/>
    <n v="32"/>
    <n v="440000"/>
  </r>
  <r>
    <x v="5"/>
    <x v="23"/>
    <s v="SB1"/>
    <s v="HASBI"/>
    <x v="661"/>
    <s v="C"/>
    <s v="JL. PAHLAWAN"/>
    <n v="11"/>
    <d v="2019-07-29T00:00:00"/>
    <n v="44"/>
    <n v="220000"/>
    <s v="EPM"/>
    <x v="0"/>
    <n v="16"/>
    <d v="2019-07-08T00:00:00"/>
    <n v="7"/>
    <n v="80000"/>
  </r>
  <r>
    <x v="5"/>
    <x v="23"/>
    <s v="SB1"/>
    <s v="HASBI"/>
    <x v="662"/>
    <s v="C"/>
    <s v="JL. NIAGA"/>
    <n v="46"/>
    <d v="2019-07-16T00:00:00"/>
    <n v="184"/>
    <n v="920000"/>
    <s v="EPM"/>
    <x v="0"/>
    <n v="68"/>
    <d v="2019-07-12T00:00:00"/>
    <n v="21"/>
    <n v="340000"/>
  </r>
  <r>
    <x v="5"/>
    <x v="23"/>
    <s v="SB1"/>
    <s v="HASBI"/>
    <x v="663"/>
    <s v="B"/>
    <s v="JL. RAYA PLOSO"/>
    <n v="27"/>
    <d v="2019-07-17T00:00:00"/>
    <n v="108"/>
    <n v="540000"/>
    <s v="EPM"/>
    <x v="0"/>
    <n v="49"/>
    <d v="2019-07-09T00:00:00"/>
    <n v="20"/>
    <n v="245000"/>
  </r>
  <r>
    <x v="5"/>
    <x v="23"/>
    <s v="SB1"/>
    <s v="HASBI"/>
    <x v="664"/>
    <s v="C"/>
    <s v="JL. NGASUKIN"/>
    <n v="11"/>
    <d v="2019-07-31T00:00:00"/>
    <n v="44"/>
    <n v="220000"/>
    <s v="EPM"/>
    <x v="0"/>
    <n v="18"/>
    <d v="2019-08-01T00:00:00"/>
    <n v="8"/>
    <n v="90000"/>
  </r>
  <r>
    <x v="5"/>
    <x v="23"/>
    <s v="SB1"/>
    <s v="HASBI"/>
    <x v="665"/>
    <s v="C"/>
    <s v="JL. JOLOTUNDO"/>
    <n v="15"/>
    <d v="2019-07-19T00:00:00"/>
    <n v="60"/>
    <n v="300000"/>
    <s v="EPM"/>
    <x v="0"/>
    <n v="40"/>
    <d v="2019-07-27T00:00:00"/>
    <n v="16"/>
    <n v="200000"/>
  </r>
  <r>
    <x v="5"/>
    <x v="23"/>
    <s v="SB1"/>
    <s v="HASBI"/>
    <x v="666"/>
    <s v="C"/>
    <s v="JL. MAGERSARI - NGARESKIDUL MOJOKERTO"/>
    <n v="15"/>
    <d v="2019-07-20T00:00:00"/>
    <n v="60"/>
    <n v="300000"/>
    <s v="EPM"/>
    <x v="0"/>
    <n v="52"/>
    <d v="2019-07-15T00:00:00"/>
    <n v="19"/>
    <n v="260000"/>
  </r>
  <r>
    <x v="5"/>
    <x v="23"/>
    <s v="SB1"/>
    <s v="HASBI"/>
    <x v="667"/>
    <s v="C"/>
    <s v="JL. RAYA KEMLAGI"/>
    <n v="17"/>
    <d v="2019-07-20T00:00:00"/>
    <n v="68"/>
    <n v="340000"/>
    <s v="EPM"/>
    <x v="0"/>
    <n v="36"/>
    <d v="2019-07-15T00:00:00"/>
    <n v="13"/>
    <n v="180000"/>
  </r>
  <r>
    <x v="5"/>
    <x v="23"/>
    <s v="SB1"/>
    <s v="HASBI"/>
    <x v="668"/>
    <s v="C"/>
    <s v="JL. BASUKI RAHMAT"/>
    <n v="25"/>
    <d v="2019-07-08T00:00:00"/>
    <n v="100"/>
    <n v="500000"/>
    <s v="EPM"/>
    <x v="0"/>
    <n v="78"/>
    <d v="2019-07-31T00:00:00"/>
    <n v="33"/>
    <n v="390000"/>
  </r>
  <r>
    <x v="5"/>
    <x v="23"/>
    <s v="SB1"/>
    <s v="HASBI"/>
    <x v="669"/>
    <s v="C"/>
    <s v="JL. PANDANARUM"/>
    <n v="21"/>
    <d v="2019-07-22T00:00:00"/>
    <n v="84"/>
    <n v="420000"/>
    <s v="EPM"/>
    <x v="0"/>
    <n v="12"/>
    <d v="2019-08-02T00:00:00"/>
    <n v="5"/>
    <n v="60000"/>
  </r>
  <r>
    <x v="5"/>
    <x v="23"/>
    <s v="SB1"/>
    <s v="HASBI"/>
    <x v="670"/>
    <s v="C"/>
    <s v="JL. BASUKI RAHMAT SUMOBITO"/>
    <n v="23"/>
    <d v="2019-07-09T00:00:00"/>
    <n v="92"/>
    <n v="460000"/>
    <s v="EPM"/>
    <x v="0"/>
    <n v="68"/>
    <d v="2019-07-10T00:00:00"/>
    <n v="23"/>
    <n v="340000"/>
  </r>
  <r>
    <x v="5"/>
    <x v="23"/>
    <s v="SB1"/>
    <s v="HASBI"/>
    <x v="671"/>
    <s v="C"/>
    <s v="JL. MANCAR "/>
    <n v="19"/>
    <d v="2019-07-23T00:00:00"/>
    <n v="76"/>
    <n v="380000"/>
    <s v="EPM"/>
    <x v="0"/>
    <n v="52"/>
    <d v="2019-07-10T00:00:00"/>
    <n v="18"/>
    <n v="260000"/>
  </r>
  <r>
    <x v="5"/>
    <x v="23"/>
    <s v="SB1"/>
    <s v="HASBI"/>
    <x v="672"/>
    <s v="C"/>
    <s v="JL. RAYA KEDIRI - CUKIR DIWEK"/>
    <n v="11"/>
    <d v="2019-07-10T00:00:00"/>
    <n v="44"/>
    <n v="220000"/>
    <s v="EPM"/>
    <x v="0"/>
    <n v="28"/>
    <d v="2019-07-26T00:00:00"/>
    <n v="11"/>
    <n v="140000"/>
  </r>
  <r>
    <x v="5"/>
    <x v="23"/>
    <s v="SB1"/>
    <s v="HASBI"/>
    <x v="673"/>
    <s v="B"/>
    <s v="JL. CANDI MULYO "/>
    <n v="32"/>
    <d v="2019-07-12T00:00:00"/>
    <n v="128"/>
    <n v="640000"/>
    <s v="EPM"/>
    <x v="0"/>
    <n v="30"/>
    <d v="2019-07-11T00:00:00"/>
    <n v="9"/>
    <n v="150000"/>
  </r>
  <r>
    <x v="5"/>
    <x v="23"/>
    <s v="SB1"/>
    <s v="HASBI"/>
    <x v="674"/>
    <s v="C"/>
    <s v="JL. RAYA CANGGU"/>
    <n v="21"/>
    <d v="2019-07-13T00:00:00"/>
    <n v="84"/>
    <n v="420000"/>
    <s v="EPM"/>
    <x v="0"/>
    <n v="26"/>
    <d v="2019-07-13T00:00:00"/>
    <n v="10"/>
    <n v="130000"/>
  </r>
  <r>
    <x v="5"/>
    <x v="23"/>
    <s v="SB1"/>
    <s v="HASBI"/>
    <x v="675"/>
    <s v="C"/>
    <s v="JL. RAYA WRINGINANOM"/>
    <n v="24"/>
    <d v="2019-07-27T00:00:00"/>
    <n v="96"/>
    <n v="480000"/>
    <s v="EPM"/>
    <x v="0"/>
    <n v="14"/>
    <d v="2019-07-13T00:00:00"/>
    <n v="6"/>
    <n v="70000"/>
  </r>
  <r>
    <x v="5"/>
    <x v="24"/>
    <s v="SB2"/>
    <s v="SUHATNO ADI PUTRA"/>
    <x v="676"/>
    <s v="A"/>
    <s v="JL. KALI ANYAR"/>
    <n v="75"/>
    <d v="2019-07-12T00:00:00"/>
    <n v="300"/>
    <n v="1500000"/>
    <s v="EPM"/>
    <x v="0"/>
    <n v="254"/>
    <d v="2019-07-15T00:00:00"/>
    <n v="65"/>
    <n v="1270000"/>
  </r>
  <r>
    <x v="5"/>
    <x v="24"/>
    <s v="SB2"/>
    <s v="SUHATNO ADI PUTRA"/>
    <x v="677"/>
    <s v="A"/>
    <s v="JL. KAMAL"/>
    <n v="45"/>
    <d v="2019-07-16T00:00:00"/>
    <n v="180"/>
    <n v="900000"/>
    <s v="EPM"/>
    <x v="0"/>
    <n v="184"/>
    <d v="2019-07-09T00:00:00"/>
    <n v="46"/>
    <n v="920000"/>
  </r>
  <r>
    <x v="5"/>
    <x v="24"/>
    <s v="SB2"/>
    <s v="SUHATNO ADI PUTRA"/>
    <x v="678"/>
    <s v="A"/>
    <s v="JL. GUBERNUR SURYO"/>
    <n v="90"/>
    <d v="2019-07-10T00:00:00"/>
    <n v="360"/>
    <n v="1800000"/>
    <s v="EPM"/>
    <x v="0"/>
    <n v="269"/>
    <d v="2019-07-10T00:00:00"/>
    <n v="74"/>
    <n v="1345000"/>
  </r>
  <r>
    <x v="5"/>
    <x v="24"/>
    <s v="SB2"/>
    <s v="SUHATNO ADI PUTRA"/>
    <x v="679"/>
    <s v="A"/>
    <s v="JL. GENTENG BESAR"/>
    <n v="30"/>
    <d v="2019-07-10T00:00:00"/>
    <n v="120"/>
    <n v="600000"/>
    <s v="EPM"/>
    <x v="0"/>
    <n v="50"/>
    <d v="2019-07-17T00:00:00"/>
    <n v="14"/>
    <n v="250000"/>
  </r>
  <r>
    <x v="5"/>
    <x v="24"/>
    <s v="SB2"/>
    <s v="SUHATNO ADI PUTRA"/>
    <x v="680"/>
    <s v="B"/>
    <s v="JL. RAYA MENGANTI"/>
    <n v="50"/>
    <d v="2019-07-11T00:00:00"/>
    <n v="200"/>
    <n v="1000000"/>
    <s v="EPM"/>
    <x v="0"/>
    <n v="106"/>
    <d v="2019-07-24T00:00:00"/>
    <n v="28"/>
    <n v="530000"/>
  </r>
  <r>
    <x v="5"/>
    <x v="24"/>
    <s v="SB2"/>
    <s v="SUHATNO ADI PUTRA"/>
    <x v="681"/>
    <s v="B"/>
    <s v="JL. TAMAN PUSPA RAYA"/>
    <n v="30"/>
    <d v="2019-07-25T00:00:00"/>
    <n v="120"/>
    <n v="600000"/>
    <s v="EPM"/>
    <x v="0"/>
    <n v="19"/>
    <d v="2019-07-24T00:00:00"/>
    <n v="5"/>
    <n v="95000"/>
  </r>
  <r>
    <x v="5"/>
    <x v="24"/>
    <s v="SB2"/>
    <s v="SUHATNO ADI PUTRA"/>
    <x v="682"/>
    <s v="B"/>
    <s v="JL. RAYA BENOWO"/>
    <n v="50"/>
    <d v="2019-07-15T00:00:00"/>
    <n v="200"/>
    <n v="1000000"/>
    <s v="EPM"/>
    <x v="0"/>
    <n v="108"/>
    <d v="2019-07-25T00:00:00"/>
    <n v="28"/>
    <n v="540000"/>
  </r>
  <r>
    <x v="5"/>
    <x v="24"/>
    <s v="SB2"/>
    <s v="SUHATNO ADI PUTRA"/>
    <x v="683"/>
    <s v="B"/>
    <s v="JL. RAYA KEPATIHAN"/>
    <n v="25"/>
    <d v="2019-07-24T00:00:00"/>
    <n v="100"/>
    <n v="500000"/>
    <s v="EPM"/>
    <x v="0"/>
    <n v="16"/>
    <d v="2019-07-25T00:00:00"/>
    <n v="4"/>
    <n v="80000"/>
  </r>
  <r>
    <x v="5"/>
    <x v="24"/>
    <s v="SB2"/>
    <s v="SUHATNO ADI PUTRA"/>
    <x v="646"/>
    <s v="B"/>
    <s v="JL. SAMANHUDI"/>
    <n v="35"/>
    <d v="2019-07-22T00:00:00"/>
    <n v="140"/>
    <n v="700000"/>
    <s v="EPM"/>
    <x v="0"/>
    <n v="43"/>
    <d v="2019-07-12T00:00:00"/>
    <n v="11"/>
    <n v="215000"/>
  </r>
  <r>
    <x v="5"/>
    <x v="24"/>
    <s v="SB2"/>
    <s v="SUHATNO ADI PUTRA"/>
    <x v="684"/>
    <s v="B"/>
    <s v="JL. KRAMAT GANTUNG"/>
    <n v="20"/>
    <d v="2019-07-15T00:00:00"/>
    <n v="80"/>
    <n v="400000"/>
    <s v="EPM"/>
    <x v="0"/>
    <n v="24"/>
    <d v="2019-07-17T00:00:00"/>
    <n v="7"/>
    <n v="120000"/>
  </r>
  <r>
    <x v="5"/>
    <x v="24"/>
    <s v="SB2"/>
    <s v="SUHATNO ADI PUTRA"/>
    <x v="685"/>
    <s v="B"/>
    <s v="JL. MANUKAN"/>
    <n v="35"/>
    <d v="2019-07-08T00:00:00"/>
    <n v="140"/>
    <n v="700000"/>
    <s v="EPM"/>
    <x v="0"/>
    <n v="70"/>
    <d v="2019-07-16T00:00:00"/>
    <n v="18"/>
    <n v="350000"/>
  </r>
  <r>
    <x v="5"/>
    <x v="24"/>
    <s v="SB2"/>
    <s v="SUHATNO ADI PUTRA"/>
    <x v="686"/>
    <s v="B"/>
    <s v="JL. BALONGSARI"/>
    <n v="35"/>
    <d v="2019-07-22T00:00:00"/>
    <n v="140"/>
    <n v="700000"/>
    <s v="EPM"/>
    <x v="0"/>
    <n v="97"/>
    <d v="2019-07-15T00:00:00"/>
    <n v="25"/>
    <n v="485000"/>
  </r>
  <r>
    <x v="5"/>
    <x v="24"/>
    <s v="SB2"/>
    <s v="SUHATNO ADI PUTRA"/>
    <x v="687"/>
    <s v="B"/>
    <s v="JL. DARMO PERMAI TIMUR III"/>
    <n v="35"/>
    <d v="2019-07-18T00:00:00"/>
    <n v="140"/>
    <n v="700000"/>
    <s v="EPM"/>
    <x v="0"/>
    <n v="46"/>
    <d v="2019-07-18T00:00:00"/>
    <n v="15"/>
    <n v="230000"/>
  </r>
  <r>
    <x v="5"/>
    <x v="24"/>
    <s v="SB2"/>
    <s v="SUHATNO ADI PUTRA"/>
    <x v="688"/>
    <s v="B"/>
    <s v="JL. RAYA DARMO PERMAI UTARA"/>
    <n v="30"/>
    <d v="2019-07-18T00:00:00"/>
    <n v="120"/>
    <n v="600000"/>
    <s v="EPM"/>
    <x v="0"/>
    <n v="17"/>
    <d v="2019-07-18T00:00:00"/>
    <n v="5"/>
    <n v="85000"/>
  </r>
  <r>
    <x v="5"/>
    <x v="24"/>
    <s v="SB2"/>
    <s v="SUHATNO ADI PUTRA"/>
    <x v="689"/>
    <s v="B"/>
    <s v="JL. MANUKAN LOR"/>
    <n v="30"/>
    <d v="2019-07-17T00:00:00"/>
    <n v="120"/>
    <n v="600000"/>
    <s v="EPM"/>
    <x v="0"/>
    <n v="62"/>
    <d v="2019-07-11T00:00:00"/>
    <n v="16"/>
    <n v="310000"/>
  </r>
  <r>
    <x v="5"/>
    <x v="24"/>
    <s v="SB2"/>
    <s v="SUHATNO ADI PUTRA"/>
    <x v="690"/>
    <s v="B"/>
    <s v="JL. RAKARJO"/>
    <n v="30"/>
    <d v="2019-07-17T00:00:00"/>
    <n v="120"/>
    <n v="600000"/>
    <s v="EPM"/>
    <x v="0"/>
    <n v="59"/>
    <d v="2019-07-12T00:00:00"/>
    <n v="15"/>
    <n v="295000"/>
  </r>
  <r>
    <x v="5"/>
    <x v="24"/>
    <s v="SB2"/>
    <s v="SUHATNO ADI PUTRA"/>
    <x v="691"/>
    <s v="B"/>
    <s v="JL. SUTOREJO"/>
    <n v="25"/>
    <d v="2019-07-12T00:00:00"/>
    <n v="100"/>
    <n v="500000"/>
    <s v="EPM"/>
    <x v="0"/>
    <m/>
    <m/>
    <m/>
    <n v="0"/>
  </r>
  <r>
    <x v="5"/>
    <x v="24"/>
    <s v="SB2"/>
    <s v="SUHATNO ADI PUTRA"/>
    <x v="692"/>
    <s v="B"/>
    <s v="JL. RAYA TEMPUREJO"/>
    <n v="25"/>
    <d v="2019-07-26T00:00:00"/>
    <n v="100"/>
    <n v="500000"/>
    <s v="EPM"/>
    <x v="0"/>
    <m/>
    <m/>
    <m/>
    <n v="0"/>
  </r>
  <r>
    <x v="5"/>
    <x v="24"/>
    <s v="SB2"/>
    <s v="SUHATNO ADI PUTRA"/>
    <x v="693"/>
    <s v="B"/>
    <s v="JL. PECINDILAN"/>
    <n v="25"/>
    <d v="2019-07-19T00:00:00"/>
    <n v="100"/>
    <n v="500000"/>
    <s v="EPM"/>
    <x v="0"/>
    <n v="23"/>
    <d v="2019-07-19T00:00:00"/>
    <n v="8"/>
    <n v="115000"/>
  </r>
  <r>
    <x v="5"/>
    <x v="24"/>
    <s v="SB2"/>
    <s v="SUHATNO ADI PUTRA"/>
    <x v="694"/>
    <s v="B"/>
    <s v="JL. RAYA MAKAM PENELEH"/>
    <n v="25"/>
    <d v="2019-07-19T00:00:00"/>
    <n v="100"/>
    <n v="500000"/>
    <s v="EPM"/>
    <x v="0"/>
    <n v="18"/>
    <d v="2019-07-19T00:00:00"/>
    <n v="6"/>
    <n v="90000"/>
  </r>
  <r>
    <x v="5"/>
    <x v="24"/>
    <s v="SB2"/>
    <s v="SUHATNO ADI PUTRA"/>
    <x v="695"/>
    <s v="B"/>
    <s v="JL. BULAK BANTENG TENGAH"/>
    <n v="30"/>
    <d v="2019-07-20T00:00:00"/>
    <n v="120"/>
    <n v="600000"/>
    <s v="EPM"/>
    <x v="0"/>
    <n v="64"/>
    <d v="2019-07-13T00:00:00"/>
    <n v="16"/>
    <n v="320000"/>
  </r>
  <r>
    <x v="5"/>
    <x v="24"/>
    <s v="SB2"/>
    <s v="SUHATNO ADI PUTRA"/>
    <x v="696"/>
    <s v="B"/>
    <s v="JL. BULAK BANTENG  "/>
    <n v="25"/>
    <d v="2019-07-20T00:00:00"/>
    <n v="100"/>
    <n v="500000"/>
    <s v="EPM"/>
    <x v="0"/>
    <m/>
    <m/>
    <m/>
    <n v="0"/>
  </r>
  <r>
    <x v="5"/>
    <x v="24"/>
    <s v="SB2"/>
    <s v="SUHATNO ADI PUTRA"/>
    <x v="697"/>
    <s v="B"/>
    <s v="JL. RAYA SETRO X"/>
    <n v="30"/>
    <d v="2019-07-13T00:00:00"/>
    <n v="120"/>
    <n v="600000"/>
    <s v="EPM"/>
    <x v="0"/>
    <m/>
    <m/>
    <m/>
    <n v="0"/>
  </r>
  <r>
    <x v="5"/>
    <x v="24"/>
    <s v="SB2"/>
    <s v="RAME"/>
    <x v="698"/>
    <s v="A"/>
    <s v="JL. PASAR"/>
    <n v="60"/>
    <d v="2019-07-11T00:00:00"/>
    <n v="240"/>
    <n v="1200000"/>
    <s v="EPM"/>
    <x v="0"/>
    <n v="188"/>
    <d v="2019-07-13T00:00:00"/>
    <n v="47"/>
    <n v="940000"/>
  </r>
  <r>
    <x v="5"/>
    <x v="24"/>
    <s v="SB2"/>
    <s v="RAME"/>
    <x v="699"/>
    <s v="A"/>
    <s v="JL. TUBAN BABAT"/>
    <n v="90"/>
    <d v="2019-07-17T00:00:00"/>
    <n v="360"/>
    <n v="1800000"/>
    <s v="EPM"/>
    <x v="0"/>
    <n v="135"/>
    <d v="2019-07-26T00:00:00"/>
    <n v="42"/>
    <n v="675000"/>
  </r>
  <r>
    <x v="5"/>
    <x v="24"/>
    <s v="SB2"/>
    <s v="RAME"/>
    <x v="700"/>
    <s v="A"/>
    <s v="JL. RAYA BABAT LAMONGAN"/>
    <n v="55"/>
    <d v="2019-07-19T00:00:00"/>
    <n v="220"/>
    <n v="1100000"/>
    <s v="EPM"/>
    <x v="0"/>
    <n v="123"/>
    <d v="2019-07-18T00:00:00"/>
    <n v="32"/>
    <n v="615000"/>
  </r>
  <r>
    <x v="5"/>
    <x v="24"/>
    <s v="SB2"/>
    <s v="RAME"/>
    <x v="701"/>
    <s v="B"/>
    <s v="JL. BABAT CARUBAN"/>
    <n v="47"/>
    <d v="2019-07-26T00:00:00"/>
    <n v="188"/>
    <n v="940000"/>
    <s v="EPM"/>
    <x v="0"/>
    <n v="55"/>
    <d v="2019-07-20T00:00:00"/>
    <n v="22"/>
    <n v="275000"/>
  </r>
  <r>
    <x v="5"/>
    <x v="24"/>
    <s v="SB2"/>
    <s v="RAME"/>
    <x v="702"/>
    <s v="B"/>
    <s v="JL. BAURENO BOJONEGORO"/>
    <n v="44"/>
    <d v="2019-07-23T00:00:00"/>
    <n v="176"/>
    <n v="880000"/>
    <s v="EPM"/>
    <x v="0"/>
    <n v="75"/>
    <d v="2019-07-18T00:00:00"/>
    <n v="23"/>
    <n v="375000"/>
  </r>
  <r>
    <x v="5"/>
    <x v="24"/>
    <s v="SB2"/>
    <s v="RAME"/>
    <x v="703"/>
    <s v="B"/>
    <s v="JL. RAYA BANGILAN"/>
    <n v="40"/>
    <d v="2019-07-20T00:00:00"/>
    <n v="160"/>
    <n v="800000"/>
    <s v="EPM"/>
    <x v="0"/>
    <n v="44"/>
    <d v="2019-07-22T00:00:00"/>
    <n v="15"/>
    <n v="220000"/>
  </r>
  <r>
    <x v="5"/>
    <x v="24"/>
    <s v="SB2"/>
    <s v="RAME"/>
    <x v="704"/>
    <s v="B"/>
    <s v="JL. RAYA BARAT"/>
    <n v="31"/>
    <d v="2019-07-15T00:00:00"/>
    <n v="124"/>
    <n v="620000"/>
    <s v="EPM"/>
    <x v="0"/>
    <n v="56"/>
    <d v="2019-07-24T00:00:00"/>
    <n v="18"/>
    <n v="280000"/>
  </r>
  <r>
    <x v="5"/>
    <x v="24"/>
    <s v="SB2"/>
    <s v="RAME"/>
    <x v="705"/>
    <s v="B"/>
    <s v="JL. RAYA PLUMPANG"/>
    <n v="29"/>
    <d v="2019-07-29T00:00:00"/>
    <n v="116"/>
    <n v="580000"/>
    <s v="EPM"/>
    <x v="0"/>
    <m/>
    <m/>
    <m/>
    <n v="0"/>
  </r>
  <r>
    <x v="5"/>
    <x v="24"/>
    <s v="SB2"/>
    <s v="RAME"/>
    <x v="706"/>
    <s v="B"/>
    <s v="JL. PRAMUKA IV"/>
    <n v="21"/>
    <d v="2019-07-16T00:00:00"/>
    <n v="84"/>
    <n v="420000"/>
    <s v="EPM"/>
    <x v="0"/>
    <n v="39"/>
    <d v="2019-07-25T00:00:00"/>
    <n v="12"/>
    <n v="195000"/>
  </r>
  <r>
    <x v="5"/>
    <x v="24"/>
    <s v="SB2"/>
    <s v="RAME"/>
    <x v="707"/>
    <s v="B"/>
    <s v="JL. RAYA MERAKURAK"/>
    <n v="30"/>
    <d v="2019-07-30T00:00:00"/>
    <n v="120"/>
    <n v="600000"/>
    <s v="EPM"/>
    <x v="0"/>
    <m/>
    <m/>
    <m/>
    <n v="0"/>
  </r>
  <r>
    <x v="5"/>
    <x v="24"/>
    <s v="SB2"/>
    <s v="RAME"/>
    <x v="708"/>
    <s v="B"/>
    <s v="JL. RAYA TIMUR PASAR SOKO"/>
    <n v="37"/>
    <d v="2019-07-19T00:00:00"/>
    <n v="148"/>
    <n v="740000"/>
    <s v="EPM"/>
    <x v="0"/>
    <n v="41"/>
    <d v="2019-07-23T00:00:00"/>
    <n v="16"/>
    <n v="205000"/>
  </r>
  <r>
    <x v="5"/>
    <x v="24"/>
    <s v="SB2"/>
    <s v="RAME"/>
    <x v="709"/>
    <s v="B"/>
    <s v="JL. RAYA PRAMBON"/>
    <n v="31"/>
    <d v="2019-07-19T00:00:00"/>
    <n v="124"/>
    <n v="620000"/>
    <s v="EPM"/>
    <x v="0"/>
    <m/>
    <m/>
    <m/>
    <n v="0"/>
  </r>
  <r>
    <x v="5"/>
    <x v="24"/>
    <s v="SB2"/>
    <s v="RAME"/>
    <x v="710"/>
    <s v="B"/>
    <s v="JL RAYA DESA LERAN"/>
    <n v="29"/>
    <d v="2019-07-18T00:00:00"/>
    <n v="116"/>
    <n v="580000"/>
    <s v="EPM"/>
    <x v="0"/>
    <n v="37"/>
    <d v="2019-07-29T00:00:00"/>
    <n v="11"/>
    <n v="185000"/>
  </r>
  <r>
    <x v="5"/>
    <x v="24"/>
    <s v="SB2"/>
    <s v="RAME"/>
    <x v="711"/>
    <s v="B"/>
    <s v="JL. KARANG AGUNG"/>
    <n v="23"/>
    <d v="2019-07-18T00:00:00"/>
    <n v="92"/>
    <n v="460000"/>
    <s v="EPM"/>
    <x v="0"/>
    <m/>
    <m/>
    <m/>
    <n v="0"/>
  </r>
  <r>
    <x v="5"/>
    <x v="24"/>
    <s v="SB2"/>
    <s v="RAME"/>
    <x v="712"/>
    <s v="B"/>
    <s v="JL. BABAT CARUBAN"/>
    <n v="38"/>
    <d v="2019-07-22T00:00:00"/>
    <n v="152"/>
    <n v="760000"/>
    <s v="EPM"/>
    <x v="0"/>
    <n v="79"/>
    <d v="2019-07-16T00:00:00"/>
    <n v="24"/>
    <n v="395000"/>
  </r>
  <r>
    <x v="5"/>
    <x v="24"/>
    <s v="SB2"/>
    <s v="RAME"/>
    <x v="713"/>
    <s v="B"/>
    <s v="BOJONEGORO"/>
    <n v="17"/>
    <d v="2019-07-08T00:00:00"/>
    <n v="68"/>
    <n v="340000"/>
    <s v="EPM"/>
    <x v="0"/>
    <n v="32"/>
    <d v="2019-07-16T00:00:00"/>
    <n v="8"/>
    <n v="160000"/>
  </r>
  <r>
    <x v="5"/>
    <x v="24"/>
    <s v="SB2"/>
    <s v="RAME"/>
    <x v="714"/>
    <s v="B"/>
    <s v="JL. BABAT CARUBAN"/>
    <n v="22"/>
    <d v="2019-07-09T00:00:00"/>
    <n v="88"/>
    <n v="440000"/>
    <s v="EPM"/>
    <x v="0"/>
    <n v="27"/>
    <d v="2019-07-18T00:00:00"/>
    <n v="12"/>
    <n v="135000"/>
  </r>
  <r>
    <x v="5"/>
    <x v="24"/>
    <s v="SB2"/>
    <s v="RAME"/>
    <x v="715"/>
    <s v="B"/>
    <s v="JL. AGUNG SUPRAPTO"/>
    <n v="34"/>
    <d v="2019-07-10T00:00:00"/>
    <n v="136"/>
    <n v="680000"/>
    <s v="EPM"/>
    <x v="0"/>
    <n v="108"/>
    <d v="2019-07-12T00:00:00"/>
    <n v="27"/>
    <n v="540000"/>
  </r>
  <r>
    <x v="5"/>
    <x v="24"/>
    <s v="SB2"/>
    <s v="RAME"/>
    <x v="716"/>
    <s v="B"/>
    <s v="JL. KHAYANGAN API"/>
    <n v="25"/>
    <d v="2019-07-24T00:00:00"/>
    <n v="100"/>
    <n v="500000"/>
    <s v="EPM"/>
    <x v="0"/>
    <n v="80"/>
    <d v="2019-07-01T00:00:00"/>
    <n v="20"/>
    <n v="400000"/>
  </r>
  <r>
    <x v="5"/>
    <x v="24"/>
    <s v="SB2"/>
    <s v="RAME"/>
    <x v="717"/>
    <s v="B"/>
    <s v="JL. PASAR BUNGKAL"/>
    <n v="17"/>
    <d v="2019-07-12T00:00:00"/>
    <n v="68"/>
    <n v="340000"/>
    <s v="EPM"/>
    <x v="0"/>
    <m/>
    <m/>
    <m/>
    <n v="0"/>
  </r>
  <r>
    <x v="5"/>
    <x v="24"/>
    <s v="SB2"/>
    <s v="SUPRIYATIN"/>
    <x v="718"/>
    <s v="A"/>
    <s v="JL. SONGOYUDAN"/>
    <n v="64"/>
    <d v="2019-07-31T00:00:00"/>
    <n v="256"/>
    <n v="1280000"/>
    <s v="EPM"/>
    <x v="0"/>
    <n v="119"/>
    <d v="2019-07-24T00:00:00"/>
    <n v="36"/>
    <n v="595000"/>
  </r>
  <r>
    <x v="5"/>
    <x v="24"/>
    <s v="SB2"/>
    <s v="SUPRIYATIN"/>
    <x v="719"/>
    <s v="A"/>
    <s v="JL. SIMOMAGERSARI"/>
    <n v="36"/>
    <d v="2019-07-09T00:00:00"/>
    <n v="144"/>
    <n v="720000"/>
    <s v="EPM"/>
    <x v="0"/>
    <n v="122"/>
    <d v="2019-07-09T00:00:00"/>
    <n v="31"/>
    <n v="610000"/>
  </r>
  <r>
    <x v="5"/>
    <x v="24"/>
    <s v="SB2"/>
    <s v="SUPRIYATIN"/>
    <x v="720"/>
    <s v="A"/>
    <s v="JL. TAMBAK REJO"/>
    <n v="70"/>
    <d v="2019-07-10T00:00:00"/>
    <n v="280"/>
    <n v="1400000"/>
    <s v="EPM"/>
    <x v="0"/>
    <n v="279"/>
    <d v="2019-07-12T00:00:00"/>
    <n v="72"/>
    <n v="1395000"/>
  </r>
  <r>
    <x v="5"/>
    <x v="24"/>
    <s v="SB2"/>
    <s v="SUPRIYATIN"/>
    <x v="721"/>
    <s v="A"/>
    <s v="JL. KEPUTRAN"/>
    <n v="12"/>
    <d v="2019-07-11T00:00:00"/>
    <n v="48"/>
    <n v="240000"/>
    <s v="EPM"/>
    <x v="0"/>
    <m/>
    <m/>
    <m/>
    <n v="0"/>
  </r>
  <r>
    <x v="5"/>
    <x v="24"/>
    <s v="SB2"/>
    <s v="SUPRIYATIN"/>
    <x v="722"/>
    <s v="B"/>
    <s v="JL. PACAR KELING"/>
    <n v="29"/>
    <d v="2019-07-24T00:00:00"/>
    <n v="116"/>
    <n v="580000"/>
    <s v="EPM"/>
    <x v="0"/>
    <n v="106"/>
    <d v="2019-07-11T00:00:00"/>
    <n v="27"/>
    <n v="530000"/>
  </r>
  <r>
    <x v="5"/>
    <x v="24"/>
    <s v="SB2"/>
    <s v="SUPRIYATIN"/>
    <x v="723"/>
    <s v="B"/>
    <s v="JL. PASAR KEMBANG"/>
    <n v="37"/>
    <d v="2019-07-25T00:00:00"/>
    <n v="148"/>
    <n v="740000"/>
    <s v="EPM"/>
    <x v="0"/>
    <m/>
    <m/>
    <m/>
    <n v="0"/>
  </r>
  <r>
    <x v="5"/>
    <x v="24"/>
    <s v="SB2"/>
    <s v="SUPRIYATIN"/>
    <x v="724"/>
    <s v="B"/>
    <s v="JL. RAYA DARMO PERMAI"/>
    <n v="32"/>
    <d v="2019-07-23T00:00:00"/>
    <n v="128"/>
    <n v="640000"/>
    <s v="EPM"/>
    <x v="0"/>
    <n v="56"/>
    <d v="2019-07-10T00:00:00"/>
    <n v="14"/>
    <n v="280000"/>
  </r>
  <r>
    <x v="5"/>
    <x v="24"/>
    <s v="SB2"/>
    <s v="SUPRIYATIN"/>
    <x v="725"/>
    <s v="B"/>
    <s v="JL. MOROSENENG"/>
    <n v="36"/>
    <d v="2019-07-29T00:00:00"/>
    <n v="144"/>
    <n v="720000"/>
    <s v="EPM"/>
    <x v="0"/>
    <n v="58"/>
    <d v="2019-07-29T00:00:00"/>
    <n v="24"/>
    <n v="290000"/>
  </r>
  <r>
    <x v="5"/>
    <x v="24"/>
    <s v="SB2"/>
    <s v="SUPRIYATIN"/>
    <x v="726"/>
    <s v="B"/>
    <s v="JL. JOJORAN"/>
    <n v="28"/>
    <d v="2019-07-18T00:00:00"/>
    <n v="112"/>
    <n v="560000"/>
    <s v="EPM"/>
    <x v="0"/>
    <n v="85"/>
    <d v="2019-07-18T00:00:00"/>
    <n v="26"/>
    <n v="425000"/>
  </r>
  <r>
    <x v="5"/>
    <x v="24"/>
    <s v="SB2"/>
    <s v="SUPRIYATIN"/>
    <x v="727"/>
    <s v="B"/>
    <s v="JL. GUBENG MASJID"/>
    <n v="27"/>
    <d v="2019-07-18T00:00:00"/>
    <n v="108"/>
    <n v="540000"/>
    <s v="EPM"/>
    <x v="0"/>
    <n v="95"/>
    <d v="2019-07-17T00:00:00"/>
    <n v="27"/>
    <n v="475000"/>
  </r>
  <r>
    <x v="5"/>
    <x v="24"/>
    <s v="SB2"/>
    <s v="SUPRIYATIN"/>
    <x v="728"/>
    <s v="B"/>
    <s v="JL. BULAK RUKEM TIMUR"/>
    <n v="29"/>
    <d v="2019-07-27T00:00:00"/>
    <n v="116"/>
    <n v="580000"/>
    <s v="EPM"/>
    <x v="0"/>
    <m/>
    <m/>
    <m/>
    <n v="0"/>
  </r>
  <r>
    <x v="5"/>
    <x v="24"/>
    <s v="SB2"/>
    <s v="SUPRIYATIN"/>
    <x v="729"/>
    <s v="B"/>
    <s v="JL. NAMBANGAN"/>
    <n v="24"/>
    <d v="2019-07-13T00:00:00"/>
    <n v="96"/>
    <n v="480000"/>
    <s v="EPM"/>
    <x v="0"/>
    <m/>
    <m/>
    <m/>
    <n v="0"/>
  </r>
  <r>
    <x v="5"/>
    <x v="24"/>
    <s v="SB2"/>
    <s v="SUPRIYATIN"/>
    <x v="730"/>
    <s v="B"/>
    <s v="JL. ASEM ROWO"/>
    <n v="26"/>
    <d v="2019-07-08T00:00:00"/>
    <n v="104"/>
    <n v="520000"/>
    <s v="EPM"/>
    <x v="0"/>
    <n v="65"/>
    <d v="2019-07-22T00:00:00"/>
    <n v="19"/>
    <n v="325000"/>
  </r>
  <r>
    <x v="5"/>
    <x v="24"/>
    <s v="SB2"/>
    <s v="SUPRIYATIN"/>
    <x v="731"/>
    <s v="B"/>
    <s v="JL. DUPAK BANDAREJO"/>
    <n v="27"/>
    <d v="2019-07-19T00:00:00"/>
    <n v="108"/>
    <n v="540000"/>
    <s v="EPM"/>
    <x v="0"/>
    <n v="51"/>
    <d v="2019-07-19T00:00:00"/>
    <n v="15"/>
    <n v="255000"/>
  </r>
  <r>
    <x v="5"/>
    <x v="24"/>
    <s v="SB2"/>
    <s v="SUPRIYATIN"/>
    <x v="732"/>
    <s v="B"/>
    <s v="JL. GRESIKAN"/>
    <n v="26"/>
    <d v="2019-07-19T00:00:00"/>
    <n v="104"/>
    <n v="520000"/>
    <s v="EPM"/>
    <x v="0"/>
    <m/>
    <m/>
    <m/>
    <n v="0"/>
  </r>
  <r>
    <x v="5"/>
    <x v="24"/>
    <s v="SB2"/>
    <s v="SUPRIYATIN"/>
    <x v="733"/>
    <s v="B"/>
    <s v="JL. WONOKUSUMO"/>
    <n v="34"/>
    <d v="2019-07-12T00:00:00"/>
    <n v="136"/>
    <n v="680000"/>
    <s v="EPM"/>
    <x v="0"/>
    <n v="59"/>
    <d v="2019-07-26T00:00:00"/>
    <n v="22"/>
    <n v="295000"/>
  </r>
  <r>
    <x v="5"/>
    <x v="24"/>
    <s v="SB2"/>
    <s v="SUPRIYATIN"/>
    <x v="734"/>
    <s v="B"/>
    <s v="JL. KEBALEN"/>
    <n v="21"/>
    <d v="2019-07-16T00:00:00"/>
    <n v="84"/>
    <n v="420000"/>
    <s v="EPM"/>
    <x v="0"/>
    <n v="43"/>
    <d v="2019-07-23T00:00:00"/>
    <n v="13"/>
    <n v="215000"/>
  </r>
  <r>
    <x v="5"/>
    <x v="24"/>
    <s v="SB2"/>
    <s v="SUPRIYATIN"/>
    <x v="735"/>
    <s v="B"/>
    <s v="JL. TELUK ARU TENGAH"/>
    <n v="18"/>
    <d v="2019-07-30T00:00:00"/>
    <n v="72"/>
    <n v="360000"/>
    <s v="EPM"/>
    <x v="0"/>
    <n v="47"/>
    <d v="2019-07-23T00:00:00"/>
    <n v="15"/>
    <n v="235000"/>
  </r>
  <r>
    <x v="5"/>
    <x v="24"/>
    <s v="SB2"/>
    <s v="SUPRIYATIN"/>
    <x v="736"/>
    <s v="B"/>
    <s v="JL. KENDUNG"/>
    <n v="21"/>
    <d v="2019-07-15T00:00:00"/>
    <n v="84"/>
    <n v="420000"/>
    <s v="EPM"/>
    <x v="0"/>
    <m/>
    <m/>
    <m/>
    <n v="0"/>
  </r>
  <r>
    <x v="5"/>
    <x v="24"/>
    <s v="SB2"/>
    <s v="SUPRIYATIN"/>
    <x v="737"/>
    <s v="C"/>
    <s v="JL. PACUAN KUDA"/>
    <n v="18"/>
    <d v="2019-07-22T00:00:00"/>
    <n v="72"/>
    <n v="360000"/>
    <s v="EPM"/>
    <x v="0"/>
    <n v="30"/>
    <d v="2019-07-22T00:00:00"/>
    <n v="8"/>
    <n v="150000"/>
  </r>
  <r>
    <x v="5"/>
    <x v="24"/>
    <s v="SB2"/>
    <s v="SUPRIYATIN"/>
    <x v="738"/>
    <s v="B"/>
    <s v="JL. TAMBAK WEDI"/>
    <n v="27"/>
    <d v="2019-07-20T00:00:00"/>
    <n v="108"/>
    <n v="540000"/>
    <s v="EPM"/>
    <x v="0"/>
    <n v="74"/>
    <d v="2019-07-20T00:00:00"/>
    <n v="27"/>
    <n v="370000"/>
  </r>
  <r>
    <x v="5"/>
    <x v="24"/>
    <s v="SB2"/>
    <s v="SUPRIYATIN"/>
    <x v="739"/>
    <s v="B"/>
    <s v="JL. SIDOTOPO WETAN"/>
    <n v="21"/>
    <d v="2019-07-26T00:00:00"/>
    <n v="84"/>
    <n v="420000"/>
    <s v="EPM"/>
    <x v="0"/>
    <m/>
    <m/>
    <m/>
    <n v="0"/>
  </r>
  <r>
    <x v="5"/>
    <x v="24"/>
    <s v="SB2"/>
    <s v="SUPRIYATIN"/>
    <x v="740"/>
    <s v="B"/>
    <s v="JL. POGOT"/>
    <n v="20"/>
    <d v="2019-07-20T00:00:00"/>
    <n v="80"/>
    <n v="400000"/>
    <s v="EPM"/>
    <x v="0"/>
    <m/>
    <m/>
    <m/>
    <n v="0"/>
  </r>
  <r>
    <x v="5"/>
    <x v="24"/>
    <s v="SB2"/>
    <s v="SUPRIYATIN"/>
    <x v="741"/>
    <s v="B"/>
    <s v="JL. SIDOTOPO"/>
    <n v="11"/>
    <d v="2019-07-17T00:00:00"/>
    <n v="44"/>
    <n v="220000"/>
    <s v="EPM"/>
    <x v="0"/>
    <n v="20"/>
    <d v="2019-07-17T00:00:00"/>
    <n v="5"/>
    <n v="100000"/>
  </r>
  <r>
    <x v="7"/>
    <x v="25"/>
    <s v="SLO"/>
    <s v="ARIP/JOKO"/>
    <x v="742"/>
    <s v="A"/>
    <s v="SOLO"/>
    <n v="75"/>
    <d v="2019-07-13T00:00:00"/>
    <n v="300"/>
    <n v="1500000"/>
    <s v="EPM"/>
    <x v="0"/>
    <m/>
    <m/>
    <m/>
    <n v="0"/>
  </r>
  <r>
    <x v="7"/>
    <x v="25"/>
    <s v="SLO"/>
    <s v="ARIP/JOKO"/>
    <x v="743"/>
    <s v="A"/>
    <s v="WONOGIRI"/>
    <n v="70"/>
    <d v="2019-07-16T00:00:00"/>
    <n v="280"/>
    <n v="1400000"/>
    <s v="EPM"/>
    <x v="0"/>
    <m/>
    <m/>
    <m/>
    <n v="0"/>
  </r>
  <r>
    <x v="7"/>
    <x v="25"/>
    <s v="SLO"/>
    <s v="ARIP/JOKO"/>
    <x v="744"/>
    <s v="A"/>
    <s v="KLATEN"/>
    <n v="55"/>
    <d v="2019-07-26T00:00:00"/>
    <n v="220"/>
    <n v="1100000"/>
    <s v="EPM"/>
    <x v="0"/>
    <n v="175"/>
    <d v="2019-07-26T00:00:00"/>
    <m/>
    <n v="875000"/>
  </r>
  <r>
    <x v="7"/>
    <x v="25"/>
    <s v="SLO"/>
    <s v="ARIP/JOKO"/>
    <x v="745"/>
    <s v="A"/>
    <s v="KARANGANYAR"/>
    <n v="50"/>
    <d v="2019-07-15T00:00:00"/>
    <n v="200"/>
    <n v="1000000"/>
    <s v="EPM"/>
    <x v="0"/>
    <n v="135"/>
    <d v="2019-07-29T00:00:00"/>
    <m/>
    <n v="675000"/>
  </r>
  <r>
    <x v="7"/>
    <x v="25"/>
    <s v="SLO"/>
    <s v="ARIP/JOKO"/>
    <x v="746"/>
    <s v="A"/>
    <s v="SRAGEN"/>
    <n v="130"/>
    <d v="2019-07-11T00:00:00"/>
    <n v="520"/>
    <n v="2600000"/>
    <s v="EPM"/>
    <x v="0"/>
    <n v="351"/>
    <d v="2019-07-12T00:00:00"/>
    <m/>
    <n v="1755000"/>
  </r>
  <r>
    <x v="7"/>
    <x v="25"/>
    <s v="SLO"/>
    <s v="ARIP/JOKO"/>
    <x v="747"/>
    <s v="A"/>
    <s v="BOYOLALI"/>
    <n v="80"/>
    <d v="2019-07-22T00:00:00"/>
    <n v="320"/>
    <n v="1600000"/>
    <s v="EPM"/>
    <x v="0"/>
    <m/>
    <m/>
    <m/>
    <n v="0"/>
  </r>
  <r>
    <x v="7"/>
    <x v="25"/>
    <s v="SLO"/>
    <s v="ARIP/JOKO"/>
    <x v="748"/>
    <s v="A"/>
    <s v="SOLO"/>
    <n v="40"/>
    <d v="2019-07-24T00:00:00"/>
    <n v="160"/>
    <n v="800000"/>
    <s v="EPM"/>
    <x v="0"/>
    <n v="96"/>
    <d v="2019-08-01T00:00:00"/>
    <m/>
    <n v="480000"/>
  </r>
  <r>
    <x v="7"/>
    <x v="25"/>
    <s v="SLO"/>
    <s v="ARIP/JOKO"/>
    <x v="749"/>
    <s v="B"/>
    <s v="SUKOHARJO"/>
    <n v="55"/>
    <d v="2019-07-18T00:00:00"/>
    <n v="220"/>
    <n v="1100000"/>
    <s v="EPM"/>
    <x v="0"/>
    <n v="203"/>
    <d v="2019-07-29T00:00:00"/>
    <m/>
    <n v="1015000"/>
  </r>
  <r>
    <x v="7"/>
    <x v="25"/>
    <s v="SLO"/>
    <s v="ARIP/JOKO"/>
    <x v="750"/>
    <s v="B"/>
    <s v="SUKOHARJO"/>
    <n v="55"/>
    <d v="2019-07-09T00:00:00"/>
    <n v="220"/>
    <n v="1100000"/>
    <s v="EPM"/>
    <x v="0"/>
    <n v="152"/>
    <d v="2019-07-09T00:00:00"/>
    <m/>
    <n v="760000"/>
  </r>
  <r>
    <x v="7"/>
    <x v="25"/>
    <s v="SLO"/>
    <s v="ARIP/JOKO"/>
    <x v="751"/>
    <s v="B"/>
    <s v="BOYOLALI"/>
    <n v="50"/>
    <d v="2019-07-09T00:00:00"/>
    <n v="200"/>
    <n v="1000000"/>
    <s v="EPM"/>
    <x v="0"/>
    <n v="154"/>
    <d v="2019-07-09T00:00:00"/>
    <m/>
    <n v="770000"/>
  </r>
  <r>
    <x v="7"/>
    <x v="25"/>
    <s v="SLO"/>
    <s v="ARIP/JOKO"/>
    <x v="752"/>
    <s v="B"/>
    <s v="BOYOLALI"/>
    <n v="55"/>
    <d v="2019-07-10T00:00:00"/>
    <n v="220"/>
    <n v="1100000"/>
    <s v="EPM"/>
    <x v="0"/>
    <n v="211"/>
    <d v="2019-07-11T00:00:00"/>
    <m/>
    <n v="1055000"/>
  </r>
  <r>
    <x v="7"/>
    <x v="25"/>
    <s v="SLO"/>
    <s v="ARIP/JOKO"/>
    <x v="753"/>
    <s v="C"/>
    <s v="SUKOHARJO"/>
    <n v="30"/>
    <d v="2019-07-09T00:00:00"/>
    <n v="120"/>
    <n v="600000"/>
    <s v="EPM"/>
    <x v="0"/>
    <n v="78"/>
    <d v="2019-07-09T00:00:00"/>
    <m/>
    <n v="390000"/>
  </r>
  <r>
    <x v="7"/>
    <x v="25"/>
    <s v="SLO"/>
    <s v="ARIP/JOKO"/>
    <x v="754"/>
    <s v="C"/>
    <s v="SOLO"/>
    <n v="25"/>
    <d v="2019-07-20T00:00:00"/>
    <n v="100"/>
    <n v="500000"/>
    <s v="EPM"/>
    <x v="0"/>
    <n v="61"/>
    <d v="2019-08-03T00:00:00"/>
    <m/>
    <n v="305000"/>
  </r>
  <r>
    <x v="7"/>
    <x v="25"/>
    <s v="SLO"/>
    <s v="ARIP/JOKO"/>
    <x v="755"/>
    <s v="B"/>
    <s v="SOLO"/>
    <n v="65"/>
    <d v="2019-07-24T00:00:00"/>
    <n v="260"/>
    <n v="1300000"/>
    <s v="EPM"/>
    <x v="0"/>
    <n v="209"/>
    <d v="2019-08-06T00:00:00"/>
    <m/>
    <n v="1045000"/>
  </r>
  <r>
    <x v="7"/>
    <x v="25"/>
    <s v="SLO"/>
    <s v="ARIP/JOKO"/>
    <x v="756"/>
    <s v="C"/>
    <s v="KARANGANYAR"/>
    <n v="45"/>
    <d v="2019-07-29T00:00:00"/>
    <n v="180"/>
    <n v="900000"/>
    <s v="EPM"/>
    <x v="0"/>
    <n v="111"/>
    <d v="2019-07-15T00:00:00"/>
    <m/>
    <n v="555000"/>
  </r>
  <r>
    <x v="7"/>
    <x v="25"/>
    <s v="SLO"/>
    <s v="ARIP/JOKO"/>
    <x v="757"/>
    <s v="B"/>
    <s v="SOLO"/>
    <n v="35"/>
    <d v="2019-07-27T00:00:00"/>
    <n v="140"/>
    <n v="700000"/>
    <s v="EPM"/>
    <x v="0"/>
    <n v="112"/>
    <d v="2019-07-27T00:00:00"/>
    <m/>
    <n v="560000"/>
  </r>
  <r>
    <x v="7"/>
    <x v="25"/>
    <s v="SLO"/>
    <s v="ARIP/JOKO"/>
    <x v="758"/>
    <s v="B"/>
    <s v="BOYOLALI"/>
    <n v="40"/>
    <d v="2019-07-13T00:00:00"/>
    <n v="160"/>
    <n v="800000"/>
    <s v="EPM"/>
    <x v="0"/>
    <m/>
    <m/>
    <m/>
    <n v="0"/>
  </r>
  <r>
    <x v="7"/>
    <x v="25"/>
    <s v="SLO"/>
    <s v="ARIP/JOKO"/>
    <x v="759"/>
    <s v="B"/>
    <s v="SRAGEN"/>
    <n v="35"/>
    <d v="2019-07-18T00:00:00"/>
    <n v="140"/>
    <n v="700000"/>
    <s v="EPM"/>
    <x v="0"/>
    <n v="109"/>
    <d v="2019-08-01T00:00:00"/>
    <m/>
    <n v="545000"/>
  </r>
  <r>
    <x v="7"/>
    <x v="25"/>
    <s v="SLO"/>
    <s v="ARIP/JOKO"/>
    <x v="760"/>
    <s v="C"/>
    <s v="KARANGANYAR"/>
    <n v="30"/>
    <d v="2019-07-27T00:00:00"/>
    <n v="120"/>
    <n v="600000"/>
    <s v="EPM"/>
    <x v="0"/>
    <n v="110"/>
    <d v="2019-08-01T00:00:00"/>
    <m/>
    <n v="550000"/>
  </r>
  <r>
    <x v="7"/>
    <x v="25"/>
    <s v="SLO"/>
    <s v="ARIP/JOKO"/>
    <x v="761"/>
    <s v="B"/>
    <s v="SOLO"/>
    <n v="50"/>
    <d v="2019-07-25T00:00:00"/>
    <n v="200"/>
    <n v="1000000"/>
    <s v="EPM"/>
    <x v="0"/>
    <n v="188"/>
    <d v="2019-07-18T00:00:00"/>
    <m/>
    <n v="940000"/>
  </r>
  <r>
    <x v="7"/>
    <x v="25"/>
    <s v="SLO"/>
    <s v="ARIP/JOKO"/>
    <x v="762"/>
    <s v="B"/>
    <s v="SOLO"/>
    <n v="45"/>
    <d v="2019-07-20T00:00:00"/>
    <n v="180"/>
    <n v="900000"/>
    <s v="EPM"/>
    <x v="0"/>
    <n v="104"/>
    <d v="2019-07-17T00:00:00"/>
    <m/>
    <n v="520000"/>
  </r>
  <r>
    <x v="7"/>
    <x v="25"/>
    <s v="SLO"/>
    <s v="ARIP/JOKO"/>
    <x v="763"/>
    <s v="B"/>
    <s v="SOLO"/>
    <n v="30"/>
    <d v="2019-07-19T00:00:00"/>
    <n v="120"/>
    <n v="600000"/>
    <s v="EPM"/>
    <x v="0"/>
    <n v="34"/>
    <d v="2019-08-05T00:00:00"/>
    <m/>
    <n v="170000"/>
  </r>
  <r>
    <x v="7"/>
    <x v="25"/>
    <s v="SLO"/>
    <s v="ARIP/JOKO"/>
    <x v="764"/>
    <s v="B"/>
    <s v="SOLO"/>
    <n v="70"/>
    <d v="2019-07-19T00:00:00"/>
    <n v="280"/>
    <n v="1400000"/>
    <s v="EPM"/>
    <x v="0"/>
    <n v="222"/>
    <d v="2019-07-19T00:00:00"/>
    <m/>
    <n v="1110000"/>
  </r>
  <r>
    <x v="7"/>
    <x v="25"/>
    <s v="SLO"/>
    <s v="ARIP/JOKO"/>
    <x v="765"/>
    <s v="B"/>
    <s v="SOLO"/>
    <n v="65"/>
    <d v="2019-07-17T00:00:00"/>
    <n v="260"/>
    <n v="1300000"/>
    <s v="EPM"/>
    <x v="0"/>
    <m/>
    <m/>
    <m/>
    <n v="0"/>
  </r>
  <r>
    <x v="7"/>
    <x v="25"/>
    <s v="SLO"/>
    <s v="ARIP/JOKO"/>
    <x v="766"/>
    <s v="A"/>
    <s v="WONOGIRI"/>
    <n v="55"/>
    <d v="2019-07-22T00:00:00"/>
    <n v="220"/>
    <n v="1100000"/>
    <s v="EPM"/>
    <x v="0"/>
    <n v="150"/>
    <d v="2019-07-22T00:00:00"/>
    <m/>
    <n v="750000"/>
  </r>
  <r>
    <x v="7"/>
    <x v="25"/>
    <s v="SLO"/>
    <s v="ARIP/JOKO"/>
    <x v="767"/>
    <s v="B"/>
    <s v="WONOGIRI"/>
    <n v="45"/>
    <d v="2019-07-29T00:00:00"/>
    <n v="180"/>
    <n v="900000"/>
    <s v="EPM"/>
    <x v="0"/>
    <n v="72"/>
    <d v="2019-07-29T00:00:00"/>
    <m/>
    <n v="360000"/>
  </r>
  <r>
    <x v="7"/>
    <x v="25"/>
    <s v="SLO"/>
    <s v="ARIP/JOKO"/>
    <x v="768"/>
    <s v="B"/>
    <s v="WONOGIRI"/>
    <n v="50"/>
    <d v="2019-07-29T00:00:00"/>
    <n v="200"/>
    <n v="1000000"/>
    <s v="EPM"/>
    <x v="0"/>
    <n v="132"/>
    <d v="2019-07-29T00:00:00"/>
    <m/>
    <n v="660000"/>
  </r>
  <r>
    <x v="7"/>
    <x v="25"/>
    <s v="SLO"/>
    <s v="ARIP/JOKO"/>
    <x v="769"/>
    <s v="B"/>
    <s v="SRAGEN"/>
    <n v="50"/>
    <d v="2019-07-18T00:00:00"/>
    <n v="200"/>
    <n v="1000000"/>
    <s v="EPM"/>
    <x v="0"/>
    <n v="108"/>
    <d v="2019-08-08T00:00:00"/>
    <m/>
    <n v="540000"/>
  </r>
  <r>
    <x v="7"/>
    <x v="25"/>
    <s v="SLO"/>
    <s v="ARIP/JOKO"/>
    <x v="770"/>
    <s v="B"/>
    <s v="SRAGEN"/>
    <n v="60"/>
    <d v="2019-07-16T00:00:00"/>
    <n v="240"/>
    <n v="1200000"/>
    <s v="EPM"/>
    <x v="0"/>
    <n v="200"/>
    <d v="2019-08-02T00:00:00"/>
    <m/>
    <n v="1000000"/>
  </r>
  <r>
    <x v="7"/>
    <x v="25"/>
    <s v="SLO"/>
    <s v="ARIP/JOKO"/>
    <x v="771"/>
    <s v="B"/>
    <s v="KARANGANYAR"/>
    <n v="45"/>
    <d v="2019-07-23T00:00:00"/>
    <n v="180"/>
    <n v="900000"/>
    <s v="EPM"/>
    <x v="0"/>
    <n v="105"/>
    <d v="2019-08-09T00:00:00"/>
    <m/>
    <n v="525000"/>
  </r>
  <r>
    <x v="7"/>
    <x v="25"/>
    <s v="SLO"/>
    <s v="ARIP/JOKO"/>
    <x v="772"/>
    <s v="B"/>
    <s v="KARANGANYAR"/>
    <n v="50"/>
    <d v="2019-07-22T00:00:00"/>
    <n v="200"/>
    <n v="1000000"/>
    <s v="EPM"/>
    <x v="0"/>
    <n v="118"/>
    <d v="2019-08-05T00:00:00"/>
    <m/>
    <n v="590000"/>
  </r>
  <r>
    <x v="7"/>
    <x v="25"/>
    <s v="SLO"/>
    <s v="ARIP/JOKO"/>
    <x v="773"/>
    <s v="B"/>
    <s v="KARANGANYAR"/>
    <n v="40"/>
    <d v="2019-07-22T00:00:00"/>
    <n v="160"/>
    <n v="800000"/>
    <s v="EPM"/>
    <x v="0"/>
    <m/>
    <m/>
    <m/>
    <n v="0"/>
  </r>
  <r>
    <x v="7"/>
    <x v="25"/>
    <s v="SLO"/>
    <s v="ARIP/JOKO"/>
    <x v="774"/>
    <s v="B"/>
    <s v="KLATEN"/>
    <n v="40"/>
    <d v="2019-07-24T00:00:00"/>
    <n v="160"/>
    <n v="800000"/>
    <s v="EPM"/>
    <x v="0"/>
    <n v="157"/>
    <d v="2019-07-24T00:00:00"/>
    <m/>
    <n v="785000"/>
  </r>
  <r>
    <x v="7"/>
    <x v="25"/>
    <s v="SLO"/>
    <s v="ARIP/JOKO"/>
    <x v="775"/>
    <s v="C"/>
    <s v="KLATEN"/>
    <n v="20"/>
    <d v="2019-07-15T00:00:00"/>
    <n v="80"/>
    <n v="400000"/>
    <s v="EPM"/>
    <x v="0"/>
    <n v="30"/>
    <d v="2019-07-15T00:00:00"/>
    <m/>
    <n v="150000"/>
  </r>
  <r>
    <x v="3"/>
    <x v="26"/>
    <s v="SMD"/>
    <s v="Yusuf.a / Jamnah MD GT"/>
    <x v="158"/>
    <s v="B"/>
    <s v="Jl. Jendral sudirman / Jl. Gajah mada"/>
    <n v="25"/>
    <d v="2019-07-16T00:00:00"/>
    <n v="100"/>
    <n v="500000"/>
    <s v="EPM"/>
    <x v="0"/>
    <n v="75"/>
    <s v="11 JULI 2019"/>
    <n v="29"/>
    <n v="375000"/>
  </r>
  <r>
    <x v="3"/>
    <x v="26"/>
    <s v="SMD"/>
    <s v="Yusuf.a / Jamnah MD GT"/>
    <x v="776"/>
    <s v="B"/>
    <s v="Jl. Harapan baru"/>
    <n v="35"/>
    <d v="2019-07-19T00:00:00"/>
    <n v="140"/>
    <n v="700000"/>
    <s v="EPM"/>
    <x v="0"/>
    <n v="108"/>
    <s v="29 JULI 2019"/>
    <n v="28"/>
    <n v="540000"/>
  </r>
  <r>
    <x v="3"/>
    <x v="26"/>
    <s v="SMD"/>
    <s v="Yusuf.a / Jamnah MD GT"/>
    <x v="777"/>
    <s v="B"/>
    <s v="Jl. P. Antasari"/>
    <n v="30"/>
    <d v="2019-07-11T00:00:00"/>
    <n v="120"/>
    <n v="600000"/>
    <s v="EPM"/>
    <x v="0"/>
    <n v="93"/>
    <s v="25 JULI 2019"/>
    <n v="27"/>
    <n v="465000"/>
  </r>
  <r>
    <x v="3"/>
    <x v="26"/>
    <s v="SMD"/>
    <s v="Yusuf.a / Jamnah MD GT"/>
    <x v="778"/>
    <s v="A"/>
    <s v="Jl. Ulin"/>
    <n v="55"/>
    <d v="2019-07-19T00:00:00"/>
    <n v="220"/>
    <n v="1100000"/>
    <s v="EPM"/>
    <x v="0"/>
    <n v="195"/>
    <s v="29 JULI 2019"/>
    <n v="51"/>
    <n v="975000"/>
  </r>
  <r>
    <x v="3"/>
    <x v="26"/>
    <s v="SMD"/>
    <s v="Yusuf.a / Jamnah MD GT"/>
    <x v="779"/>
    <s v="A"/>
    <s v="Jl. Pahlawan"/>
    <n v="58"/>
    <d v="2019-07-20T00:00:00"/>
    <n v="232"/>
    <n v="1160000"/>
    <s v="EPM"/>
    <x v="0"/>
    <n v="185"/>
    <s v="3 AGUSTUS 2019"/>
    <n v="51"/>
    <n v="925000"/>
  </r>
  <r>
    <x v="3"/>
    <x v="26"/>
    <s v="SMD"/>
    <s v="Yusuf.a / Jamnah MD GT"/>
    <x v="780"/>
    <s v="C"/>
    <s v="Jl. Patimura"/>
    <n v="17"/>
    <d v="2019-07-08T00:00:00"/>
    <n v="68"/>
    <n v="340000"/>
    <s v="EPM"/>
    <x v="0"/>
    <n v="6"/>
    <s v="8 JULI 2019"/>
    <n v="3"/>
    <n v="30000"/>
  </r>
  <r>
    <x v="3"/>
    <x v="26"/>
    <s v="SMD"/>
    <s v="Yusuf.a / Jamnah MD GT"/>
    <x v="781"/>
    <s v="C"/>
    <s v="Jl. Kemuning"/>
    <n v="29"/>
    <d v="2019-07-27T00:00:00"/>
    <n v="116"/>
    <n v="580000"/>
    <s v="EPM"/>
    <x v="0"/>
    <n v="35"/>
    <s v="1 AGUSTUS 2019"/>
    <n v="11"/>
    <n v="175000"/>
  </r>
  <r>
    <x v="3"/>
    <x v="26"/>
    <s v="SMD"/>
    <s v="Yusuf.a / Jamnah MD GT"/>
    <x v="782"/>
    <s v="A"/>
    <s v="Jl. Sultan hasanuddin"/>
    <n v="44"/>
    <d v="2019-07-17T00:00:00"/>
    <n v="176"/>
    <n v="880000"/>
    <s v="EPM"/>
    <x v="0"/>
    <n v="126"/>
    <s v="27 JULI"/>
    <n v="36"/>
    <n v="630000"/>
  </r>
  <r>
    <x v="3"/>
    <x v="26"/>
    <s v="SMD"/>
    <s v="Yusuf.a / Jamnah MD GT"/>
    <x v="783"/>
    <s v="C"/>
    <s v="Jl. Kehewanan"/>
    <n v="11"/>
    <d v="2019-07-15T00:00:00"/>
    <n v="44"/>
    <n v="220000"/>
    <s v="EPM"/>
    <x v="0"/>
    <n v="37"/>
    <s v="10 JULI 2019"/>
    <n v="12"/>
    <n v="185000"/>
  </r>
  <r>
    <x v="3"/>
    <x v="26"/>
    <s v="SMD"/>
    <s v="Yusuf.a / Jamnah MD GT"/>
    <x v="784"/>
    <s v="B"/>
    <s v="Jl. Tenggiri"/>
    <n v="45"/>
    <d v="2019-07-09T00:00:00"/>
    <n v="180"/>
    <n v="900000"/>
    <s v="EPM"/>
    <x v="0"/>
    <n v="194"/>
    <s v="9 JULI 2019"/>
    <n v="82"/>
    <n v="970000"/>
  </r>
  <r>
    <x v="3"/>
    <x v="26"/>
    <s v="SMD"/>
    <s v="Yusuf.a / Jamnah MD GT"/>
    <x v="785"/>
    <s v="B"/>
    <s v="Jl. Lambung mangkurat"/>
    <n v="36"/>
    <d v="2019-07-10T00:00:00"/>
    <n v="144"/>
    <n v="720000"/>
    <s v="EPM"/>
    <x v="0"/>
    <n v="130"/>
    <s v="12 JULI 2019"/>
    <n v="53"/>
    <n v="650000"/>
  </r>
  <r>
    <x v="3"/>
    <x v="26"/>
    <s v="SMD"/>
    <s v="Yusuf.a / Jamnah MD GT"/>
    <x v="786"/>
    <s v="B"/>
    <s v="Jl. Merdeka"/>
    <n v="34"/>
    <d v="2019-07-10T00:00:00"/>
    <n v="136"/>
    <n v="680000"/>
    <s v="EPM"/>
    <x v="0"/>
    <n v="35"/>
    <s v="13 JULI 2019"/>
    <n v="13"/>
    <n v="175000"/>
  </r>
  <r>
    <x v="3"/>
    <x v="26"/>
    <s v="SMD"/>
    <s v="Yusuf.a / Jamnah MD GT"/>
    <x v="787"/>
    <s v="C"/>
    <s v="Jl. PM Noor"/>
    <n v="23"/>
    <d v="2019-07-16T00:00:00"/>
    <n v="92"/>
    <n v="460000"/>
    <s v="EPM"/>
    <x v="0"/>
    <n v="39"/>
    <s v="13 JULI 2019"/>
    <n v="15"/>
    <n v="195000"/>
  </r>
  <r>
    <x v="3"/>
    <x v="26"/>
    <s v="SMD"/>
    <s v="Yusuf.a / Jamnah MD GT"/>
    <x v="788"/>
    <s v="C"/>
    <s v="Jl. Pangeran suryanata"/>
    <n v="12"/>
    <d v="2019-07-11T00:00:00"/>
    <n v="48"/>
    <n v="240000"/>
    <s v="EPM"/>
    <x v="0"/>
    <m/>
    <m/>
    <m/>
    <n v="0"/>
  </r>
  <r>
    <x v="3"/>
    <x v="26"/>
    <s v="SMD"/>
    <s v="Yusuf.a / Jamnah MD GT"/>
    <x v="789"/>
    <s v="B"/>
    <s v="Jl. Mangkurawang baru - Tenggarong"/>
    <n v="27"/>
    <d v="2019-07-10T00:00:00"/>
    <n v="108"/>
    <n v="540000"/>
    <s v="EPM"/>
    <x v="0"/>
    <n v="205"/>
    <s v="11 JULI 2019"/>
    <n v="88"/>
    <n v="1025000"/>
  </r>
  <r>
    <x v="3"/>
    <x v="26"/>
    <s v="SMD"/>
    <s v="Yusuf.a"/>
    <x v="790"/>
    <s v="A"/>
    <s v="Jl. Ir. Juanda - Bontang / Kutai timur"/>
    <n v="33"/>
    <d v="2019-07-19T00:00:00"/>
    <n v="132"/>
    <n v="660000"/>
    <s v="EPM"/>
    <x v="0"/>
    <m/>
    <m/>
    <m/>
    <n v="0"/>
  </r>
  <r>
    <x v="3"/>
    <x v="26"/>
    <s v="SMD"/>
    <s v="Yusuf.a"/>
    <x v="791"/>
    <s v="B"/>
    <s v="Jl. Kapal selam. Rt 19 - Bontang / Kutai timur"/>
    <n v="30"/>
    <d v="2019-07-18T00:00:00"/>
    <n v="120"/>
    <n v="600000"/>
    <s v="EPM"/>
    <x v="0"/>
    <m/>
    <m/>
    <m/>
    <n v="0"/>
  </r>
  <r>
    <x v="3"/>
    <x v="26"/>
    <s v="SMD"/>
    <s v="Yusuf.a"/>
    <x v="792"/>
    <s v="C"/>
    <s v="Jl. Piayu - Bontang / Kutai timur"/>
    <n v="17"/>
    <d v="2019-07-19T00:00:00"/>
    <n v="68"/>
    <n v="340000"/>
    <s v="EPM"/>
    <x v="0"/>
    <m/>
    <m/>
    <m/>
    <n v="0"/>
  </r>
  <r>
    <x v="3"/>
    <x v="26"/>
    <s v="SMD"/>
    <s v="Yusuf.a"/>
    <x v="793"/>
    <s v="B"/>
    <s v="Jl. Gajah mada - Sangatta / Kutai timur"/>
    <n v="28"/>
    <d v="2019-07-18T00:00:00"/>
    <n v="112"/>
    <n v="560000"/>
    <s v="EPM"/>
    <x v="0"/>
    <m/>
    <m/>
    <m/>
    <n v="0"/>
  </r>
  <r>
    <x v="3"/>
    <x v="26"/>
    <s v="SMD"/>
    <s v="Yusuf.a"/>
    <x v="794"/>
    <s v="A"/>
    <s v="Jl. Ilham maulana - Sangatta / Kutai timur"/>
    <n v="35"/>
    <d v="2019-07-17T00:00:00"/>
    <n v="140"/>
    <n v="700000"/>
    <s v="EPM"/>
    <x v="0"/>
    <m/>
    <m/>
    <m/>
    <n v="0"/>
  </r>
  <r>
    <x v="3"/>
    <x v="26"/>
    <s v="SMD"/>
    <s v="Yusuf.a"/>
    <x v="795"/>
    <s v="C"/>
    <s v="Jl. Yos sudarso - Sangatta / Kutai timur"/>
    <n v="13"/>
    <d v="2019-07-16T00:00:00"/>
    <n v="52"/>
    <n v="260000"/>
    <s v="EPM"/>
    <x v="0"/>
    <n v="61"/>
    <s v="17 JULI 2019"/>
    <n v="24"/>
    <n v="305000"/>
  </r>
  <r>
    <x v="3"/>
    <x v="26"/>
    <s v="SMD"/>
    <s v="Yusuf.a"/>
    <x v="796"/>
    <s v="A"/>
    <s v="Jl. Gajah mada - Barong tongkok / Kutai barat"/>
    <n v="35"/>
    <d v="2019-07-10T00:00:00"/>
    <n v="140"/>
    <n v="700000"/>
    <s v="EPM"/>
    <x v="0"/>
    <n v="47"/>
    <s v="11 JULI 2019"/>
    <n v="22"/>
    <n v="235000"/>
  </r>
  <r>
    <x v="3"/>
    <x v="26"/>
    <s v="SMD"/>
    <s v="Yusuf.a"/>
    <x v="797"/>
    <s v="B"/>
    <s v="Jl. JB - Melak / Kutai barat"/>
    <n v="26"/>
    <d v="2019-07-11T00:00:00"/>
    <n v="104"/>
    <n v="520000"/>
    <s v="EPM"/>
    <x v="0"/>
    <n v="35"/>
    <s v="10 JULI 2019"/>
    <n v="16"/>
    <n v="175000"/>
  </r>
  <r>
    <x v="3"/>
    <x v="26"/>
    <s v="SMD"/>
    <s v="Yusuf.a"/>
    <x v="798"/>
    <s v="C"/>
    <s v="Jl. Limbat - Melak / Kutai barat"/>
    <n v="14"/>
    <d v="2019-07-12T00:00:00"/>
    <n v="56"/>
    <n v="280000"/>
    <s v="EPM"/>
    <x v="0"/>
    <m/>
    <m/>
    <m/>
    <n v="0"/>
  </r>
  <r>
    <x v="7"/>
    <x v="27"/>
    <s v="SMG"/>
    <s v="AGUS TRIYONO"/>
    <x v="799"/>
    <s v="A"/>
    <s v="JL BABADAN RAYA - UNGGARAN"/>
    <n v="65"/>
    <d v="2019-07-22T00:00:00"/>
    <n v="260"/>
    <n v="1300000"/>
    <s v="EPM"/>
    <x v="0"/>
    <n v="132"/>
    <d v="2019-07-23T00:00:00"/>
    <m/>
    <n v="660000"/>
  </r>
  <r>
    <x v="7"/>
    <x v="27"/>
    <s v="SMG"/>
    <s v="AGUS TRIYONO"/>
    <x v="800"/>
    <s v="B"/>
    <s v="JL BERGAS PRINGAPUS"/>
    <n v="18"/>
    <d v="2019-07-20T00:00:00"/>
    <n v="72"/>
    <n v="360000"/>
    <s v="EPM"/>
    <x v="0"/>
    <n v="46"/>
    <d v="2019-07-20T00:00:00"/>
    <m/>
    <n v="230000"/>
  </r>
  <r>
    <x v="7"/>
    <x v="27"/>
    <s v="SMG"/>
    <s v="AGUS TRIYONO"/>
    <x v="801"/>
    <s v="A"/>
    <s v="JL BANDUNGAN SUMOWONO"/>
    <n v="53"/>
    <d v="2019-07-24T00:00:00"/>
    <n v="212"/>
    <n v="1060000"/>
    <s v="EPM"/>
    <x v="0"/>
    <n v="226"/>
    <d v="2019-07-25T00:00:00"/>
    <m/>
    <n v="1130000"/>
  </r>
  <r>
    <x v="7"/>
    <x v="27"/>
    <s v="SMG"/>
    <s v="AGUS TRIYONO"/>
    <x v="802"/>
    <s v="B"/>
    <s v="JL RAYA MANGKANG"/>
    <n v="51"/>
    <d v="2019-07-25T00:00:00"/>
    <n v="204"/>
    <n v="1020000"/>
    <s v="EPM"/>
    <x v="0"/>
    <m/>
    <m/>
    <m/>
    <n v="0"/>
  </r>
  <r>
    <x v="7"/>
    <x v="27"/>
    <s v="SMG"/>
    <s v="AGUS TRIYONO"/>
    <x v="803"/>
    <s v="B"/>
    <s v="JL KARTINI RAYA SEMARANG"/>
    <n v="31"/>
    <d v="2019-07-08T00:00:00"/>
    <n v="124"/>
    <n v="620000"/>
    <s v="EPM"/>
    <x v="0"/>
    <n v="110"/>
    <d v="2019-07-08T00:00:00"/>
    <m/>
    <n v="550000"/>
  </r>
  <r>
    <x v="7"/>
    <x v="27"/>
    <s v="SMG"/>
    <s v="AGUS TRIYONO"/>
    <x v="804"/>
    <s v="B"/>
    <s v="JL DARGO RAYA"/>
    <n v="27"/>
    <d v="2019-07-08T00:00:00"/>
    <n v="108"/>
    <n v="540000"/>
    <s v="EPM"/>
    <x v="0"/>
    <n v="92"/>
    <d v="2019-07-08T00:00:00"/>
    <m/>
    <n v="460000"/>
  </r>
  <r>
    <x v="7"/>
    <x v="27"/>
    <s v="SMG"/>
    <s v="AGUS TRIYONO"/>
    <x v="805"/>
    <s v="B"/>
    <s v="JL PEDURUNGAN"/>
    <n v="83"/>
    <d v="2019-07-10T00:00:00"/>
    <n v="332"/>
    <n v="1660000"/>
    <s v="EPM"/>
    <x v="0"/>
    <n v="323"/>
    <d v="2019-07-10T00:00:00"/>
    <m/>
    <n v="1615000"/>
  </r>
  <r>
    <x v="7"/>
    <x v="27"/>
    <s v="SMG"/>
    <s v="AGUS TRIYONO"/>
    <x v="806"/>
    <s v="B"/>
    <s v="JL MAJAPAHIT"/>
    <n v="68"/>
    <d v="2019-07-09T00:00:00"/>
    <n v="272"/>
    <n v="1360000"/>
    <s v="EPM"/>
    <x v="0"/>
    <n v="186"/>
    <d v="2019-07-09T00:00:00"/>
    <m/>
    <n v="930000"/>
  </r>
  <r>
    <x v="7"/>
    <x v="27"/>
    <s v="SMG"/>
    <s v="AGUS TRIYONO"/>
    <x v="807"/>
    <s v="B"/>
    <s v="JL GUNUNGPATI"/>
    <n v="40"/>
    <d v="2019-07-10T00:00:00"/>
    <n v="160"/>
    <n v="800000"/>
    <s v="EPM"/>
    <x v="0"/>
    <n v="186"/>
    <d v="2019-07-12T00:00:00"/>
    <m/>
    <n v="930000"/>
  </r>
  <r>
    <x v="7"/>
    <x v="27"/>
    <s v="SMG"/>
    <s v="AGUS TRIYONO"/>
    <x v="808"/>
    <s v="B"/>
    <s v="JL SIMONGAN"/>
    <n v="20"/>
    <d v="2019-07-10T00:00:00"/>
    <n v="80"/>
    <n v="400000"/>
    <s v="EPM"/>
    <x v="0"/>
    <n v="115"/>
    <d v="2019-07-11T00:00:00"/>
    <m/>
    <n v="575000"/>
  </r>
  <r>
    <x v="7"/>
    <x v="27"/>
    <s v="SMG"/>
    <s v="AGUS TRIYONO"/>
    <x v="809"/>
    <s v="A"/>
    <s v="JL BOJA KENDAL"/>
    <n v="110"/>
    <d v="2019-07-12T00:00:00"/>
    <n v="440"/>
    <n v="2200000"/>
    <s v="EPM"/>
    <x v="0"/>
    <n v="406"/>
    <d v="2019-07-17T00:00:00"/>
    <m/>
    <n v="2030000"/>
  </r>
  <r>
    <x v="7"/>
    <x v="27"/>
    <s v="SMG"/>
    <s v="AGUS TRIYONO"/>
    <x v="810"/>
    <s v="B"/>
    <s v="JL MIJEN BOJA"/>
    <n v="42"/>
    <d v="2019-07-11T00:00:00"/>
    <n v="168"/>
    <n v="840000"/>
    <s v="EPM"/>
    <x v="0"/>
    <n v="118"/>
    <d v="2019-07-15T00:00:00"/>
    <m/>
    <n v="590000"/>
  </r>
  <r>
    <x v="7"/>
    <x v="27"/>
    <s v="SMG"/>
    <s v="AGUS TRIYONO"/>
    <x v="811"/>
    <s v="B"/>
    <s v="JL SURYOKUSUMO TELOGOSARI"/>
    <n v="56"/>
    <d v="2019-07-15T00:00:00"/>
    <n v="224"/>
    <n v="1120000"/>
    <s v="EPM"/>
    <x v="0"/>
    <n v="108"/>
    <d v="2019-07-16T00:00:00"/>
    <m/>
    <n v="540000"/>
  </r>
  <r>
    <x v="7"/>
    <x v="27"/>
    <s v="SMG"/>
    <s v="AGUS TRIYONO"/>
    <x v="812"/>
    <s v="A"/>
    <s v="JL JEND SUDIRMAN"/>
    <n v="74"/>
    <d v="2019-07-08T00:00:00"/>
    <n v="296"/>
    <n v="1480000"/>
    <s v="EPM"/>
    <x v="0"/>
    <n v="266"/>
    <d v="2019-07-08T00:00:00"/>
    <m/>
    <n v="1330000"/>
  </r>
  <r>
    <x v="7"/>
    <x v="27"/>
    <s v="SMG"/>
    <s v="AGUS TRIYONO"/>
    <x v="813"/>
    <s v="A"/>
    <s v="JL SEMARANG DEMAK"/>
    <n v="97"/>
    <d v="2019-07-18T00:00:00"/>
    <n v="388"/>
    <n v="1940000"/>
    <s v="EPM"/>
    <x v="0"/>
    <n v="354"/>
    <d v="2019-07-19T00:00:00"/>
    <m/>
    <n v="1770000"/>
  </r>
  <r>
    <x v="7"/>
    <x v="27"/>
    <s v="SMG"/>
    <s v="AGUS TRIYONO"/>
    <x v="814"/>
    <s v="B"/>
    <s v="JL SAMPANGAN KELUD"/>
    <n v="40"/>
    <d v="2019-07-20T00:00:00"/>
    <n v="160"/>
    <n v="800000"/>
    <s v="EPM"/>
    <x v="0"/>
    <n v="144"/>
    <d v="2019-08-06T00:00:00"/>
    <m/>
    <n v="720000"/>
  </r>
  <r>
    <x v="7"/>
    <x v="27"/>
    <s v="SMG"/>
    <s v="AGUS TRIYONO"/>
    <x v="815"/>
    <s v="B"/>
    <s v="JL TEUKU UMAR"/>
    <n v="42"/>
    <d v="2019-07-22T00:00:00"/>
    <n v="168"/>
    <n v="840000"/>
    <s v="EPM"/>
    <x v="0"/>
    <n v="200"/>
    <d v="2019-08-08T00:00:00"/>
    <m/>
    <n v="1000000"/>
  </r>
  <r>
    <x v="7"/>
    <x v="27"/>
    <s v="SMG"/>
    <s v="AGUS TRIYONO"/>
    <x v="816"/>
    <s v="A"/>
    <s v="JL JEND SUDIRMAN"/>
    <n v="62"/>
    <d v="2019-07-23T00:00:00"/>
    <n v="248"/>
    <n v="1240000"/>
    <s v="EPM"/>
    <x v="0"/>
    <n v="36"/>
    <d v="2019-08-09T00:00:00"/>
    <m/>
    <n v="180000"/>
  </r>
  <r>
    <x v="7"/>
    <x v="27"/>
    <s v="SMG"/>
    <s v="AGUS TRIYONO"/>
    <x v="817"/>
    <s v="B"/>
    <s v="JL MT HARYONO"/>
    <n v="86"/>
    <d v="2019-07-23T00:00:00"/>
    <n v="344"/>
    <n v="1720000"/>
    <s v="EPM"/>
    <x v="0"/>
    <n v="320"/>
    <d v="2019-08-07T00:00:00"/>
    <m/>
    <n v="1600000"/>
  </r>
  <r>
    <x v="7"/>
    <x v="27"/>
    <s v="SMG"/>
    <s v="AGUS TRIYONO"/>
    <x v="818"/>
    <s v="B"/>
    <s v="JL JEND SUDIRMAN"/>
    <n v="52"/>
    <d v="2019-07-26T00:00:00"/>
    <n v="208"/>
    <n v="1040000"/>
    <s v="EPM"/>
    <x v="0"/>
    <m/>
    <m/>
    <m/>
    <n v="0"/>
  </r>
  <r>
    <x v="7"/>
    <x v="27"/>
    <s v="SMG"/>
    <s v="AGUS TRIYONO"/>
    <x v="819"/>
    <s v="B"/>
    <s v="JL SEMARANG MRANGGEN"/>
    <n v="82"/>
    <d v="2019-07-17T00:00:00"/>
    <n v="328"/>
    <n v="1640000"/>
    <s v="EPM"/>
    <x v="0"/>
    <n v="0"/>
    <d v="2019-07-29T00:00:00"/>
    <m/>
    <n v="0"/>
  </r>
  <r>
    <x v="7"/>
    <x v="27"/>
    <s v="SMG"/>
    <s v="AGUS TRIYONO"/>
    <x v="820"/>
    <s v="A"/>
    <s v="JL JEND SUDIRMAN SALATIGA"/>
    <n v="72"/>
    <d v="2019-07-09T00:00:00"/>
    <n v="288"/>
    <n v="1440000"/>
    <s v="EPM"/>
    <x v="0"/>
    <n v="159"/>
    <d v="2019-07-15T00:00:00"/>
    <m/>
    <n v="795000"/>
  </r>
  <r>
    <x v="7"/>
    <x v="27"/>
    <s v="SMG"/>
    <s v="AGUS TRIYONO"/>
    <x v="821"/>
    <s v="A"/>
    <s v="JL JEND SUDIRMAN AMBARAWA"/>
    <n v="91"/>
    <d v="2019-07-13T00:00:00"/>
    <n v="364"/>
    <n v="1820000"/>
    <s v="EPM"/>
    <x v="0"/>
    <n v="189"/>
    <d v="2019-07-15T00:00:00"/>
    <m/>
    <n v="945000"/>
  </r>
  <r>
    <x v="7"/>
    <x v="27"/>
    <s v="SMG"/>
    <s v="AGUS TRIYONO"/>
    <x v="822"/>
    <s v="A"/>
    <s v="JL SOEKARNO HATTA"/>
    <n v="48"/>
    <d v="2019-07-16T00:00:00"/>
    <n v="192"/>
    <n v="960000"/>
    <s v="EPM"/>
    <x v="0"/>
    <n v="152"/>
    <d v="2019-07-17T00:00:00"/>
    <m/>
    <n v="760000"/>
  </r>
  <r>
    <x v="7"/>
    <x v="27"/>
    <s v="SMG"/>
    <s v="AGUS TRIYONO"/>
    <x v="823"/>
    <s v="A"/>
    <s v="JL SEMARANG KENDAL"/>
    <n v="66"/>
    <d v="2019-07-17T00:00:00"/>
    <n v="264"/>
    <n v="1320000"/>
    <s v="EPM"/>
    <x v="0"/>
    <n v="288"/>
    <d v="2019-07-25T00:00:00"/>
    <m/>
    <n v="1440000"/>
  </r>
  <r>
    <x v="7"/>
    <x v="27"/>
    <s v="SMG"/>
    <s v="AGUS TRIYONO"/>
    <x v="824"/>
    <s v="B"/>
    <s v="JL SEMARANG KALIWUNGU"/>
    <n v="57"/>
    <d v="2019-07-16T00:00:00"/>
    <n v="228"/>
    <n v="1140000"/>
    <s v="EPM"/>
    <x v="0"/>
    <n v="207"/>
    <d v="2019-07-23T00:00:00"/>
    <m/>
    <n v="1035000"/>
  </r>
  <r>
    <x v="7"/>
    <x v="27"/>
    <s v="SMG"/>
    <s v="AGUS TRIYONO"/>
    <x v="825"/>
    <s v="A"/>
    <s v="JL GATOT SUBROTO UNGARAN"/>
    <n v="65"/>
    <d v="2019-07-18T00:00:00"/>
    <n v="260"/>
    <n v="1300000"/>
    <s v="EPM"/>
    <x v="0"/>
    <n v="149"/>
    <d v="2019-07-19T00:00:00"/>
    <m/>
    <n v="745000"/>
  </r>
  <r>
    <x v="7"/>
    <x v="27"/>
    <s v="SMG"/>
    <s v="AGUS TRIYONO"/>
    <x v="826"/>
    <s v="B"/>
    <s v="JL SEMARANG KARANGJATI"/>
    <n v="25"/>
    <d v="2019-07-17T00:00:00"/>
    <n v="100"/>
    <n v="500000"/>
    <s v="EPM"/>
    <x v="0"/>
    <n v="57"/>
    <d v="2019-07-18T00:00:00"/>
    <m/>
    <n v="285000"/>
  </r>
  <r>
    <x v="7"/>
    <x v="27"/>
    <s v="SMG"/>
    <s v="AGUS TRIYONO"/>
    <x v="827"/>
    <s v="A"/>
    <s v="JL KEMBANGSARI SOLO"/>
    <n v="65"/>
    <d v="2019-07-12T00:00:00"/>
    <n v="260"/>
    <n v="1300000"/>
    <s v="EPM"/>
    <x v="0"/>
    <n v="155"/>
    <d v="2019-07-12T00:00:00"/>
    <m/>
    <n v="775000"/>
  </r>
  <r>
    <x v="7"/>
    <x v="27"/>
    <s v="SMG"/>
    <s v="AGUS TRIYONO"/>
    <x v="828"/>
    <s v="B"/>
    <s v="JL BENOYO SALATIGA"/>
    <n v="32"/>
    <d v="2019-07-11T00:00:00"/>
    <n v="128"/>
    <n v="640000"/>
    <s v="EPM"/>
    <x v="0"/>
    <n v="127"/>
    <d v="2019-07-11T00:00:00"/>
    <m/>
    <n v="635000"/>
  </r>
  <r>
    <x v="7"/>
    <x v="27"/>
    <s v="SMG"/>
    <s v="AGUS TRIYONO"/>
    <x v="829"/>
    <s v="B"/>
    <s v="JL GENUK KALIGAWE"/>
    <n v="52"/>
    <d v="2019-07-25T00:00:00"/>
    <n v="208"/>
    <n v="1040000"/>
    <s v="EPM"/>
    <x v="0"/>
    <n v="220"/>
    <d v="2019-08-02T00:00:00"/>
    <m/>
    <n v="1100000"/>
  </r>
  <r>
    <x v="7"/>
    <x v="27"/>
    <s v="SMG"/>
    <s v="AGUS TRIYONO"/>
    <x v="830"/>
    <s v="B"/>
    <s v="JL BANGETAYU"/>
    <n v="68"/>
    <d v="2019-07-26T00:00:00"/>
    <n v="272"/>
    <n v="1360000"/>
    <s v="EPM"/>
    <x v="0"/>
    <n v="324"/>
    <d v="2019-08-03T00:00:00"/>
    <m/>
    <n v="1620000"/>
  </r>
  <r>
    <x v="7"/>
    <x v="27"/>
    <s v="SMG"/>
    <s v="AGUS TRIYONO"/>
    <x v="831"/>
    <s v="B"/>
    <s v="JL SILIWANGI"/>
    <n v="46"/>
    <d v="2019-07-24T00:00:00"/>
    <n v="184"/>
    <n v="920000"/>
    <s v="EPM"/>
    <x v="0"/>
    <m/>
    <m/>
    <m/>
    <n v="0"/>
  </r>
  <r>
    <x v="7"/>
    <x v="27"/>
    <s v="SMG"/>
    <s v="AGUS TRIYONO"/>
    <x v="832"/>
    <s v="B"/>
    <s v="JL NGALIYAN "/>
    <n v="28"/>
    <d v="2019-07-15T00:00:00"/>
    <n v="112"/>
    <n v="560000"/>
    <s v="EPM"/>
    <x v="0"/>
    <n v="52"/>
    <d v="2019-07-22T00:00:00"/>
    <m/>
    <n v="260000"/>
  </r>
  <r>
    <x v="7"/>
    <x v="28"/>
    <s v="TGL"/>
    <s v="SPR"/>
    <x v="833"/>
    <s v="A"/>
    <s v="JL.HOS  COKROAMINOTO PEKALONGAN"/>
    <n v="45"/>
    <d v="2019-07-19T00:00:00"/>
    <n v="180"/>
    <n v="900000"/>
    <s v="EPM"/>
    <x v="0"/>
    <n v="24"/>
    <d v="2019-08-02T00:00:00"/>
    <m/>
    <n v="120000"/>
  </r>
  <r>
    <x v="7"/>
    <x v="28"/>
    <s v="TGL"/>
    <s v="SPR"/>
    <x v="834"/>
    <s v="A"/>
    <s v="JL.JEND SUDIRMAN BATANG"/>
    <n v="45"/>
    <d v="2019-07-11T00:00:00"/>
    <n v="180"/>
    <n v="900000"/>
    <s v="EPM"/>
    <x v="0"/>
    <n v="14"/>
    <d v="2019-07-27T00:00:00"/>
    <m/>
    <n v="70000"/>
  </r>
  <r>
    <x v="7"/>
    <x v="28"/>
    <s v="TGL"/>
    <s v="SPR"/>
    <x v="835"/>
    <s v="A"/>
    <s v="JL.AH YANI KAB PEKALONGAN"/>
    <n v="40"/>
    <d v="2019-07-17T00:00:00"/>
    <n v="160"/>
    <n v="800000"/>
    <s v="EPM"/>
    <x v="0"/>
    <n v="114"/>
    <d v="2019-07-20T00:00:00"/>
    <m/>
    <n v="570000"/>
  </r>
  <r>
    <x v="7"/>
    <x v="28"/>
    <s v="TGL"/>
    <s v="SPR/MD"/>
    <x v="836"/>
    <s v="A"/>
    <s v="JL  KALORAN TEGAL"/>
    <n v="45"/>
    <d v="2019-07-09T00:00:00"/>
    <n v="180"/>
    <n v="900000"/>
    <s v="EPM"/>
    <x v="0"/>
    <n v="68"/>
    <d v="2019-07-09T00:00:00"/>
    <m/>
    <n v="340000"/>
  </r>
  <r>
    <x v="7"/>
    <x v="28"/>
    <s v="TGL"/>
    <s v="SPR"/>
    <x v="837"/>
    <s v="A"/>
    <s v="JL RAYA SUBAH"/>
    <n v="40"/>
    <d v="2019-07-18T00:00:00"/>
    <n v="160"/>
    <n v="800000"/>
    <s v="EPM"/>
    <x v="0"/>
    <n v="82"/>
    <d v="2019-07-27T00:00:00"/>
    <m/>
    <n v="410000"/>
  </r>
  <r>
    <x v="7"/>
    <x v="28"/>
    <s v="TGL"/>
    <s v="SPR"/>
    <x v="838"/>
    <s v="A"/>
    <s v="JL RAYA LIMPUNG"/>
    <n v="40"/>
    <d v="2019-07-18T00:00:00"/>
    <n v="160"/>
    <n v="800000"/>
    <s v="EPM"/>
    <x v="0"/>
    <n v="67"/>
    <d v="2019-07-18T00:00:00"/>
    <m/>
    <n v="335000"/>
  </r>
  <r>
    <x v="7"/>
    <x v="28"/>
    <s v="TGL"/>
    <s v="SPR"/>
    <x v="839"/>
    <s v="B"/>
    <s v="JL SUMUR PANGGANG TGL"/>
    <n v="25"/>
    <d v="2019-07-16T00:00:00"/>
    <n v="100"/>
    <n v="500000"/>
    <s v="EPM"/>
    <x v="0"/>
    <n v="27"/>
    <d v="2019-07-16T00:00:00"/>
    <m/>
    <n v="135000"/>
  </r>
  <r>
    <x v="7"/>
    <x v="28"/>
    <s v="TGL"/>
    <s v="MD"/>
    <x v="840"/>
    <s v="B"/>
    <s v="JL SULTAN AGUNG TGL"/>
    <n v="20"/>
    <d v="2019-07-09T00:00:00"/>
    <n v="80"/>
    <n v="400000"/>
    <s v="EPM"/>
    <x v="0"/>
    <n v="34"/>
    <d v="2019-07-09T00:00:00"/>
    <m/>
    <n v="170000"/>
  </r>
  <r>
    <x v="7"/>
    <x v="28"/>
    <s v="TGL"/>
    <s v="MD"/>
    <x v="841"/>
    <s v="B"/>
    <s v="JL POSO TGL"/>
    <n v="30"/>
    <d v="2019-07-10T00:00:00"/>
    <n v="120"/>
    <n v="600000"/>
    <s v="EPM"/>
    <x v="0"/>
    <n v="57"/>
    <d v="2019-07-10T00:00:00"/>
    <m/>
    <n v="285000"/>
  </r>
  <r>
    <x v="7"/>
    <x v="28"/>
    <s v="TGL"/>
    <s v="SPR/MD"/>
    <x v="842"/>
    <s v="B"/>
    <s v="JL WERKUDORO TGL"/>
    <n v="20"/>
    <d v="2019-07-09T00:00:00"/>
    <n v="80"/>
    <n v="400000"/>
    <s v="EPM"/>
    <x v="0"/>
    <n v="22"/>
    <d v="2019-07-09T00:00:00"/>
    <m/>
    <n v="110000"/>
  </r>
  <r>
    <x v="7"/>
    <x v="28"/>
    <s v="TGL"/>
    <s v="SPR/MD"/>
    <x v="843"/>
    <s v="B"/>
    <s v="JL RY KARANG ANYAR"/>
    <n v="40"/>
    <d v="2019-07-20T00:00:00"/>
    <n v="160"/>
    <n v="800000"/>
    <s v="EPM"/>
    <x v="0"/>
    <n v="76"/>
    <d v="2019-07-20T00:00:00"/>
    <m/>
    <n v="380000"/>
  </r>
  <r>
    <x v="7"/>
    <x v="28"/>
    <s v="TGL"/>
    <s v="SPR"/>
    <x v="844"/>
    <s v="B"/>
    <s v="JL SULTAN AGUNG PKLGN"/>
    <n v="20"/>
    <d v="2019-07-12T00:00:00"/>
    <n v="80"/>
    <n v="400000"/>
    <s v="EPM"/>
    <x v="0"/>
    <n v="69"/>
    <d v="2019-07-12T00:00:00"/>
    <m/>
    <n v="345000"/>
  </r>
  <r>
    <x v="7"/>
    <x v="28"/>
    <s v="TGL"/>
    <s v="SPR"/>
    <x v="845"/>
    <s v="B"/>
    <s v="JL RY BANYURIP PKLGN"/>
    <n v="35"/>
    <d v="2019-07-13T00:00:00"/>
    <n v="140"/>
    <n v="700000"/>
    <s v="EPM"/>
    <x v="0"/>
    <n v="158"/>
    <d v="2019-07-07T00:00:00"/>
    <m/>
    <n v="790000"/>
  </r>
  <r>
    <x v="7"/>
    <x v="28"/>
    <s v="TGL"/>
    <s v="SPR"/>
    <x v="846"/>
    <s v="B"/>
    <s v="JL RY WARUNG ASEM "/>
    <n v="20"/>
    <d v="2019-07-19T00:00:00"/>
    <n v="80"/>
    <n v="400000"/>
    <s v="EPM"/>
    <x v="0"/>
    <n v="58"/>
    <d v="2019-07-22T00:00:00"/>
    <m/>
    <n v="290000"/>
  </r>
  <r>
    <x v="7"/>
    <x v="28"/>
    <s v="TGL"/>
    <s v="SPR/MD"/>
    <x v="847"/>
    <s v="B"/>
    <s v="JL KS TUBUN TGL"/>
    <n v="30"/>
    <d v="2019-07-20T00:00:00"/>
    <n v="120"/>
    <n v="600000"/>
    <s v="EPM"/>
    <x v="0"/>
    <n v="76"/>
    <d v="2019-07-20T00:00:00"/>
    <m/>
    <n v="380000"/>
  </r>
  <r>
    <x v="7"/>
    <x v="28"/>
    <s v="TGL"/>
    <s v="SPR"/>
    <x v="848"/>
    <s v="B"/>
    <s v="JL KURINCI PKLGN"/>
    <n v="20"/>
    <d v="2019-07-13T00:00:00"/>
    <n v="80"/>
    <n v="400000"/>
    <s v="EPM"/>
    <x v="0"/>
    <m/>
    <m/>
    <m/>
    <n v="0"/>
  </r>
  <r>
    <x v="7"/>
    <x v="28"/>
    <s v="TGL"/>
    <s v="SPR"/>
    <x v="849"/>
    <s v="B"/>
    <s v="JL DIPONEGORO KAB PEKALONGAN"/>
    <n v="35"/>
    <d v="2019-07-10T00:00:00"/>
    <n v="140"/>
    <n v="700000"/>
    <s v="EPM"/>
    <x v="0"/>
    <n v="114"/>
    <d v="2019-07-10T00:00:00"/>
    <m/>
    <n v="570000"/>
  </r>
  <r>
    <x v="7"/>
    <x v="28"/>
    <s v="TGL"/>
    <s v="SPR"/>
    <x v="850"/>
    <s v="B"/>
    <s v="JL RY KARANG ANYAR KAB PEKALONGAN"/>
    <n v="20"/>
    <d v="2019-07-15T00:00:00"/>
    <n v="80"/>
    <n v="400000"/>
    <s v="EPM"/>
    <x v="0"/>
    <n v="56"/>
    <d v="2019-07-15T00:00:00"/>
    <m/>
    <n v="280000"/>
  </r>
  <r>
    <x v="7"/>
    <x v="28"/>
    <s v="TGL"/>
    <s v="SPR"/>
    <x v="851"/>
    <s v="B"/>
    <s v="JL RAY WONOPRINGGO KAB PEKALONGAN"/>
    <n v="20"/>
    <d v="2019-07-20T00:00:00"/>
    <n v="80"/>
    <n v="400000"/>
    <s v="EPM"/>
    <x v="0"/>
    <n v="72"/>
    <d v="2019-07-20T00:00:00"/>
    <m/>
    <n v="360000"/>
  </r>
  <r>
    <x v="7"/>
    <x v="28"/>
    <s v="TGL"/>
    <s v="SPR"/>
    <x v="852"/>
    <s v="B"/>
    <s v="JL RAYA BOJONG KAB PEKALONGAN"/>
    <n v="25"/>
    <d v="2019-07-08T00:00:00"/>
    <n v="100"/>
    <n v="500000"/>
    <s v="EPM"/>
    <x v="0"/>
    <n v="56"/>
    <d v="2019-07-08T00:00:00"/>
    <m/>
    <n v="280000"/>
  </r>
  <r>
    <x v="7"/>
    <x v="28"/>
    <s v="TGL"/>
    <s v="SPR"/>
    <x v="853"/>
    <s v="B"/>
    <s v="JL RY KEDUNGWUNI"/>
    <n v="20"/>
    <d v="2019-07-20T00:00:00"/>
    <n v="80"/>
    <n v="400000"/>
    <s v="EPM"/>
    <x v="0"/>
    <n v="72"/>
    <d v="2019-07-22T00:00:00"/>
    <m/>
    <n v="360000"/>
  </r>
  <r>
    <x v="7"/>
    <x v="28"/>
    <s v="TGL"/>
    <s v="SPR"/>
    <x v="854"/>
    <s v="B"/>
    <s v="JL RY BLIGO"/>
    <n v="15"/>
    <d v="2019-07-13T00:00:00"/>
    <n v="60"/>
    <n v="300000"/>
    <s v="EPM"/>
    <x v="0"/>
    <n v="50"/>
    <d v="2019-07-27T00:00:00"/>
    <m/>
    <n v="250000"/>
  </r>
  <r>
    <x v="7"/>
    <x v="28"/>
    <s v="TGL"/>
    <s v="MD"/>
    <x v="855"/>
    <s v="A"/>
    <s v="JL DIPONEGORO KETANGGUNGAN"/>
    <n v="40"/>
    <d v="2019-07-15T00:00:00"/>
    <n v="160"/>
    <n v="800000"/>
    <s v="EPM"/>
    <x v="0"/>
    <n v="73"/>
    <d v="2019-07-15T00:00:00"/>
    <m/>
    <n v="365000"/>
  </r>
  <r>
    <x v="7"/>
    <x v="28"/>
    <s v="TGL"/>
    <s v="MD"/>
    <x v="856"/>
    <s v="A"/>
    <s v="JL AHMAD YANI BREBES"/>
    <n v="45"/>
    <d v="2019-07-12T00:00:00"/>
    <n v="180"/>
    <n v="900000"/>
    <s v="EPM"/>
    <x v="0"/>
    <n v="93"/>
    <d v="2019-07-12T00:00:00"/>
    <m/>
    <n v="465000"/>
  </r>
  <r>
    <x v="7"/>
    <x v="28"/>
    <s v="TGL"/>
    <s v="SPR/MD"/>
    <x v="857"/>
    <s v="A"/>
    <s v="JL SAMAN HUDI SLAWI"/>
    <n v="60"/>
    <d v="2019-07-13T00:00:00"/>
    <n v="240"/>
    <n v="1200000"/>
    <s v="EPM"/>
    <x v="0"/>
    <n v="118"/>
    <d v="2019-07-13T00:00:00"/>
    <m/>
    <n v="590000"/>
  </r>
  <r>
    <x v="7"/>
    <x v="28"/>
    <s v="TGL"/>
    <s v="MD"/>
    <x v="858"/>
    <s v="A"/>
    <s v="JL RAYA BARAT ADIWERNA"/>
    <n v="40"/>
    <d v="2019-07-16T00:00:00"/>
    <n v="160"/>
    <n v="800000"/>
    <s v="EPM"/>
    <x v="0"/>
    <n v="82"/>
    <d v="2019-07-16T00:00:00"/>
    <m/>
    <n v="410000"/>
  </r>
  <r>
    <x v="7"/>
    <x v="28"/>
    <s v="TGL"/>
    <s v="MD"/>
    <x v="859"/>
    <s v="A"/>
    <s v="JL RY MARGA SARI KAB TEGAL"/>
    <n v="30"/>
    <d v="2019-07-17T00:00:00"/>
    <n v="120"/>
    <n v="600000"/>
    <s v="EPM"/>
    <x v="0"/>
    <n v="56"/>
    <d v="2019-07-17T00:00:00"/>
    <m/>
    <n v="280000"/>
  </r>
  <r>
    <x v="7"/>
    <x v="28"/>
    <s v="TGL"/>
    <s v="SPR"/>
    <x v="860"/>
    <s v="A"/>
    <s v="JL GATOT SUBROTO PEMALANG"/>
    <n v="40"/>
    <d v="2019-07-25T00:00:00"/>
    <n v="160"/>
    <n v="800000"/>
    <s v="EPM"/>
    <x v="0"/>
    <n v="112"/>
    <d v="2019-07-12T00:00:00"/>
    <m/>
    <n v="560000"/>
  </r>
  <r>
    <x v="7"/>
    <x v="28"/>
    <s v="TGL"/>
    <s v="SPR"/>
    <x v="861"/>
    <s v="A"/>
    <s v="JL BANTAR BOLANG PEMALANG"/>
    <n v="35"/>
    <d v="2019-07-15T00:00:00"/>
    <n v="140"/>
    <n v="700000"/>
    <s v="EPM"/>
    <x v="0"/>
    <n v="70"/>
    <d v="2019-07-29T00:00:00"/>
    <m/>
    <n v="350000"/>
  </r>
  <r>
    <x v="7"/>
    <x v="28"/>
    <s v="TGL"/>
    <s v="SPR/MD"/>
    <x v="862"/>
    <s v="A"/>
    <s v="JL MAWAR PEMALANG"/>
    <n v="45"/>
    <d v="2019-07-16T00:00:00"/>
    <n v="180"/>
    <n v="900000"/>
    <s v="EPM"/>
    <x v="0"/>
    <n v="104"/>
    <d v="2019-07-18T00:00:00"/>
    <m/>
    <n v="520000"/>
  </r>
  <r>
    <x v="7"/>
    <x v="28"/>
    <s v="TGL"/>
    <s v="SPR/MD"/>
    <x v="863"/>
    <s v="A"/>
    <s v="JL PERINTIS KEMERDEKAAN "/>
    <n v="35"/>
    <d v="2019-07-16T00:00:00"/>
    <n v="140"/>
    <n v="700000"/>
    <s v="EPM"/>
    <x v="0"/>
    <n v="72"/>
    <d v="2019-07-18T00:00:00"/>
    <m/>
    <n v="360000"/>
  </r>
  <r>
    <x v="7"/>
    <x v="28"/>
    <s v="TGL"/>
    <s v="SPR"/>
    <x v="864"/>
    <s v="A"/>
    <s v="JL RY PASAR PETARUKAN"/>
    <n v="35"/>
    <d v="2019-07-27T00:00:00"/>
    <n v="140"/>
    <n v="700000"/>
    <s v="EPM"/>
    <x v="0"/>
    <n v="142"/>
    <d v="2019-08-08T00:00:00"/>
    <m/>
    <n v="710000"/>
  </r>
  <r>
    <x v="7"/>
    <x v="28"/>
    <s v="TGL"/>
    <s v="SPR"/>
    <x v="865"/>
    <s v="A"/>
    <s v="JL GATOT SUBROTO COMAL"/>
    <n v="35"/>
    <d v="2019-07-09T00:00:00"/>
    <n v="140"/>
    <n v="700000"/>
    <s v="EPM"/>
    <x v="0"/>
    <n v="144"/>
    <d v="2019-07-09T00:00:00"/>
    <m/>
    <n v="720000"/>
  </r>
  <r>
    <x v="7"/>
    <x v="28"/>
    <s v="TGL"/>
    <s v="SPR"/>
    <x v="866"/>
    <s v="B"/>
    <s v="JL RY SRUWET"/>
    <n v="20"/>
    <d v="2019-07-29T00:00:00"/>
    <n v="80"/>
    <n v="400000"/>
    <s v="EPM"/>
    <x v="0"/>
    <n v="48"/>
    <d v="2019-07-29T00:00:00"/>
    <m/>
    <n v="240000"/>
  </r>
  <r>
    <x v="7"/>
    <x v="28"/>
    <s v="TGL"/>
    <s v="SPR"/>
    <x v="867"/>
    <s v="B"/>
    <s v="JL RY PADURAKSA PEMALANG"/>
    <n v="20"/>
    <d v="2019-07-22T00:00:00"/>
    <n v="80"/>
    <n v="400000"/>
    <s v="EPM"/>
    <x v="0"/>
    <n v="50"/>
    <d v="2019-07-23T00:00:00"/>
    <m/>
    <n v="250000"/>
  </r>
  <r>
    <x v="7"/>
    <x v="28"/>
    <s v="TGL"/>
    <s v="SPR"/>
    <x v="868"/>
    <s v="B"/>
    <s v="JL RY ULUJAMI PEMALANG"/>
    <n v="20"/>
    <d v="2019-07-29T00:00:00"/>
    <n v="80"/>
    <n v="400000"/>
    <s v="EPM"/>
    <x v="0"/>
    <n v="58"/>
    <d v="2019-07-29T00:00:00"/>
    <m/>
    <n v="290000"/>
  </r>
  <r>
    <x v="7"/>
    <x v="28"/>
    <s v="TGL"/>
    <s v="MD"/>
    <x v="869"/>
    <s v="B"/>
    <s v="JL RY LIMBANGAN BREBES"/>
    <n v="20"/>
    <d v="2019-07-12T00:00:00"/>
    <n v="80"/>
    <n v="400000"/>
    <s v="EPM"/>
    <x v="0"/>
    <n v="30"/>
    <d v="2019-07-12T00:00:00"/>
    <m/>
    <n v="150000"/>
  </r>
  <r>
    <x v="7"/>
    <x v="28"/>
    <s v="TGL"/>
    <s v="MD"/>
    <x v="870"/>
    <s v="B"/>
    <s v="JL RY BULAKAMBA BREBES"/>
    <n v="30"/>
    <d v="2019-07-16T00:00:00"/>
    <n v="120"/>
    <n v="600000"/>
    <s v="EPM"/>
    <x v="0"/>
    <n v="52"/>
    <d v="2019-07-19T00:00:00"/>
    <m/>
    <n v="260000"/>
  </r>
  <r>
    <x v="7"/>
    <x v="28"/>
    <s v="TGL"/>
    <s v="MD"/>
    <x v="871"/>
    <s v="B"/>
    <s v="JL RAYA SITANGGAL"/>
    <n v="30"/>
    <d v="2019-07-10T00:00:00"/>
    <n v="120"/>
    <n v="600000"/>
    <s v="EPM"/>
    <x v="0"/>
    <n v="87"/>
    <d v="2019-07-10T00:00:00"/>
    <m/>
    <n v="435000"/>
  </r>
  <r>
    <x v="7"/>
    <x v="28"/>
    <s v="TGL"/>
    <s v="MD"/>
    <x v="872"/>
    <s v="B"/>
    <s v="JL RY LEBAKSIU KAB TEGAL"/>
    <n v="25"/>
    <d v="2019-07-17T00:00:00"/>
    <n v="100"/>
    <n v="500000"/>
    <s v="EPM"/>
    <x v="0"/>
    <n v="13"/>
    <d v="2019-07-17T00:00:00"/>
    <m/>
    <n v="65000"/>
  </r>
  <r>
    <x v="7"/>
    <x v="28"/>
    <s v="TGL"/>
    <s v="MD"/>
    <x v="873"/>
    <s v="B"/>
    <s v="JL RY BANJARAN KAB TEGAL"/>
    <n v="25"/>
    <d v="2019-07-16T00:00:00"/>
    <n v="100"/>
    <n v="500000"/>
    <s v="EPM"/>
    <x v="0"/>
    <n v="44"/>
    <d v="2019-07-16T00:00:00"/>
    <m/>
    <n v="220000"/>
  </r>
  <r>
    <x v="7"/>
    <x v="28"/>
    <s v="TGL"/>
    <s v="MD"/>
    <x v="874"/>
    <s v="B"/>
    <s v="JL GARUDA KAB TEGAL"/>
    <n v="30"/>
    <d v="2019-07-24T00:00:00"/>
    <n v="120"/>
    <n v="600000"/>
    <s v="EPM"/>
    <x v="0"/>
    <n v="40"/>
    <d v="2019-07-24T00:00:00"/>
    <m/>
    <n v="200000"/>
  </r>
  <r>
    <x v="7"/>
    <x v="28"/>
    <s v="TGL"/>
    <s v="MD"/>
    <x v="875"/>
    <s v="B"/>
    <s v="JL RY SURODADI TEGAL"/>
    <n v="30"/>
    <d v="2019-07-20T00:00:00"/>
    <n v="120"/>
    <n v="600000"/>
    <s v="EPM"/>
    <x v="0"/>
    <n v="40"/>
    <d v="2019-07-24T00:00:00"/>
    <m/>
    <n v="200000"/>
  </r>
  <r>
    <x v="7"/>
    <x v="28"/>
    <s v="TGL"/>
    <s v="MD"/>
    <x v="876"/>
    <s v="B"/>
    <s v="JL RY BALAMOA TARUB"/>
    <n v="30"/>
    <d v="2019-07-27T00:00:00"/>
    <n v="120"/>
    <n v="600000"/>
    <s v="EPM"/>
    <x v="0"/>
    <n v="62"/>
    <d v="2019-07-16T00:00:00"/>
    <m/>
    <n v="310000"/>
  </r>
  <r>
    <x v="7"/>
    <x v="28"/>
    <s v="TGL"/>
    <s v="MD"/>
    <x v="877"/>
    <s v="B"/>
    <s v="JL TENGKU CIK DI TIRO"/>
    <n v="20"/>
    <d v="2019-07-13T00:00:00"/>
    <n v="80"/>
    <n v="400000"/>
    <s v="EPM"/>
    <x v="0"/>
    <n v="43"/>
    <d v="2019-07-13T00:00:00"/>
    <m/>
    <n v="215000"/>
  </r>
  <r>
    <x v="7"/>
    <x v="28"/>
    <s v="TGL"/>
    <s v="MD"/>
    <x v="175"/>
    <s v="B"/>
    <s v="JL RY JATI BARANG "/>
    <n v="30"/>
    <d v="2019-07-11T00:00:00"/>
    <n v="120"/>
    <n v="600000"/>
    <s v="EPM"/>
    <x v="0"/>
    <n v="56"/>
    <d v="2019-07-11T00:00:00"/>
    <m/>
    <n v="280000"/>
  </r>
  <r>
    <x v="7"/>
    <x v="28"/>
    <s v="TGL"/>
    <s v="MD"/>
    <x v="878"/>
    <s v="B"/>
    <s v="JL RYA BALAPULANG"/>
    <n v="25"/>
    <d v="2019-07-11T00:00:00"/>
    <n v="100"/>
    <n v="500000"/>
    <s v="EPM"/>
    <x v="0"/>
    <n v="46"/>
    <d v="2019-07-11T00:00:00"/>
    <m/>
    <n v="230000"/>
  </r>
  <r>
    <x v="1"/>
    <x v="29"/>
    <s v="TSK"/>
    <s v="ASEP ZM / MUHAMMAD SEILANGGA"/>
    <x v="879"/>
    <s v="B"/>
    <s v="JL. PELITA"/>
    <n v="45"/>
    <d v="2019-07-22T00:00:00"/>
    <n v="180"/>
    <n v="900000"/>
    <s v="EPM"/>
    <x v="0"/>
    <m/>
    <m/>
    <m/>
    <n v="0"/>
  </r>
  <r>
    <x v="1"/>
    <x v="29"/>
    <s v="TSK"/>
    <s v="ASEP ZM / MUHAMMAD SEILANGGA"/>
    <x v="880"/>
    <s v="C"/>
    <s v="JL. PERINTIS KEMERDEKAAN"/>
    <n v="15"/>
    <d v="2019-07-17T00:00:00"/>
    <n v="60"/>
    <n v="300000"/>
    <s v="EPM"/>
    <x v="0"/>
    <m/>
    <m/>
    <m/>
    <n v="0"/>
  </r>
  <r>
    <x v="1"/>
    <x v="29"/>
    <s v="TSK"/>
    <s v="ASEP ZM / MUHAMMAD SEILANGGA"/>
    <x v="881"/>
    <s v="C"/>
    <s v="JL. PASAR REL, CIHIDEUNG"/>
    <n v="25"/>
    <d v="2019-07-17T00:00:00"/>
    <n v="100"/>
    <n v="500000"/>
    <s v="EPM"/>
    <x v="0"/>
    <n v="196"/>
    <s v="19/07/2019"/>
    <m/>
    <n v="980000"/>
  </r>
  <r>
    <x v="1"/>
    <x v="29"/>
    <s v="TSK"/>
    <s v="ASEP ZM / MUHAMMAD SEILANGGA"/>
    <x v="882"/>
    <s v="C"/>
    <s v="JL. TAMANSARI GOBRAS"/>
    <n v="10"/>
    <d v="2019-07-19T00:00:00"/>
    <n v="40"/>
    <n v="200000"/>
    <s v="EPM"/>
    <x v="0"/>
    <m/>
    <m/>
    <m/>
    <n v="0"/>
  </r>
  <r>
    <x v="1"/>
    <x v="29"/>
    <s v="TSK"/>
    <s v="ASEP ZM / MUHAMMAD SEILANGGA"/>
    <x v="883"/>
    <s v="C"/>
    <s v="JL. LETJEN MASHUDI"/>
    <n v="10"/>
    <d v="2019-07-19T00:00:00"/>
    <n v="40"/>
    <n v="200000"/>
    <s v="EPM"/>
    <x v="0"/>
    <m/>
    <m/>
    <m/>
    <n v="0"/>
  </r>
  <r>
    <x v="1"/>
    <x v="29"/>
    <s v="TSK"/>
    <s v="ASEP ZM / MUHAMMAD SEILANGGA"/>
    <x v="884"/>
    <s v="A"/>
    <s v="JL. RADEN ADIWINANGUN"/>
    <n v="70"/>
    <d v="2019-07-09T00:00:00"/>
    <n v="280"/>
    <n v="1400000"/>
    <s v="EPM"/>
    <x v="0"/>
    <n v="280"/>
    <d v="2019-10-07T00:00:00"/>
    <m/>
    <n v="1400000"/>
  </r>
  <r>
    <x v="1"/>
    <x v="29"/>
    <s v="TSK"/>
    <s v="ASEP ZM / MUHAMMAD SEILANGGA"/>
    <x v="884"/>
    <s v="A"/>
    <s v="JL. RADEN ADIWINANGUN"/>
    <n v="50"/>
    <d v="2019-07-11T00:00:00"/>
    <n v="200"/>
    <n v="1000000"/>
    <s v="EPM"/>
    <x v="0"/>
    <n v="284"/>
    <s v="16/07/2019"/>
    <m/>
    <n v="1420000"/>
  </r>
  <r>
    <x v="1"/>
    <x v="29"/>
    <s v="TSK"/>
    <s v="ASEP ZM / MUHAMMAD SEILANGGA"/>
    <x v="885"/>
    <s v="A"/>
    <s v="JL. RADEN ADIWINANGUN"/>
    <n v="45"/>
    <d v="2019-07-12T00:00:00"/>
    <n v="180"/>
    <n v="900000"/>
    <s v="EPM"/>
    <x v="0"/>
    <n v="180"/>
    <s v="18/07/2019"/>
    <m/>
    <n v="900000"/>
  </r>
  <r>
    <x v="1"/>
    <x v="29"/>
    <s v="TSK"/>
    <s v="ASEP ZM / MUHAMMAD SEILANGGA"/>
    <x v="886"/>
    <s v="B"/>
    <s v="JL. INDIHIANG MANG KOKO"/>
    <n v="20"/>
    <d v="2019-07-20T00:00:00"/>
    <n v="80"/>
    <n v="400000"/>
    <s v="EPM"/>
    <x v="0"/>
    <n v="172"/>
    <s v="29/07/2019"/>
    <m/>
    <n v="860000"/>
  </r>
  <r>
    <x v="1"/>
    <x v="29"/>
    <s v="TSK"/>
    <s v="ASEP ZM / MUHAMMAD SEILANGGA"/>
    <x v="887"/>
    <s v="C"/>
    <s v="JL. RAYA CIHAURBEUTI"/>
    <n v="15"/>
    <d v="2019-07-20T00:00:00"/>
    <n v="60"/>
    <n v="300000"/>
    <s v="EPM"/>
    <x v="0"/>
    <n v="52"/>
    <d v="2019-01-08T00:00:00"/>
    <m/>
    <n v="260000"/>
  </r>
  <r>
    <x v="1"/>
    <x v="29"/>
    <s v="TSK"/>
    <s v="ASEP ZM / MUHAMMAD SEILANGGA"/>
    <x v="888"/>
    <s v="B"/>
    <s v="JL. RAYA SUMEDANG CIBEUREUM"/>
    <n v="45"/>
    <d v="2019-07-15T00:00:00"/>
    <n v="180"/>
    <n v="900000"/>
    <s v="EPM"/>
    <x v="0"/>
    <n v="352"/>
    <d v="2019-05-07T00:00:00"/>
    <m/>
    <n v="1760000"/>
  </r>
  <r>
    <x v="1"/>
    <x v="29"/>
    <s v="TSK"/>
    <s v="ASEP ZM / MUHAMMAD SEILANGGA"/>
    <x v="889"/>
    <s v="A"/>
    <s v="JL. RUMAH SAKIT CIAMIS"/>
    <n v="50"/>
    <d v="2019-07-08T00:00:00"/>
    <n v="200"/>
    <n v="1000000"/>
    <s v="EPM"/>
    <x v="0"/>
    <n v="404"/>
    <d v="2019-08-07T00:00:00"/>
    <m/>
    <n v="2020000"/>
  </r>
  <r>
    <x v="1"/>
    <x v="29"/>
    <s v="TSK"/>
    <s v="ASEP ZM / MUHAMMAD SEILANGGA"/>
    <x v="890"/>
    <s v="A"/>
    <s v="JL. KEHUTANAN"/>
    <n v="60"/>
    <d v="2019-07-10T00:00:00"/>
    <n v="240"/>
    <n v="1200000"/>
    <s v="EPM"/>
    <x v="0"/>
    <n v="336"/>
    <s v="16/07/2019"/>
    <m/>
    <n v="1680000"/>
  </r>
  <r>
    <x v="1"/>
    <x v="29"/>
    <s v="TSK"/>
    <s v="ASEP ZM / MUHAMMAD SEILANGGA"/>
    <x v="891"/>
    <s v="B"/>
    <s v="JL. RAYA SINGAPARNA"/>
    <n v="45"/>
    <d v="2019-07-18T00:00:00"/>
    <n v="180"/>
    <n v="900000"/>
    <s v="EPM"/>
    <x v="0"/>
    <n v="64"/>
    <d v="2019-06-07T00:00:00"/>
    <m/>
    <n v="320000"/>
  </r>
  <r>
    <x v="1"/>
    <x v="29"/>
    <s v="TSK"/>
    <s v="ASEP ZM / MUHAMMAD SEILANGGA"/>
    <x v="892"/>
    <s v="B"/>
    <s v="JL. PASAR KIDUL"/>
    <n v="25"/>
    <d v="2019-07-25T00:00:00"/>
    <n v="100"/>
    <n v="500000"/>
    <s v="EPM"/>
    <x v="0"/>
    <m/>
    <m/>
    <m/>
    <n v="0"/>
  </r>
  <r>
    <x v="1"/>
    <x v="29"/>
    <s v="TSK"/>
    <s v="ASEP ZM / MUHAMMAD SEILANGGA"/>
    <x v="893"/>
    <s v="C"/>
    <s v="JL. RAYA CINEAM"/>
    <n v="15"/>
    <d v="2019-07-26T00:00:00"/>
    <n v="60"/>
    <n v="300000"/>
    <s v="EPM"/>
    <x v="0"/>
    <m/>
    <m/>
    <m/>
    <n v="0"/>
  </r>
  <r>
    <x v="1"/>
    <x v="29"/>
    <s v="TSK"/>
    <s v="ASEP ZM / MUHAMMAD SEILANGGA"/>
    <x v="894"/>
    <s v="B"/>
    <s v="JL. AHMAD YANI"/>
    <n v="35"/>
    <d v="2019-07-24T00:00:00"/>
    <n v="140"/>
    <n v="700000"/>
    <s v="EPM"/>
    <x v="0"/>
    <n v="200"/>
    <s v="26/07/2019"/>
    <m/>
    <n v="1000000"/>
  </r>
  <r>
    <x v="1"/>
    <x v="29"/>
    <s v="TSK"/>
    <s v="ASEP ZM / MUHAMMAD SEILANGGA"/>
    <x v="895"/>
    <s v="C"/>
    <s v="JL. RAYA SINDANGKASIH"/>
    <n v="15"/>
    <d v="2019-07-20T00:00:00"/>
    <n v="60"/>
    <n v="300000"/>
    <s v="EPM"/>
    <x v="0"/>
    <n v="152"/>
    <s v="24/07/2019"/>
    <m/>
    <n v="760000"/>
  </r>
  <r>
    <x v="1"/>
    <x v="29"/>
    <s v="TSK"/>
    <s v="ASEP ZM / MUHAMMAD SEILANGGA"/>
    <x v="896"/>
    <s v="B"/>
    <s v="JL. RAYA CIJULANG"/>
    <n v="30"/>
    <d v="2019-07-18T00:00:00"/>
    <n v="120"/>
    <n v="600000"/>
    <s v="EPM"/>
    <x v="0"/>
    <n v="204"/>
    <s v="30/07/2019"/>
    <m/>
    <n v="1020000"/>
  </r>
  <r>
    <x v="1"/>
    <x v="29"/>
    <s v="TSK"/>
    <s v="ASEP ZM / MUHAMMAD SEILANGGA"/>
    <x v="897"/>
    <s v="C"/>
    <s v="JL. RAYA PARIGI"/>
    <n v="10"/>
    <d v="2019-07-19T00:00:00"/>
    <n v="40"/>
    <n v="200000"/>
    <s v="EPM"/>
    <x v="0"/>
    <m/>
    <m/>
    <m/>
    <n v="0"/>
  </r>
  <r>
    <x v="1"/>
    <x v="29"/>
    <s v="TSK"/>
    <s v="ASEP ZM / MUHAMMAD SEILANGGA"/>
    <x v="898"/>
    <s v="C"/>
    <s v="JL. RAYA CIJULANG"/>
    <n v="10"/>
    <d v="2019-07-19T00:00:00"/>
    <n v="40"/>
    <n v="200000"/>
    <s v="EPM"/>
    <x v="0"/>
    <m/>
    <m/>
    <m/>
    <n v="0"/>
  </r>
  <r>
    <x v="1"/>
    <x v="29"/>
    <s v="TSK"/>
    <s v="ASEP ZM / MUHAMMAD SEILANGGA"/>
    <x v="844"/>
    <s v="B"/>
    <s v="JL. RAYA BANJARSARI"/>
    <n v="25"/>
    <d v="2019-07-23T00:00:00"/>
    <n v="100"/>
    <n v="500000"/>
    <s v="EPM"/>
    <x v="0"/>
    <n v="180"/>
    <d v="2019-05-08T00:00:00"/>
    <m/>
    <n v="900000"/>
  </r>
  <r>
    <x v="1"/>
    <x v="29"/>
    <s v="TSK"/>
    <s v="ASEP ZM / MUHAMMAD SEILANGGA"/>
    <x v="899"/>
    <s v="C"/>
    <s v="JL. RAYA KAWALI"/>
    <n v="10"/>
    <d v="2019-07-13T00:00:00"/>
    <n v="40"/>
    <n v="200000"/>
    <s v="EPM"/>
    <x v="0"/>
    <n v="36"/>
    <d v="2019-03-08T00:00:00"/>
    <m/>
    <n v="180000"/>
  </r>
  <r>
    <x v="1"/>
    <x v="29"/>
    <s v="TSK"/>
    <s v="ASEP ZM / MUHAMMAD SEILANGGA"/>
    <x v="900"/>
    <s v="B"/>
    <s v="JL. RAYA KAWALI"/>
    <n v="20"/>
    <d v="2019-07-13T00:00:00"/>
    <n v="80"/>
    <n v="400000"/>
    <s v="EPM"/>
    <x v="0"/>
    <m/>
    <m/>
    <m/>
    <n v="0"/>
  </r>
  <r>
    <x v="1"/>
    <x v="29"/>
    <s v="TSK"/>
    <s v="ASEP ZM / MUHAMMAD SEILANGGA"/>
    <x v="901"/>
    <s v="C"/>
    <s v="JL. RAYA PANAWANGAN"/>
    <n v="10"/>
    <d v="2019-07-15T00:00:00"/>
    <n v="40"/>
    <n v="200000"/>
    <s v="EPM"/>
    <x v="0"/>
    <m/>
    <m/>
    <m/>
    <n v="0"/>
  </r>
  <r>
    <x v="1"/>
    <x v="29"/>
    <s v="TSK"/>
    <s v="ASEP ZM / MUHAMMAD SEILANGGA"/>
    <x v="902"/>
    <s v="B"/>
    <s v="JL. RAYA RANCAH"/>
    <n v="20"/>
    <d v="2019-07-15T00:00:00"/>
    <n v="80"/>
    <n v="400000"/>
    <s v="EPM"/>
    <x v="0"/>
    <m/>
    <m/>
    <m/>
    <n v="0"/>
  </r>
  <r>
    <x v="1"/>
    <x v="29"/>
    <s v="TSK"/>
    <s v="ASEP ZM / MUHAMMAD SEILANGGA"/>
    <x v="903"/>
    <s v="B"/>
    <s v="JL. RAYA RAJADESA"/>
    <n v="20"/>
    <d v="2019-07-15T00:00:00"/>
    <n v="80"/>
    <n v="400000"/>
    <s v="EPM"/>
    <x v="0"/>
    <m/>
    <m/>
    <m/>
    <n v="0"/>
  </r>
  <r>
    <x v="1"/>
    <x v="29"/>
    <s v="TSK"/>
    <s v="ASEP ZM / MUHAMMAD SEILANGGA"/>
    <x v="904"/>
    <s v="C"/>
    <s v="JL. RAYA PANUMBANGAN"/>
    <n v="10"/>
    <d v="2019-07-22T00:00:00"/>
    <n v="40"/>
    <n v="200000"/>
    <s v="EPM"/>
    <x v="0"/>
    <m/>
    <m/>
    <m/>
    <n v="0"/>
  </r>
  <r>
    <x v="1"/>
    <x v="29"/>
    <s v="TSK"/>
    <s v="ASEP ZM / MUHAMMAD SEILANGGA"/>
    <x v="905"/>
    <s v="C"/>
    <s v="JL. RAYA BANJAR"/>
    <n v="10"/>
    <d v="2019-07-22T00:00:00"/>
    <n v="40"/>
    <n v="200000"/>
    <s v="EPM"/>
    <x v="0"/>
    <n v="28"/>
    <d v="2019-03-07T00:00:00"/>
    <m/>
    <n v="140000"/>
  </r>
  <r>
    <x v="1"/>
    <x v="29"/>
    <s v="TSK"/>
    <s v="ASEP ZM / MUHAMMAD SEILANGGA"/>
    <x v="906"/>
    <s v="C"/>
    <s v="JL. RAYA LANGENSARI"/>
    <n v="10"/>
    <d v="2019-07-16T00:00:00"/>
    <n v="40"/>
    <n v="200000"/>
    <s v="EPM"/>
    <x v="0"/>
    <m/>
    <m/>
    <m/>
    <n v="0"/>
  </r>
  <r>
    <x v="1"/>
    <x v="29"/>
    <s v="TSK"/>
    <s v="ASEP ZM / MUHAMMAD SEILANGGA"/>
    <x v="907"/>
    <s v="C"/>
    <s v="JL. MANGANTI"/>
    <n v="10"/>
    <d v="2019-07-16T00:00:00"/>
    <n v="40"/>
    <n v="200000"/>
    <s v="EPM"/>
    <x v="0"/>
    <m/>
    <m/>
    <m/>
    <n v="0"/>
  </r>
  <r>
    <x v="1"/>
    <x v="29"/>
    <s v="TSK"/>
    <s v="ASEP ZM / MUHAMMAD SEILANGGA"/>
    <x v="908"/>
    <s v="C"/>
    <s v="JL. LAKBOK"/>
    <n v="10"/>
    <d v="2019-07-17T00:00:00"/>
    <n v="40"/>
    <n v="200000"/>
    <s v="EPM"/>
    <x v="0"/>
    <m/>
    <m/>
    <m/>
    <n v="0"/>
  </r>
  <r>
    <x v="1"/>
    <x v="29"/>
    <s v="TSK"/>
    <s v="ASEP ZM / MUHAMMAD SEILANGGA"/>
    <x v="909"/>
    <s v="C"/>
    <s v="JL. RAYA CIAMIS"/>
    <n v="10"/>
    <d v="2019-07-20T00:00:00"/>
    <n v="40"/>
    <n v="200000"/>
    <s v="EPM"/>
    <x v="0"/>
    <m/>
    <m/>
    <m/>
    <n v="0"/>
  </r>
  <r>
    <x v="1"/>
    <x v="29"/>
    <s v="TSK"/>
    <s v="ASEP ZM / MUHAMMAD SEILANGGA"/>
    <x v="910"/>
    <s v="C"/>
    <s v="JL. MANGANTI"/>
    <n v="10"/>
    <d v="2019-07-17T00:00:00"/>
    <n v="40"/>
    <n v="200000"/>
    <s v="EPM"/>
    <x v="0"/>
    <m/>
    <m/>
    <m/>
    <n v="0"/>
  </r>
  <r>
    <x v="1"/>
    <x v="29"/>
    <s v="TSK"/>
    <s v="ASEP ZM / MUHAMMAD SEILANGGA"/>
    <x v="911"/>
    <s v="C"/>
    <s v="JL. RAYA PANGANDARAN"/>
    <n v="10"/>
    <d v="2019-07-24T00:00:00"/>
    <n v="40"/>
    <n v="200000"/>
    <s v="EPM"/>
    <x v="0"/>
    <m/>
    <m/>
    <m/>
    <n v="0"/>
  </r>
  <r>
    <x v="1"/>
    <x v="29"/>
    <s v="TSK/GRT"/>
    <s v="Sungkawa /MD"/>
    <x v="912"/>
    <s v="A"/>
    <s v="JL. Guntur Melati"/>
    <n v="80"/>
    <d v="2019-07-10T00:00:00"/>
    <n v="320"/>
    <n v="1600000"/>
    <s v="EPM"/>
    <x v="0"/>
    <n v="364"/>
    <s v="11,12,13/07/2019"/>
    <m/>
    <n v="1820000"/>
  </r>
  <r>
    <x v="1"/>
    <x v="29"/>
    <s v="TSK/GRT"/>
    <s v="Sungkawa /MD"/>
    <x v="913"/>
    <s v="B"/>
    <s v="JL. Merdeka Garut"/>
    <n v="60"/>
    <d v="2019-07-08T00:00:00"/>
    <n v="240"/>
    <n v="1200000"/>
    <s v="EPM"/>
    <x v="0"/>
    <n v="164"/>
    <s v="8,9/07/2019"/>
    <m/>
    <n v="820000"/>
  </r>
  <r>
    <x v="1"/>
    <x v="29"/>
    <s v="TSK/GRT"/>
    <s v="Sungkawa /MD"/>
    <x v="914"/>
    <s v="B"/>
    <s v="JL. Mandalagiri Garut"/>
    <n v="45"/>
    <d v="2019-07-13T00:00:00"/>
    <n v="180"/>
    <n v="900000"/>
    <s v="EPM"/>
    <x v="0"/>
    <n v="104"/>
    <s v="22/07/2019"/>
    <m/>
    <n v="520000"/>
  </r>
  <r>
    <x v="1"/>
    <x v="29"/>
    <s v="TSK/GRT"/>
    <s v="Sungkawa /MD"/>
    <x v="915"/>
    <s v="C"/>
    <s v="JL. Karangpawitan Garut"/>
    <n v="15"/>
    <d v="2019-07-15T00:00:00"/>
    <n v="60"/>
    <n v="300000"/>
    <s v="EPM"/>
    <x v="0"/>
    <n v="60"/>
    <s v="29/07/2019"/>
    <m/>
    <n v="300000"/>
  </r>
  <r>
    <x v="1"/>
    <x v="29"/>
    <s v="TSK/GRT"/>
    <s v="Sungkawa /MD"/>
    <x v="916"/>
    <s v="B"/>
    <s v="JL. Wanaraja Garut"/>
    <n v="40"/>
    <d v="2019-07-15T00:00:00"/>
    <n v="160"/>
    <n v="800000"/>
    <s v="EPM"/>
    <x v="0"/>
    <n v="268"/>
    <s v="15,16/07/2019"/>
    <m/>
    <n v="1340000"/>
  </r>
  <r>
    <x v="1"/>
    <x v="29"/>
    <s v="TSK/GRT"/>
    <s v="Sungkawa /MD"/>
    <x v="917"/>
    <s v="B"/>
    <s v="Jl. Sukawening Garut"/>
    <n v="35"/>
    <d v="2019-07-16T00:00:00"/>
    <n v="140"/>
    <n v="700000"/>
    <s v="EPM"/>
    <x v="0"/>
    <m/>
    <m/>
    <m/>
    <n v="0"/>
  </r>
  <r>
    <x v="1"/>
    <x v="29"/>
    <s v="TSK/GRT"/>
    <s v="Sungkawa /MD"/>
    <x v="918"/>
    <s v="B"/>
    <s v="JL. Cibatu Garut"/>
    <n v="35"/>
    <d v="2019-07-16T00:00:00"/>
    <n v="140"/>
    <n v="700000"/>
    <s v="EPM"/>
    <x v="0"/>
    <n v="140"/>
    <s v="27/07/2019"/>
    <m/>
    <n v="700000"/>
  </r>
  <r>
    <x v="1"/>
    <x v="29"/>
    <s v="TSK/GRT"/>
    <s v="Sungkawa /MD"/>
    <x v="919"/>
    <s v="B"/>
    <s v="JL. Malangbong Garut"/>
    <n v="40"/>
    <d v="2019-07-17T00:00:00"/>
    <n v="160"/>
    <n v="800000"/>
    <s v="EPM"/>
    <x v="0"/>
    <n v="160"/>
    <s v="26/07/2019"/>
    <m/>
    <n v="800000"/>
  </r>
  <r>
    <x v="1"/>
    <x v="29"/>
    <s v="TSK/GRT"/>
    <s v="Sungkawa /MD"/>
    <x v="920"/>
    <s v="C"/>
    <s v="JL. Bandrek Garut"/>
    <n v="15"/>
    <d v="2019-07-17T00:00:00"/>
    <n v="60"/>
    <n v="300000"/>
    <s v="EPM"/>
    <x v="0"/>
    <n v="60"/>
    <s v="30/07/2019"/>
    <m/>
    <n v="300000"/>
  </r>
  <r>
    <x v="1"/>
    <x v="29"/>
    <s v="TSK/GRT"/>
    <s v="Sungkawa /MD"/>
    <x v="921"/>
    <s v="C"/>
    <s v="JL. Tasik-Garut"/>
    <n v="15"/>
    <d v="2019-07-17T00:00:00"/>
    <n v="60"/>
    <n v="300000"/>
    <s v="EPM"/>
    <x v="0"/>
    <n v="60"/>
    <s v="31/07/2019"/>
    <m/>
    <n v="300000"/>
  </r>
  <r>
    <x v="1"/>
    <x v="29"/>
    <s v="TSK/GRT"/>
    <s v="Sungkawa /MD"/>
    <x v="922"/>
    <s v="A"/>
    <s v="JL. Limbangan Garut"/>
    <n v="60"/>
    <d v="2019-07-18T00:00:00"/>
    <n v="240"/>
    <n v="1200000"/>
    <s v="EPM"/>
    <x v="0"/>
    <n v="168"/>
    <s v="25/07/2019"/>
    <m/>
    <n v="840000"/>
  </r>
  <r>
    <x v="1"/>
    <x v="29"/>
    <s v="TSK/GRT"/>
    <s v="Sungkawa /MD"/>
    <x v="923"/>
    <s v="C"/>
    <s v="JL. Lewigoong Garut"/>
    <n v="15"/>
    <d v="2019-07-18T00:00:00"/>
    <n v="60"/>
    <n v="300000"/>
    <s v="EPM"/>
    <x v="0"/>
    <n v="60"/>
    <d v="2019-01-08T00:00:00"/>
    <m/>
    <n v="300000"/>
  </r>
  <r>
    <x v="1"/>
    <x v="29"/>
    <s v="TSK/GRT"/>
    <s v="Sungkawa /MD"/>
    <x v="924"/>
    <s v="C"/>
    <s v="JL. Banyuresmi Garut"/>
    <n v="15"/>
    <d v="2019-07-18T00:00:00"/>
    <n v="60"/>
    <n v="300000"/>
    <s v="EPM"/>
    <x v="0"/>
    <n v="60"/>
    <s v="2/8/2019"/>
    <m/>
    <n v="300000"/>
  </r>
  <r>
    <x v="1"/>
    <x v="29"/>
    <s v="TSK/GRT"/>
    <s v="Sungkawa /MD"/>
    <x v="925"/>
    <s v="B"/>
    <s v="JL. Kadungora Garut"/>
    <n v="30"/>
    <d v="2019-07-19T00:00:00"/>
    <n v="120"/>
    <n v="600000"/>
    <s v="EPM"/>
    <x v="0"/>
    <n v="160"/>
    <s v="23,24/07/2019"/>
    <m/>
    <n v="800000"/>
  </r>
  <r>
    <x v="1"/>
    <x v="29"/>
    <s v="TSK/GRT"/>
    <s v="Sungkawa /MD"/>
    <x v="926"/>
    <s v="B"/>
    <s v="JL. Leles"/>
    <n v="35"/>
    <d v="2019-07-19T00:00:00"/>
    <n v="140"/>
    <n v="700000"/>
    <s v="EPM"/>
    <x v="0"/>
    <n v="192"/>
    <s v="10/7/2019"/>
    <m/>
    <n v="960000"/>
  </r>
  <r>
    <x v="1"/>
    <x v="29"/>
    <s v="TSK/GRT"/>
    <s v="Sungkawa /MD"/>
    <x v="927"/>
    <s v="C"/>
    <s v="JL. Genteng"/>
    <n v="15"/>
    <d v="2019-07-20T00:00:00"/>
    <n v="60"/>
    <n v="300000"/>
    <s v="EPM"/>
    <x v="0"/>
    <m/>
    <m/>
    <m/>
    <n v="0"/>
  </r>
  <r>
    <x v="1"/>
    <x v="29"/>
    <s v="TSK/GRT"/>
    <s v="Sungkawa /MD"/>
    <x v="928"/>
    <s v="B"/>
    <s v="JL. Bojongloa Garut"/>
    <n v="20"/>
    <d v="2019-07-20T00:00:00"/>
    <n v="80"/>
    <n v="400000"/>
    <s v="EPM"/>
    <x v="0"/>
    <m/>
    <m/>
    <m/>
    <n v="0"/>
  </r>
  <r>
    <x v="1"/>
    <x v="29"/>
    <s v="TSK/GRT"/>
    <s v="Sungkawa /MD"/>
    <x v="929"/>
    <s v="C"/>
    <s v="JL. Banyongbong Garut"/>
    <n v="20"/>
    <d v="2019-07-22T00:00:00"/>
    <n v="80"/>
    <n v="400000"/>
    <s v="EPM"/>
    <x v="0"/>
    <m/>
    <m/>
    <m/>
    <n v="0"/>
  </r>
  <r>
    <x v="1"/>
    <x v="29"/>
    <s v="TSK/GRT"/>
    <s v="Sungkawa /MD"/>
    <x v="930"/>
    <s v="B"/>
    <s v="JL. Andir Garut"/>
    <n v="35"/>
    <d v="2019-07-22T00:00:00"/>
    <n v="140"/>
    <n v="700000"/>
    <s v="EPM"/>
    <x v="0"/>
    <m/>
    <m/>
    <m/>
    <n v="0"/>
  </r>
  <r>
    <x v="1"/>
    <x v="29"/>
    <s v="TSK/GRT"/>
    <s v="Sungkawa /MD"/>
    <x v="931"/>
    <s v="B"/>
    <s v="JL. Simpang Garut"/>
    <n v="25"/>
    <d v="2019-07-23T00:00:00"/>
    <n v="100"/>
    <n v="500000"/>
    <s v="EPM"/>
    <x v="0"/>
    <m/>
    <m/>
    <m/>
    <n v="0"/>
  </r>
  <r>
    <x v="1"/>
    <x v="29"/>
    <s v="TSK/GRT"/>
    <s v="Sungkawa /MD"/>
    <x v="932"/>
    <s v="C"/>
    <s v="JL. Cisurupan Garut"/>
    <n v="15"/>
    <d v="2019-07-23T00:00:00"/>
    <n v="60"/>
    <n v="300000"/>
    <s v="EPM"/>
    <x v="0"/>
    <n v="60"/>
    <s v="3/8/2019"/>
    <m/>
    <n v="300000"/>
  </r>
  <r>
    <x v="1"/>
    <x v="29"/>
    <s v="TSK/GRT"/>
    <s v="Sungkawa /MD"/>
    <x v="933"/>
    <s v="A"/>
    <s v="JL. Cikajang Garut"/>
    <n v="65"/>
    <d v="2019-07-24T00:00:00"/>
    <n v="260"/>
    <n v="1300000"/>
    <s v="EPM"/>
    <x v="0"/>
    <n v="336"/>
    <s v="17,18/07/2019"/>
    <m/>
    <n v="1680000"/>
  </r>
  <r>
    <x v="1"/>
    <x v="29"/>
    <s v="TSK/GRT"/>
    <s v="Sungkawa /MD"/>
    <x v="934"/>
    <s v="C"/>
    <s v="JL. Cibodas Garut"/>
    <n v="15"/>
    <d v="2019-07-24T00:00:00"/>
    <n v="60"/>
    <n v="300000"/>
    <s v="EPM"/>
    <x v="0"/>
    <m/>
    <m/>
    <m/>
    <n v="0"/>
  </r>
  <r>
    <x v="1"/>
    <x v="29"/>
    <s v="TSK/GRT"/>
    <s v="Sungkawa /MD"/>
    <x v="935"/>
    <s v="B"/>
    <s v="JL. Samarang Garut"/>
    <n v="35"/>
    <d v="2019-07-25T00:00:00"/>
    <n v="140"/>
    <n v="700000"/>
    <s v="EPM"/>
    <x v="0"/>
    <n v="224"/>
    <s v="19,20/07/2019"/>
    <m/>
    <n v="1120000"/>
  </r>
  <r>
    <x v="7"/>
    <x v="30"/>
    <s v="YOG"/>
    <s v="IRWAN"/>
    <x v="936"/>
    <s v="A"/>
    <s v="JL PABRINGAN NO 1 YOG"/>
    <n v="42"/>
    <d v="2019-07-10T00:00:00"/>
    <n v="168"/>
    <n v="840000"/>
    <s v="EPM"/>
    <x v="0"/>
    <m/>
    <m/>
    <m/>
    <n v="0"/>
  </r>
  <r>
    <x v="7"/>
    <x v="30"/>
    <s v="YOG"/>
    <s v="SUIANTA"/>
    <x v="937"/>
    <s v="A"/>
    <s v="JL RY WONOSARI"/>
    <n v="30"/>
    <d v="2019-07-12T00:00:00"/>
    <n v="120"/>
    <n v="600000"/>
    <s v="EPM"/>
    <x v="0"/>
    <n v="135"/>
    <d v="2019-07-11T00:00:00"/>
    <m/>
    <n v="675000"/>
  </r>
  <r>
    <x v="7"/>
    <x v="30"/>
    <s v="YOG"/>
    <s v="IRWAN"/>
    <x v="938"/>
    <s v="A"/>
    <s v="JL IMOGIRI"/>
    <n v="37"/>
    <d v="2019-07-13T00:00:00"/>
    <n v="148"/>
    <n v="740000"/>
    <s v="EPM"/>
    <x v="0"/>
    <n v="167"/>
    <d v="2019-07-12T00:00:00"/>
    <m/>
    <n v="835000"/>
  </r>
  <r>
    <x v="7"/>
    <x v="30"/>
    <s v="YOG"/>
    <s v="SUIANTA"/>
    <x v="939"/>
    <s v="A"/>
    <s v="JL MONDORAKAN KOTAGEDE YOG"/>
    <n v="30"/>
    <d v="2019-07-15T00:00:00"/>
    <n v="120"/>
    <n v="600000"/>
    <s v="EPM"/>
    <x v="0"/>
    <n v="174"/>
    <d v="2019-07-17T00:00:00"/>
    <m/>
    <n v="870000"/>
  </r>
  <r>
    <x v="7"/>
    <x v="30"/>
    <s v="YOG"/>
    <s v="IRWAN"/>
    <x v="940"/>
    <s v="A"/>
    <s v="JL A YANI BANTUL"/>
    <n v="38"/>
    <d v="2019-07-17T00:00:00"/>
    <n v="152"/>
    <n v="760000"/>
    <s v="EPM"/>
    <x v="0"/>
    <n v="202"/>
    <d v="2019-07-15T00:00:00"/>
    <m/>
    <n v="1010000"/>
  </r>
  <r>
    <x v="7"/>
    <x v="30"/>
    <s v="YOG"/>
    <s v="IRWAN"/>
    <x v="941"/>
    <s v="A"/>
    <s v="JL RY WATES"/>
    <n v="40"/>
    <d v="2019-07-16T00:00:00"/>
    <n v="160"/>
    <n v="800000"/>
    <s v="EPM"/>
    <x v="0"/>
    <m/>
    <m/>
    <m/>
    <n v="0"/>
  </r>
  <r>
    <x v="7"/>
    <x v="30"/>
    <s v="YOG"/>
    <s v="SUIANTA"/>
    <x v="314"/>
    <s v="A"/>
    <s v="JL SUGIONO WATES"/>
    <n v="35"/>
    <d v="2019-07-19T00:00:00"/>
    <n v="140"/>
    <n v="700000"/>
    <s v="EPM"/>
    <x v="0"/>
    <n v="171"/>
    <d v="2019-08-01T00:00:00"/>
    <m/>
    <n v="855000"/>
  </r>
  <r>
    <x v="7"/>
    <x v="30"/>
    <s v="YOG"/>
    <s v="IRWAN"/>
    <x v="942"/>
    <s v="A"/>
    <s v="JL MAGELANG YOG"/>
    <n v="45"/>
    <d v="2019-07-18T00:00:00"/>
    <n v="180"/>
    <n v="900000"/>
    <s v="EPM"/>
    <x v="0"/>
    <m/>
    <m/>
    <m/>
    <n v="0"/>
  </r>
  <r>
    <x v="7"/>
    <x v="30"/>
    <s v="YOG"/>
    <s v="DIAN"/>
    <x v="943"/>
    <s v="A"/>
    <s v="JL RY CEBONGAN SLEMAN"/>
    <n v="29"/>
    <d v="2019-07-08T00:00:00"/>
    <n v="116"/>
    <n v="580000"/>
    <s v="EPM"/>
    <x v="0"/>
    <n v="170"/>
    <d v="2019-07-08T00:00:00"/>
    <m/>
    <n v="850000"/>
  </r>
  <r>
    <x v="7"/>
    <x v="30"/>
    <s v="YOG"/>
    <s v="SUIANTA"/>
    <x v="944"/>
    <s v="A"/>
    <s v="JL RY GODEAAN"/>
    <n v="34"/>
    <d v="2019-07-22T00:00:00"/>
    <n v="136"/>
    <n v="680000"/>
    <s v="EPM"/>
    <x v="0"/>
    <n v="197"/>
    <d v="2019-07-25T00:00:00"/>
    <m/>
    <n v="985000"/>
  </r>
  <r>
    <x v="7"/>
    <x v="30"/>
    <s v="YOG"/>
    <s v="IRWAN"/>
    <x v="945"/>
    <s v="B"/>
    <s v="JL RY KALIURANG"/>
    <n v="42"/>
    <d v="2019-07-10T00:00:00"/>
    <n v="168"/>
    <n v="840000"/>
    <s v="EPM"/>
    <x v="0"/>
    <n v="189"/>
    <d v="2019-07-10T00:00:00"/>
    <m/>
    <n v="945000"/>
  </r>
  <r>
    <x v="7"/>
    <x v="30"/>
    <s v="YOG"/>
    <s v="DIAN"/>
    <x v="250"/>
    <s v="B"/>
    <s v="JL RY KALIURANG"/>
    <n v="24"/>
    <d v="2019-07-12T00:00:00"/>
    <n v="96"/>
    <n v="480000"/>
    <s v="EPM"/>
    <x v="0"/>
    <n v="156"/>
    <d v="2019-07-11T00:00:00"/>
    <m/>
    <n v="780000"/>
  </r>
  <r>
    <x v="7"/>
    <x v="30"/>
    <s v="YOG"/>
    <s v="IRWAN"/>
    <x v="946"/>
    <s v="B"/>
    <s v="JL RY PALAGAN"/>
    <n v="27"/>
    <d v="2019-07-15T00:00:00"/>
    <n v="108"/>
    <n v="540000"/>
    <s v="EPM"/>
    <x v="0"/>
    <n v="135"/>
    <d v="2019-07-15T00:00:00"/>
    <m/>
    <n v="675000"/>
  </r>
  <r>
    <x v="7"/>
    <x v="30"/>
    <s v="YOG"/>
    <s v="SUIANTA"/>
    <x v="947"/>
    <s v="B"/>
    <s v="JL RY BANTUL"/>
    <n v="21"/>
    <d v="2019-07-24T00:00:00"/>
    <n v="84"/>
    <n v="420000"/>
    <s v="EPM"/>
    <x v="0"/>
    <n v="194"/>
    <d v="2019-07-29T00:00:00"/>
    <m/>
    <n v="970000"/>
  </r>
  <r>
    <x v="7"/>
    <x v="30"/>
    <s v="YOG"/>
    <s v="IRWAN"/>
    <x v="948"/>
    <s v="B"/>
    <s v="JL SULTAN AGUNG YOG"/>
    <n v="20"/>
    <d v="2019-08-02T00:00:00"/>
    <n v="80"/>
    <n v="400000"/>
    <s v="EPM"/>
    <x v="0"/>
    <n v="143"/>
    <d v="2019-07-19T00:00:00"/>
    <m/>
    <n v="715000"/>
  </r>
  <r>
    <x v="7"/>
    <x v="30"/>
    <s v="YOG"/>
    <s v="DIAN"/>
    <x v="949"/>
    <s v="B"/>
    <s v="JL RY TAJEM YOG"/>
    <n v="20"/>
    <d v="2019-07-17T00:00:00"/>
    <n v="80"/>
    <n v="400000"/>
    <s v="EPM"/>
    <x v="0"/>
    <n v="190"/>
    <d v="2019-07-19T00:00:00"/>
    <m/>
    <n v="950000"/>
  </r>
  <r>
    <x v="7"/>
    <x v="30"/>
    <s v="YOG"/>
    <s v="DIAN"/>
    <x v="950"/>
    <s v="B"/>
    <s v="JL RY RINGROAD UTARA "/>
    <n v="18"/>
    <d v="2019-07-18T00:00:00"/>
    <n v="72"/>
    <n v="360000"/>
    <s v="EPM"/>
    <x v="0"/>
    <m/>
    <m/>
    <m/>
    <n v="0"/>
  </r>
  <r>
    <x v="7"/>
    <x v="30"/>
    <s v="YOG"/>
    <s v="SUIANTA"/>
    <x v="951"/>
    <s v="B"/>
    <s v="JL RY WATES"/>
    <n v="15"/>
    <d v="2019-07-26T00:00:00"/>
    <n v="60"/>
    <n v="300000"/>
    <s v="EPM"/>
    <x v="0"/>
    <n v="124"/>
    <d v="2019-08-01T00:00:00"/>
    <m/>
    <n v="620000"/>
  </r>
  <r>
    <x v="7"/>
    <x v="30"/>
    <s v="YOG"/>
    <s v="DIAN"/>
    <x v="952"/>
    <s v="B"/>
    <s v="JL RY NGINO"/>
    <n v="21"/>
    <d v="2019-07-19T00:00:00"/>
    <n v="84"/>
    <n v="420000"/>
    <s v="EPM"/>
    <x v="0"/>
    <n v="129"/>
    <d v="2019-07-23T00:00:00"/>
    <m/>
    <n v="645000"/>
  </r>
  <r>
    <x v="7"/>
    <x v="30"/>
    <s v="YOG"/>
    <s v="DIAN"/>
    <x v="953"/>
    <s v="B"/>
    <s v="JL RY MAGELANG"/>
    <n v="32"/>
    <d v="2019-07-20T00:00:00"/>
    <n v="128"/>
    <n v="640000"/>
    <s v="EPM"/>
    <x v="0"/>
    <n v="217"/>
    <d v="2019-07-25T00:00:00"/>
    <m/>
    <n v="1085000"/>
  </r>
  <r>
    <x v="7"/>
    <x v="30"/>
    <s v="YOG"/>
    <s v="IRWAN"/>
    <x v="954"/>
    <s v="B"/>
    <s v="JL RY MAGELANG"/>
    <n v="30"/>
    <d v="2019-07-23T00:00:00"/>
    <n v="120"/>
    <n v="600000"/>
    <s v="EPM"/>
    <x v="0"/>
    <n v="201"/>
    <d v="2019-07-30T00:00:00"/>
    <m/>
    <n v="1005000"/>
  </r>
  <r>
    <x v="7"/>
    <x v="30"/>
    <s v="YOG"/>
    <s v="DIAN"/>
    <x v="955"/>
    <s v="B"/>
    <s v="Dukun,Talun Muntilan"/>
    <n v="35"/>
    <d v="2019-07-25T00:00:00"/>
    <n v="140"/>
    <n v="700000"/>
    <s v="EPM"/>
    <x v="0"/>
    <n v="136"/>
    <d v="2019-07-29T00:00:00"/>
    <m/>
    <n v="680000"/>
  </r>
  <r>
    <x v="7"/>
    <x v="30"/>
    <s v="YOG"/>
    <s v="DIAN"/>
    <x v="956"/>
    <s v="B"/>
    <s v="JL DIPONEGORO"/>
    <n v="45"/>
    <d v="2019-07-26T00:00:00"/>
    <n v="180"/>
    <n v="900000"/>
    <s v="EPM"/>
    <x v="0"/>
    <n v="226"/>
    <d v="2019-07-16T00:00:00"/>
    <m/>
    <n v="1130000"/>
  </r>
  <r>
    <x v="7"/>
    <x v="30"/>
    <s v="YOG"/>
    <s v="IRWAN"/>
    <x v="957"/>
    <s v="B"/>
    <s v="JL GEJAYAN NO 23"/>
    <n v="30"/>
    <d v="2019-07-29T00:00:00"/>
    <n v="120"/>
    <n v="600000"/>
    <s v="EPM"/>
    <x v="0"/>
    <n v="98"/>
    <d v="2019-07-12T00:00:00"/>
    <m/>
    <n v="490000"/>
  </r>
  <r>
    <x v="7"/>
    <x v="30"/>
    <s v="YOG"/>
    <s v="IRWAN"/>
    <x v="958"/>
    <s v="B"/>
    <s v="JL IMOGIRI NO 212"/>
    <n v="29"/>
    <d v="2019-07-30T00:00:00"/>
    <n v="116"/>
    <n v="580000"/>
    <s v="EPM"/>
    <x v="0"/>
    <m/>
    <m/>
    <m/>
    <n v="0"/>
  </r>
  <r>
    <x v="7"/>
    <x v="30"/>
    <s v="YOG"/>
    <s v="DIAN"/>
    <x v="959"/>
    <s v="B"/>
    <s v="JL RY MAGELANG"/>
    <n v="21"/>
    <d v="2019-07-31T00:00:00"/>
    <n v="84"/>
    <n v="420000"/>
    <s v="EPM"/>
    <x v="0"/>
    <n v="96"/>
    <d v="2019-07-22T00:00:00"/>
    <m/>
    <n v="480000"/>
  </r>
  <r>
    <x v="7"/>
    <x v="30"/>
    <s v="YOG"/>
    <s v="IRWAN"/>
    <x v="960"/>
    <s v="B"/>
    <s v="JL BUGISAN"/>
    <n v="20"/>
    <d v="2019-07-29T00:00:00"/>
    <n v="80"/>
    <n v="400000"/>
    <s v="EPM"/>
    <x v="0"/>
    <n v="157"/>
    <d v="2019-07-23T00:00:00"/>
    <m/>
    <n v="785000"/>
  </r>
  <r>
    <x v="7"/>
    <x v="30"/>
    <s v="YOG"/>
    <s v="IRWAN"/>
    <x v="961"/>
    <s v="B"/>
    <s v="JL HAYAM WURUK YOG"/>
    <n v="30"/>
    <d v="2019-07-15T00:00:00"/>
    <n v="120"/>
    <n v="600000"/>
    <s v="EPM"/>
    <x v="0"/>
    <m/>
    <m/>
    <m/>
    <n v="0"/>
  </r>
  <r>
    <x v="7"/>
    <x v="30"/>
    <s v="YOG"/>
    <s v="IRWAN"/>
    <x v="962"/>
    <s v="B"/>
    <s v="JL PARANGTRITIS 103"/>
    <n v="20"/>
    <d v="2019-07-20T00:00:00"/>
    <n v="80"/>
    <n v="400000"/>
    <s v="EPM"/>
    <x v="0"/>
    <m/>
    <m/>
    <m/>
    <n v="0"/>
  </r>
  <r>
    <x v="7"/>
    <x v="30"/>
    <s v="YOG"/>
    <s v="IRWAN"/>
    <x v="963"/>
    <s v="B"/>
    <s v="JL RE MARTADINATA WIROBRAJAN"/>
    <n v="19"/>
    <d v="2019-07-31T00:00:00"/>
    <n v="76"/>
    <n v="380000"/>
    <s v="EPM"/>
    <x v="0"/>
    <n v="124"/>
    <d v="2019-07-22T00:00:00"/>
    <m/>
    <n v="620000"/>
  </r>
  <r>
    <x v="7"/>
    <x v="30"/>
    <s v="YOG"/>
    <s v="SUIANTA"/>
    <x v="964"/>
    <s v="B"/>
    <s v="jl piyungan-Prambanan"/>
    <n v="15"/>
    <d v="2019-08-01T00:00:00"/>
    <n v="60"/>
    <n v="300000"/>
    <s v="EPM"/>
    <x v="0"/>
    <m/>
    <m/>
    <m/>
    <n v="0"/>
  </r>
  <r>
    <x v="7"/>
    <x v="30"/>
    <s v="YOG"/>
    <s v="IRWAN"/>
    <x v="965"/>
    <s v="A"/>
    <s v="Wonosari, Gunung Kidul"/>
    <n v="60"/>
    <d v="2019-07-08T00:00:00"/>
    <n v="240"/>
    <n v="1200000"/>
    <s v="EPM"/>
    <x v="0"/>
    <n v="212"/>
    <d v="2019-07-08T00:00:00"/>
    <m/>
    <n v="1060000"/>
  </r>
  <r>
    <x v="7"/>
    <x v="30"/>
    <s v="YOG"/>
    <s v="DIAN"/>
    <x v="966"/>
    <s v="A"/>
    <s v="JL. PASAR LOS R/3, BOROBUDUR"/>
    <n v="30"/>
    <d v="2019-08-02T00:00:00"/>
    <n v="120"/>
    <n v="600000"/>
    <s v="EPM"/>
    <x v="0"/>
    <n v="172"/>
    <d v="2019-08-01T00:00:00"/>
    <m/>
    <n v="860000"/>
  </r>
  <r>
    <x v="7"/>
    <x v="30"/>
    <s v="YOG"/>
    <s v="IRWAN"/>
    <x v="967"/>
    <s v="A"/>
    <s v="JL.TIDAR, MAGELANG"/>
    <n v="30"/>
    <d v="2019-07-08T00:00:00"/>
    <n v="120"/>
    <n v="600000"/>
    <s v="EPM"/>
    <x v="0"/>
    <n v="174"/>
    <d v="2019-07-08T00:00:00"/>
    <m/>
    <n v="870000"/>
  </r>
  <r>
    <x v="7"/>
    <x v="30"/>
    <s v="YOG"/>
    <s v="RUDI H"/>
    <x v="968"/>
    <s v="A"/>
    <s v="JL. KIOS PASAR 2,TEMANGGUNG"/>
    <n v="30"/>
    <d v="2019-07-23T00:00:00"/>
    <n v="120"/>
    <n v="600000"/>
    <s v="EPM"/>
    <x v="0"/>
    <n v="354"/>
    <d v="2019-07-23T00:00:00"/>
    <m/>
    <n v="1770000"/>
  </r>
  <r>
    <x v="7"/>
    <x v="30"/>
    <s v="YOG"/>
    <s v="IRWAN"/>
    <x v="969"/>
    <s v="A"/>
    <s v="JL. PEMUDA REJOWINANGUN MAGELANG"/>
    <n v="35"/>
    <d v="2019-07-10T00:00:00"/>
    <n v="140"/>
    <n v="700000"/>
    <s v="EPM"/>
    <x v="0"/>
    <n v="216"/>
    <d v="2019-07-10T00:00:00"/>
    <m/>
    <n v="1080000"/>
  </r>
  <r>
    <x v="7"/>
    <x v="30"/>
    <s v="YOG"/>
    <s v="RUDI H"/>
    <x v="970"/>
    <s v="A"/>
    <s v="JL. SALAMAN - TEMPURAN, MAGELANG"/>
    <n v="20"/>
    <d v="2019-07-12T00:00:00"/>
    <n v="80"/>
    <n v="400000"/>
    <s v="EPM"/>
    <x v="0"/>
    <m/>
    <m/>
    <m/>
    <n v="0"/>
  </r>
  <r>
    <x v="7"/>
    <x v="30"/>
    <s v="YOG"/>
    <s v="RUDI H"/>
    <x v="971"/>
    <s v="A"/>
    <s v="JL. PASAR GRABAK, MAGELANG"/>
    <n v="30"/>
    <d v="2019-07-26T00:00:00"/>
    <n v="120"/>
    <n v="600000"/>
    <s v="EPM"/>
    <x v="0"/>
    <m/>
    <m/>
    <m/>
    <n v="0"/>
  </r>
  <r>
    <x v="7"/>
    <x v="30"/>
    <s v="YOG"/>
    <s v="RUDI H"/>
    <x v="972"/>
    <s v="A"/>
    <s v="JL. PASAR NGADIREJO, TEMANGGUNG"/>
    <n v="35"/>
    <d v="2019-07-29T00:00:00"/>
    <n v="140"/>
    <n v="700000"/>
    <s v="EPM"/>
    <x v="0"/>
    <n v="202"/>
    <d v="2019-07-30T00:00:00"/>
    <m/>
    <n v="1010000"/>
  </r>
  <r>
    <x v="7"/>
    <x v="30"/>
    <s v="YOG"/>
    <s v="IRWAN"/>
    <x v="973"/>
    <s v="A"/>
    <s v="JL. RAYA PARAKAN, TEMANGGUNG"/>
    <n v="43"/>
    <d v="2019-08-01T00:00:00"/>
    <n v="172"/>
    <n v="860000"/>
    <s v="EPM"/>
    <x v="0"/>
    <n v="241"/>
    <d v="2019-07-26T00:00:00"/>
    <m/>
    <n v="1205000"/>
  </r>
  <r>
    <x v="7"/>
    <x v="30"/>
    <s v="YOG"/>
    <s v="RUDI H"/>
    <x v="974"/>
    <s v="A"/>
    <s v="JL. RAYA TEGALREJO, MAGELANG"/>
    <n v="30"/>
    <d v="2019-08-03T00:00:00"/>
    <n v="120"/>
    <n v="600000"/>
    <s v="EPM"/>
    <x v="0"/>
    <m/>
    <m/>
    <m/>
    <n v="0"/>
  </r>
  <r>
    <x v="7"/>
    <x v="30"/>
    <s v="YOG"/>
    <s v="RUDI H"/>
    <x v="975"/>
    <s v="A"/>
    <s v="JL. RAYA PLAZA WONOSOBO"/>
    <n v="40"/>
    <d v="2019-08-03T00:00:00"/>
    <n v="160"/>
    <n v="800000"/>
    <s v="EPM"/>
    <x v="0"/>
    <m/>
    <m/>
    <m/>
    <n v="0"/>
  </r>
  <r>
    <x v="7"/>
    <x v="30"/>
    <s v="YOG"/>
    <s v="IRWAN"/>
    <x v="976"/>
    <s v="A"/>
    <s v="JL RAYA KUTOARJO"/>
    <n v="35"/>
    <d v="2019-07-26T00:00:00"/>
    <n v="140"/>
    <n v="700000"/>
    <s v="EPM"/>
    <x v="0"/>
    <m/>
    <m/>
    <m/>
    <n v="0"/>
  </r>
  <r>
    <x v="7"/>
    <x v="30"/>
    <s v="YOG"/>
    <s v="IRWAN"/>
    <x v="977"/>
    <s v="A"/>
    <s v="JL. PASAR KRETEK WONOSOBO"/>
    <n v="50"/>
    <d v="2019-08-01T00:00:00"/>
    <n v="200"/>
    <n v="1000000"/>
    <s v="EPM"/>
    <x v="0"/>
    <m/>
    <m/>
    <m/>
    <n v="0"/>
  </r>
  <r>
    <x v="7"/>
    <x v="30"/>
    <s v="YOG"/>
    <s v="SUIANTA"/>
    <x v="978"/>
    <s v="B"/>
    <s v="SEMIN, GUNUNG KIDUL"/>
    <n v="30"/>
    <d v="2019-07-11T00:00:00"/>
    <n v="120"/>
    <n v="600000"/>
    <s v="EPM"/>
    <x v="0"/>
    <n v="83"/>
    <d v="2019-07-10T00:00:00"/>
    <m/>
    <n v="415000"/>
  </r>
  <r>
    <x v="7"/>
    <x v="30"/>
    <s v="YOG"/>
    <s v="DIAN"/>
    <x v="979"/>
    <s v="B"/>
    <s v="JL. BALABAK - MAGELANG, BLABAK "/>
    <n v="15"/>
    <d v="2019-08-01T00:00:00"/>
    <n v="60"/>
    <n v="300000"/>
    <s v="EPM"/>
    <x v="0"/>
    <n v="106"/>
    <d v="2019-08-03T00:00:00"/>
    <m/>
    <n v="530000"/>
  </r>
  <r>
    <x v="7"/>
    <x v="30"/>
    <s v="YOG"/>
    <s v="IRWAN"/>
    <x v="980"/>
    <s v="B"/>
    <s v="JL. RAYA BABRIK TEMPURAN SALAMAN, MAGELANG"/>
    <n v="10"/>
    <d v="2019-07-23T00:00:00"/>
    <n v="40"/>
    <n v="200000"/>
    <s v="EPM"/>
    <x v="0"/>
    <m/>
    <m/>
    <m/>
    <n v="0"/>
  </r>
  <r>
    <x v="7"/>
    <x v="30"/>
    <s v="YOG"/>
    <s v="RUDI H"/>
    <x v="981"/>
    <s v="B"/>
    <s v="JL. RAYA KALINEGORO, MAGELANG"/>
    <n v="30"/>
    <d v="2019-07-19T00:00:00"/>
    <n v="120"/>
    <n v="600000"/>
    <s v="EPM"/>
    <x v="0"/>
    <n v="164"/>
    <d v="2019-07-18T00:00:00"/>
    <m/>
    <n v="820000"/>
  </r>
  <r>
    <x v="7"/>
    <x v="30"/>
    <s v="YOG"/>
    <s v="RUDI H"/>
    <x v="982"/>
    <s v="B"/>
    <s v="JL. RAYA SECANG, MAGELANG"/>
    <n v="10"/>
    <d v="2019-07-20T00:00:00"/>
    <n v="40"/>
    <n v="200000"/>
    <s v="EPM"/>
    <x v="0"/>
    <n v="144"/>
    <d v="2019-07-19T00:00:00"/>
    <m/>
    <n v="720000"/>
  </r>
  <r>
    <x v="7"/>
    <x v="30"/>
    <s v="YOG"/>
    <s v="RUDI H"/>
    <x v="983"/>
    <s v="B"/>
    <s v="JL. RAYA SECANG , MAGELANG"/>
    <n v="25"/>
    <d v="2019-07-22T00:00:00"/>
    <n v="100"/>
    <n v="500000"/>
    <s v="EPM"/>
    <x v="0"/>
    <n v="68"/>
    <d v="2019-07-22T00:00:00"/>
    <m/>
    <n v="340000"/>
  </r>
  <r>
    <x v="7"/>
    <x v="30"/>
    <s v="YOG"/>
    <s v="IRWAN"/>
    <x v="984"/>
    <s v="B"/>
    <s v="JL. RAYA KALORAN PASAR KRANGGAN, TEMANGGUNG"/>
    <n v="15"/>
    <d v="2019-07-31T00:00:00"/>
    <n v="60"/>
    <n v="300000"/>
    <s v="EPM"/>
    <x v="0"/>
    <n v="226"/>
    <d v="2019-07-16T00:00:00"/>
    <m/>
    <n v="1130000"/>
  </r>
  <r>
    <x v="7"/>
    <x v="30"/>
    <s v="YOG"/>
    <s v="RUDI H"/>
    <x v="985"/>
    <s v="B"/>
    <s v="JL. RAYA KEBONPOLO, MAGELANG"/>
    <n v="30"/>
    <d v="2019-07-15T00:00:00"/>
    <n v="120"/>
    <n v="600000"/>
    <s v="EPM"/>
    <x v="0"/>
    <n v="140"/>
    <d v="2019-07-15T00:00:00"/>
    <m/>
    <n v="700000"/>
  </r>
  <r>
    <x v="7"/>
    <x v="30"/>
    <s v="YOG"/>
    <s v="RUDI H"/>
    <x v="986"/>
    <s v="B"/>
    <s v="JL. RAYA BANDONGAN, MAGELANG"/>
    <n v="30"/>
    <d v="2019-07-17T00:00:00"/>
    <n v="120"/>
    <n v="600000"/>
    <s v="EPM"/>
    <x v="0"/>
    <n v="161"/>
    <d v="2019-07-16T00:00:00"/>
    <m/>
    <n v="805000"/>
  </r>
  <r>
    <x v="7"/>
    <x v="30"/>
    <s v="YOG"/>
    <s v="RUDI H"/>
    <x v="987"/>
    <s v="B"/>
    <s v="JL. RAYA PURWOREJO, MAGELANG"/>
    <n v="10"/>
    <d v="2019-07-13T00:00:00"/>
    <n v="40"/>
    <n v="200000"/>
    <s v="EPM"/>
    <x v="0"/>
    <m/>
    <m/>
    <m/>
    <n v="0"/>
  </r>
  <r>
    <x v="7"/>
    <x v="30"/>
    <s v="YOG"/>
    <s v="RUDI H"/>
    <x v="988"/>
    <s v="B"/>
    <s v="JL. PASAR BALEDONO PURWOREJO"/>
    <n v="35"/>
    <d v="2019-07-29T00:00:00"/>
    <n v="140"/>
    <n v="700000"/>
    <s v="EPM"/>
    <x v="0"/>
    <m/>
    <m/>
    <m/>
    <n v="0"/>
  </r>
  <r>
    <x v="7"/>
    <x v="30"/>
    <s v="YOG"/>
    <s v="IRWAN"/>
    <x v="989"/>
    <s v="B"/>
    <s v="JL. RAYA GRABAK KUTOARJO"/>
    <n v="25"/>
    <d v="2019-07-27T00:00:00"/>
    <n v="100"/>
    <n v="500000"/>
    <s v="EPM"/>
    <x v="0"/>
    <m/>
    <m/>
    <m/>
    <n v="0"/>
  </r>
  <r>
    <x v="0"/>
    <x v="31"/>
    <s v="BGR"/>
    <s v="RAHMAT / AHDIYAT"/>
    <x v="990"/>
    <s v="A"/>
    <s v="JL RAYA CITAYAM"/>
    <n v="40"/>
    <d v="2019-07-10T00:00:00"/>
    <n v="160"/>
    <n v="800000"/>
    <s v="JSD"/>
    <x v="0"/>
    <n v="90"/>
    <m/>
    <m/>
    <n v="450000"/>
  </r>
  <r>
    <x v="0"/>
    <x v="31"/>
    <s v="BGR"/>
    <s v="RAHMAT / AHDIYAT"/>
    <x v="991"/>
    <s v="B"/>
    <s v="JL RAYA BOJONG GEDE"/>
    <n v="22"/>
    <d v="2019-07-10T00:00:00"/>
    <n v="88"/>
    <n v="440000"/>
    <s v="JSD"/>
    <x v="0"/>
    <n v="51"/>
    <m/>
    <m/>
    <n v="255000"/>
  </r>
  <r>
    <x v="0"/>
    <x v="31"/>
    <s v="BGR"/>
    <s v="RAHMAT / AHDIYAT"/>
    <x v="992"/>
    <s v="A"/>
    <s v="JL RAYA PUNCAK, CIPAYUNG"/>
    <n v="60"/>
    <d v="2019-07-18T00:00:00"/>
    <n v="240"/>
    <n v="1200000"/>
    <s v="JSD"/>
    <x v="0"/>
    <n v="147"/>
    <m/>
    <m/>
    <n v="735000"/>
  </r>
  <r>
    <x v="0"/>
    <x v="31"/>
    <s v="BGR"/>
    <s v="RAHMAT / AHDIYAT"/>
    <x v="993"/>
    <s v="B"/>
    <s v="JL RAYA CIAMPEA"/>
    <n v="50"/>
    <d v="2019-07-10T00:00:00"/>
    <n v="200"/>
    <n v="1000000"/>
    <s v="JSD"/>
    <x v="0"/>
    <n v="68"/>
    <m/>
    <m/>
    <n v="340000"/>
  </r>
  <r>
    <x v="0"/>
    <x v="31"/>
    <s v="BGR"/>
    <s v="RAHMAT / AHDIYAT"/>
    <x v="994"/>
    <s v="A"/>
    <s v="JL RAYA PARUNG"/>
    <n v="70"/>
    <d v="2019-07-11T00:00:00"/>
    <n v="280"/>
    <n v="1400000"/>
    <s v="JSD"/>
    <x v="0"/>
    <n v="157"/>
    <m/>
    <m/>
    <n v="785000"/>
  </r>
  <r>
    <x v="0"/>
    <x v="31"/>
    <s v="BGR"/>
    <s v="RAHMAT / AHDIYAT"/>
    <x v="995"/>
    <s v="A"/>
    <s v="JL RAYA LEWILIYANG"/>
    <n v="70"/>
    <d v="2019-07-08T00:00:00"/>
    <n v="280"/>
    <n v="1400000"/>
    <s v="JSD"/>
    <x v="0"/>
    <n v="206"/>
    <m/>
    <m/>
    <n v="1030000"/>
  </r>
  <r>
    <x v="0"/>
    <x v="31"/>
    <s v="BGR"/>
    <s v="EFRI/ AHDIYAT"/>
    <x v="996"/>
    <s v="B"/>
    <s v="JL RAYA SUKASARI"/>
    <n v="21"/>
    <d v="2019-07-09T00:00:00"/>
    <n v="84"/>
    <n v="420000"/>
    <s v="JSD"/>
    <x v="0"/>
    <n v="50"/>
    <m/>
    <m/>
    <n v="250000"/>
  </r>
  <r>
    <x v="0"/>
    <x v="31"/>
    <s v="BGR"/>
    <s v="EFRI/ AHDIYAT"/>
    <x v="997"/>
    <s v="B"/>
    <s v="JL RAYA CIAWI"/>
    <n v="30"/>
    <d v="2019-07-09T00:00:00"/>
    <n v="120"/>
    <n v="600000"/>
    <s v="JSD"/>
    <x v="0"/>
    <n v="97"/>
    <m/>
    <m/>
    <n v="485000"/>
  </r>
  <r>
    <x v="0"/>
    <x v="31"/>
    <s v="BGR"/>
    <s v="EFRI/ AHDIYAT"/>
    <x v="998"/>
    <s v="A"/>
    <s v="JL RAYA SURYA KENCANA BOGOR"/>
    <n v="62"/>
    <d v="2019-07-03T00:00:00"/>
    <n v="248"/>
    <n v="1240000"/>
    <s v="JSD"/>
    <x v="0"/>
    <n v="137"/>
    <m/>
    <m/>
    <n v="685000"/>
  </r>
  <r>
    <x v="0"/>
    <x v="31"/>
    <s v="BGR"/>
    <s v="EFRI/ AHDIYAT"/>
    <x v="999"/>
    <s v="A"/>
    <s v="JL RAYA MAYOR OKING"/>
    <n v="30"/>
    <d v="2019-07-04T00:00:00"/>
    <n v="120"/>
    <n v="600000"/>
    <s v="JSD"/>
    <x v="0"/>
    <n v="132"/>
    <m/>
    <m/>
    <n v="660000"/>
  </r>
  <r>
    <x v="0"/>
    <x v="31"/>
    <s v="BGR"/>
    <s v="EFRI/ AHDIYAT"/>
    <x v="1000"/>
    <s v="A"/>
    <s v="JL RAYA MAYOR OKING"/>
    <n v="40"/>
    <d v="2019-07-04T00:00:00"/>
    <n v="160"/>
    <n v="800000"/>
    <s v="JSD"/>
    <x v="0"/>
    <n v="152"/>
    <m/>
    <m/>
    <n v="760000"/>
  </r>
  <r>
    <x v="0"/>
    <x v="31"/>
    <s v="BGR"/>
    <s v="EFRI/ AHDIYAT"/>
    <x v="1001"/>
    <s v="B"/>
    <s v="JL RAYA BABAKAN MADANG"/>
    <n v="40"/>
    <d v="2019-07-12T00:00:00"/>
    <n v="160"/>
    <n v="800000"/>
    <s v="JSD"/>
    <x v="0"/>
    <n v="184"/>
    <m/>
    <m/>
    <n v="920000"/>
  </r>
  <r>
    <x v="0"/>
    <x v="31"/>
    <s v="BGR"/>
    <s v="EFRI/ AHDIYAT"/>
    <x v="1002"/>
    <s v="B"/>
    <s v="JL SENTUL SELATAN"/>
    <n v="20"/>
    <d v="2019-07-12T00:00:00"/>
    <n v="80"/>
    <n v="400000"/>
    <s v="JSD"/>
    <x v="0"/>
    <n v="46"/>
    <m/>
    <m/>
    <n v="230000"/>
  </r>
  <r>
    <x v="0"/>
    <x v="31"/>
    <s v="BGR"/>
    <s v="EFRI/ AHDIYAT"/>
    <x v="1003"/>
    <s v="B"/>
    <s v="JL RAYA JKT-BOGOR"/>
    <n v="35"/>
    <d v="2019-07-13T00:00:00"/>
    <n v="140"/>
    <n v="700000"/>
    <s v="JSD"/>
    <x v="0"/>
    <n v="118"/>
    <m/>
    <m/>
    <n v="590000"/>
  </r>
  <r>
    <x v="0"/>
    <x v="31"/>
    <s v="BGR"/>
    <s v="EFRI/ AHDIYAT"/>
    <x v="1004"/>
    <s v="B"/>
    <s v="JL RAYA WARUNG JAMBU"/>
    <n v="15"/>
    <d v="2019-07-08T00:00:00"/>
    <n v="60"/>
    <n v="300000"/>
    <s v="JSD"/>
    <x v="0"/>
    <n v="33"/>
    <m/>
    <m/>
    <n v="165000"/>
  </r>
  <r>
    <x v="0"/>
    <x v="31"/>
    <s v="BGR"/>
    <s v="EFRI/ AHDIYAT"/>
    <x v="1005"/>
    <s v="A"/>
    <s v="JL RAYA JKT-BOGOR"/>
    <n v="55"/>
    <d v="2019-07-15T00:00:00"/>
    <n v="220"/>
    <n v="1100000"/>
    <s v="JSD"/>
    <x v="0"/>
    <n v="190"/>
    <m/>
    <m/>
    <n v="950000"/>
  </r>
  <r>
    <x v="0"/>
    <x v="31"/>
    <s v="BGR"/>
    <s v="EFRI/ AHDIYAT"/>
    <x v="1006"/>
    <s v="A"/>
    <s v="JL DEWI SARTIKA BOGOR"/>
    <n v="60"/>
    <d v="2019-07-16T00:00:00"/>
    <n v="240"/>
    <n v="1200000"/>
    <s v="JSD"/>
    <x v="0"/>
    <n v="161"/>
    <m/>
    <m/>
    <n v="805000"/>
  </r>
  <r>
    <x v="0"/>
    <x v="31"/>
    <s v="BGR"/>
    <s v="EFRI/ AHDIYAT"/>
    <x v="1007"/>
    <s v="A"/>
    <s v="JL RAYA CILEUNGSI"/>
    <n v="35"/>
    <d v="2019-07-15T00:00:00"/>
    <n v="140"/>
    <n v="700000"/>
    <s v="JSD"/>
    <x v="0"/>
    <n v="175"/>
    <m/>
    <m/>
    <n v="875000"/>
  </r>
  <r>
    <x v="0"/>
    <x v="31"/>
    <s v="BGR"/>
    <s v="EFRI/ AHDIYAT"/>
    <x v="1008"/>
    <s v="B"/>
    <s v="JL MERCEDEZ , WANAHERANG"/>
    <n v="20"/>
    <d v="2019-07-15T00:00:00"/>
    <n v="80"/>
    <n v="400000"/>
    <s v="JSD"/>
    <x v="0"/>
    <n v="72"/>
    <m/>
    <m/>
    <n v="360000"/>
  </r>
  <r>
    <x v="0"/>
    <x v="31"/>
    <s v="BGR"/>
    <s v="EFRI/ AHDIYAT"/>
    <x v="1009"/>
    <s v="A"/>
    <s v="JL RAYA JONGGOL"/>
    <n v="45"/>
    <d v="2019-07-01T00:00:00"/>
    <n v="180"/>
    <n v="900000"/>
    <s v="JSD"/>
    <x v="0"/>
    <n v="147"/>
    <m/>
    <m/>
    <n v="735000"/>
  </r>
  <r>
    <x v="0"/>
    <x v="31"/>
    <s v="BGR"/>
    <s v="EFRI/ AHDIYAT"/>
    <x v="1010"/>
    <s v="B"/>
    <s v="JL RAYA CARIU"/>
    <n v="35"/>
    <d v="2019-07-30T00:00:00"/>
    <n v="140"/>
    <n v="700000"/>
    <s v="JSD"/>
    <x v="0"/>
    <n v="72"/>
    <m/>
    <m/>
    <n v="360000"/>
  </r>
  <r>
    <x v="0"/>
    <x v="31"/>
    <s v="BGR"/>
    <s v="EFRI/ AHDIYAT"/>
    <x v="1011"/>
    <s v="B"/>
    <s v="JL RAYA ALTERNTIVE CIBUBUR"/>
    <n v="27"/>
    <d v="2019-07-20T00:00:00"/>
    <n v="108"/>
    <n v="540000"/>
    <s v="JSD"/>
    <x v="0"/>
    <n v="46"/>
    <m/>
    <m/>
    <n v="230000"/>
  </r>
  <r>
    <x v="0"/>
    <x v="31"/>
    <s v="BGR"/>
    <s v="RAHMAT / AHDIYAT"/>
    <x v="1012"/>
    <s v="A"/>
    <s v="JL RAYA SUKABUMI "/>
    <n v="45"/>
    <d v="2019-07-17T00:00:00"/>
    <n v="180"/>
    <n v="900000"/>
    <s v="JSD"/>
    <x v="0"/>
    <n v="202"/>
    <m/>
    <m/>
    <n v="1010000"/>
  </r>
  <r>
    <x v="0"/>
    <x v="31"/>
    <s v="BGR"/>
    <s v="RAHMAT / AHDIYAT"/>
    <x v="1013"/>
    <s v="B"/>
    <s v="JL RAYA AKSES UI, DEPOK"/>
    <n v="45"/>
    <d v="2019-07-19T00:00:00"/>
    <n v="180"/>
    <n v="900000"/>
    <s v="JSD"/>
    <x v="0"/>
    <n v="117"/>
    <m/>
    <m/>
    <n v="585000"/>
  </r>
  <r>
    <x v="0"/>
    <x v="31"/>
    <s v="BGR"/>
    <s v="RAHMAT / AHDIYAT"/>
    <x v="1014"/>
    <s v="B"/>
    <s v="JL RAYA GAS ALAM"/>
    <n v="25"/>
    <d v="2019-07-15T00:00:00"/>
    <n v="100"/>
    <n v="500000"/>
    <s v="JSD"/>
    <x v="0"/>
    <n v="52"/>
    <m/>
    <m/>
    <n v="260000"/>
  </r>
  <r>
    <x v="0"/>
    <x v="31"/>
    <s v="BGR"/>
    <s v="RAHMAT / AHDIYAT"/>
    <x v="1015"/>
    <s v="A"/>
    <s v="JL RAYA JKT-BOGOR"/>
    <n v="50"/>
    <d v="2019-07-11T00:00:00"/>
    <n v="200"/>
    <n v="1000000"/>
    <s v="JSD"/>
    <x v="0"/>
    <n v="132"/>
    <m/>
    <m/>
    <n v="660000"/>
  </r>
  <r>
    <x v="0"/>
    <x v="31"/>
    <s v="BGR"/>
    <s v="RAHMAT / AHDIYAT"/>
    <x v="1016"/>
    <s v="A"/>
    <s v="JL RAYA MARGONDA, DEPOK"/>
    <n v="50"/>
    <d v="2019-07-08T00:00:00"/>
    <n v="200"/>
    <n v="1000000"/>
    <s v="JSD"/>
    <x v="0"/>
    <n v="128"/>
    <m/>
    <m/>
    <n v="640000"/>
  </r>
  <r>
    <x v="0"/>
    <x v="31"/>
    <s v="BGR"/>
    <s v="RAHMAT / AHDIYAT"/>
    <x v="1017"/>
    <s v="B"/>
    <s v="JL RAYA PONDOK RAJEK"/>
    <n v="35"/>
    <d v="2019-07-09T00:00:00"/>
    <n v="140"/>
    <n v="700000"/>
    <s v="JSD"/>
    <x v="0"/>
    <n v="76"/>
    <m/>
    <m/>
    <n v="380000"/>
  </r>
  <r>
    <x v="0"/>
    <x v="31"/>
    <s v="BGR"/>
    <s v="RAHMAT / AHDIYAT"/>
    <x v="1018"/>
    <s v="B"/>
    <s v="JL RAYA DEPOK"/>
    <n v="30"/>
    <d v="2019-07-11T00:00:00"/>
    <n v="120"/>
    <n v="600000"/>
    <s v="JSD"/>
    <x v="0"/>
    <n v="132"/>
    <m/>
    <m/>
    <n v="660000"/>
  </r>
  <r>
    <x v="0"/>
    <x v="31"/>
    <s v="BGR"/>
    <s v="RAHMAT / AHDIYAT"/>
    <x v="1019"/>
    <s v="B"/>
    <s v="JL MUSI RAYA"/>
    <n v="35"/>
    <d v="2019-07-12T00:00:00"/>
    <n v="140"/>
    <n v="700000"/>
    <s v="JSD"/>
    <x v="0"/>
    <n v="155"/>
    <m/>
    <m/>
    <n v="775000"/>
  </r>
  <r>
    <x v="0"/>
    <x v="31"/>
    <s v="BGR"/>
    <s v="RAHMAT / AHDIYAT"/>
    <x v="1020"/>
    <s v="B"/>
    <s v="JL DEPOK JAYA"/>
    <n v="40"/>
    <d v="2019-07-09T00:00:00"/>
    <n v="160"/>
    <n v="800000"/>
    <s v="JSD"/>
    <x v="0"/>
    <n v="84"/>
    <m/>
    <m/>
    <n v="420000"/>
  </r>
  <r>
    <x v="0"/>
    <x v="31"/>
    <s v="BGR"/>
    <s v="RAHMAT / AHDIYAT"/>
    <x v="1021"/>
    <s v="B"/>
    <s v="JL RAYA JASINGA"/>
    <n v="40"/>
    <d v="2019-07-20T00:00:00"/>
    <n v="160"/>
    <n v="800000"/>
    <s v="JSD"/>
    <x v="0"/>
    <n v="124"/>
    <m/>
    <m/>
    <n v="620000"/>
  </r>
  <r>
    <x v="0"/>
    <x v="31"/>
    <s v="BGR"/>
    <s v="RAHMAT / AHDIYAT"/>
    <x v="1022"/>
    <s v="B"/>
    <s v="JL RAYA CUNPOK"/>
    <n v="15"/>
    <d v="2019-07-13T00:00:00"/>
    <n v="60"/>
    <n v="300000"/>
    <s v="JSD"/>
    <x v="0"/>
    <n v="47"/>
    <m/>
    <m/>
    <n v="235000"/>
  </r>
  <r>
    <x v="0"/>
    <x v="32"/>
    <s v="BKS"/>
    <s v="HAIRUL / SADIKIN SIDIK"/>
    <x v="1023"/>
    <s v="B"/>
    <s v="JL RAYA SETIA MEKAR"/>
    <n v="45"/>
    <d v="2019-07-11T00:00:00"/>
    <n v="180"/>
    <n v="900000"/>
    <s v="JSD"/>
    <x v="0"/>
    <m/>
    <m/>
    <m/>
    <n v="0"/>
  </r>
  <r>
    <x v="0"/>
    <x v="32"/>
    <s v="BKS"/>
    <s v="HAIRUL / SADIKIN SIDIK"/>
    <x v="1024"/>
    <s v="B"/>
    <s v="JL SUMBER ARTHA"/>
    <n v="26"/>
    <d v="2019-07-12T00:00:00"/>
    <n v="104"/>
    <n v="520000"/>
    <s v="JSD"/>
    <x v="0"/>
    <n v="81"/>
    <d v="2019-07-12T00:00:00"/>
    <m/>
    <n v="405000"/>
  </r>
  <r>
    <x v="0"/>
    <x v="32"/>
    <s v="BKS"/>
    <s v="HAIRUL / SADIKIN SIDIK"/>
    <x v="1025"/>
    <s v="C"/>
    <s v="JL VILLA NUSA INDAH"/>
    <n v="16"/>
    <d v="2019-07-13T00:00:00"/>
    <n v="64"/>
    <n v="320000"/>
    <s v="JSD"/>
    <x v="0"/>
    <n v="54"/>
    <d v="2019-07-13T00:00:00"/>
    <m/>
    <n v="270000"/>
  </r>
  <r>
    <x v="0"/>
    <x v="32"/>
    <s v="BKS"/>
    <s v="HAIRUL / SADIKIN SIDIK"/>
    <x v="956"/>
    <s v="B"/>
    <s v="JL RAYA KRANGGAN"/>
    <n v="36"/>
    <d v="2019-07-15T00:00:00"/>
    <n v="144"/>
    <n v="720000"/>
    <s v="JSD"/>
    <x v="0"/>
    <n v="137"/>
    <d v="2019-07-15T00:00:00"/>
    <m/>
    <n v="685000"/>
  </r>
  <r>
    <x v="0"/>
    <x v="32"/>
    <s v="BKS"/>
    <s v="HAIRUL / SADIKIN SIDIK"/>
    <x v="1026"/>
    <s v="B"/>
    <s v="JL HARAPAN INDAH"/>
    <n v="32"/>
    <d v="2019-07-16T00:00:00"/>
    <n v="128"/>
    <n v="640000"/>
    <s v="JSD"/>
    <x v="0"/>
    <n v="90"/>
    <d v="2019-07-16T00:00:00"/>
    <m/>
    <n v="450000"/>
  </r>
  <r>
    <x v="0"/>
    <x v="32"/>
    <s v="BKS"/>
    <s v="HAIRUL / SADIKIN SIDIK"/>
    <x v="1027"/>
    <s v="B"/>
    <s v="JL PEJUANG"/>
    <n v="29"/>
    <d v="2019-07-17T00:00:00"/>
    <n v="116"/>
    <n v="580000"/>
    <s v="JSD"/>
    <x v="0"/>
    <n v="90"/>
    <d v="2019-07-17T00:00:00"/>
    <m/>
    <n v="450000"/>
  </r>
  <r>
    <x v="0"/>
    <x v="32"/>
    <s v="BKS"/>
    <s v="HAIRUL / SADIKIN SIDIK"/>
    <x v="1028"/>
    <s v="A"/>
    <s v="JL RAYA PONDOK GEDE"/>
    <n v="38"/>
    <d v="2019-07-18T00:00:00"/>
    <n v="152"/>
    <n v="760000"/>
    <s v="JSD"/>
    <x v="0"/>
    <n v="150"/>
    <d v="2019-07-18T00:00:00"/>
    <m/>
    <n v="750000"/>
  </r>
  <r>
    <x v="0"/>
    <x v="32"/>
    <s v="BKS"/>
    <s v="HAIRUL / SADIKIN SIDIK"/>
    <x v="1029"/>
    <s v="B"/>
    <s v="JL RAYA KECAPI"/>
    <n v="22"/>
    <d v="2019-07-19T00:00:00"/>
    <n v="88"/>
    <n v="440000"/>
    <s v="JSD"/>
    <x v="0"/>
    <n v="104"/>
    <d v="2019-07-19T00:00:00"/>
    <m/>
    <n v="520000"/>
  </r>
  <r>
    <x v="0"/>
    <x v="32"/>
    <s v="BKS"/>
    <s v="HAIRUL / SADIKIN SIDIK"/>
    <x v="1030"/>
    <s v="C"/>
    <s v="JL RAYA BOSI"/>
    <n v="30"/>
    <d v="2019-07-20T00:00:00"/>
    <n v="120"/>
    <n v="600000"/>
    <s v="JSD"/>
    <x v="0"/>
    <n v="100"/>
    <d v="2019-07-22T00:00:00"/>
    <m/>
    <n v="500000"/>
  </r>
  <r>
    <x v="0"/>
    <x v="32"/>
    <s v="BKS"/>
    <s v="HAIRUL / SADIKIN SIDIK"/>
    <x v="1031"/>
    <s v="B"/>
    <s v="JL RAYA CIBITUNG"/>
    <n v="30"/>
    <d v="2019-07-22T00:00:00"/>
    <n v="120"/>
    <n v="600000"/>
    <s v="JSD"/>
    <x v="0"/>
    <n v="131"/>
    <d v="2019-07-23T00:00:00"/>
    <m/>
    <n v="655000"/>
  </r>
  <r>
    <x v="0"/>
    <x v="32"/>
    <s v="BKS"/>
    <s v="HAIRUL / SADIKIN SIDIK"/>
    <x v="1032"/>
    <s v="B"/>
    <s v="JL SETIA DARMA"/>
    <n v="42"/>
    <d v="2019-07-23T00:00:00"/>
    <n v="168"/>
    <n v="840000"/>
    <s v="JSD"/>
    <x v="0"/>
    <n v="145"/>
    <d v="2019-07-25T00:00:00"/>
    <m/>
    <n v="725000"/>
  </r>
  <r>
    <x v="0"/>
    <x v="32"/>
    <s v="BKS"/>
    <s v="HAIRUL / SADIKIN SIDIK"/>
    <x v="1033"/>
    <s v="B"/>
    <s v="JL MANGUN JAYA"/>
    <n v="24"/>
    <d v="2019-07-24T00:00:00"/>
    <n v="96"/>
    <n v="480000"/>
    <s v="JSD"/>
    <x v="0"/>
    <n v="102"/>
    <d v="2019-07-24T00:00:00"/>
    <m/>
    <n v="510000"/>
  </r>
  <r>
    <x v="0"/>
    <x v="32"/>
    <s v="BKS"/>
    <s v="HAIRUL / SADIKIN SIDIK"/>
    <x v="1034"/>
    <s v="B"/>
    <s v="JL RAYA BANDAR GEBANG"/>
    <n v="49"/>
    <d v="2019-07-25T00:00:00"/>
    <n v="196"/>
    <n v="980000"/>
    <s v="JSD"/>
    <x v="0"/>
    <n v="207"/>
    <d v="2019-07-27T00:00:00"/>
    <m/>
    <n v="1035000"/>
  </r>
  <r>
    <x v="0"/>
    <x v="32"/>
    <s v="BKS"/>
    <s v="HAIRUL / SADIKIN SIDIK"/>
    <x v="1035"/>
    <s v="C"/>
    <s v="JL MUTIARA GADING"/>
    <n v="20"/>
    <d v="2019-07-27T00:00:00"/>
    <n v="80"/>
    <n v="400000"/>
    <s v="JSD"/>
    <x v="0"/>
    <n v="98"/>
    <d v="2019-08-01T00:00:00"/>
    <m/>
    <n v="490000"/>
  </r>
  <r>
    <x v="0"/>
    <x v="32"/>
    <s v="BKS"/>
    <s v="HAIRUL / SADIKIN SIDIK"/>
    <x v="1036"/>
    <s v="B"/>
    <s v="JL RAWA LUMBU"/>
    <n v="30"/>
    <d v="2019-07-29T00:00:00"/>
    <n v="120"/>
    <n v="600000"/>
    <s v="JSD"/>
    <x v="0"/>
    <n v="104"/>
    <d v="2019-07-30T00:00:00"/>
    <m/>
    <n v="520000"/>
  </r>
  <r>
    <x v="0"/>
    <x v="32"/>
    <s v="BKS"/>
    <s v="HAIRUL / SADIKIN SIDIK"/>
    <x v="1037"/>
    <s v="C"/>
    <s v="JL TANAH MERAH"/>
    <n v="15"/>
    <d v="2019-07-30T00:00:00"/>
    <n v="60"/>
    <n v="300000"/>
    <s v="JSD"/>
    <x v="0"/>
    <n v="80"/>
    <d v="2019-07-31T00:00:00"/>
    <m/>
    <n v="400000"/>
  </r>
  <r>
    <x v="0"/>
    <x v="32"/>
    <s v="BKS"/>
    <s v="HAIRUL / SADIKIN SIDIK"/>
    <x v="1038"/>
    <s v="B"/>
    <s v="JL HARAPAN JAYA"/>
    <n v="35"/>
    <d v="2019-07-31T00:00:00"/>
    <n v="140"/>
    <n v="700000"/>
    <s v="JSD"/>
    <x v="0"/>
    <n v="181"/>
    <d v="2019-08-02T00:00:00"/>
    <m/>
    <n v="905000"/>
  </r>
  <r>
    <x v="0"/>
    <x v="32"/>
    <s v="BKS"/>
    <s v="HAIRUL / SADIKIN SIDIK"/>
    <x v="1039"/>
    <s v="B"/>
    <s v="JL RAYA BOJONG"/>
    <n v="40"/>
    <d v="2019-08-01T00:00:00"/>
    <n v="160"/>
    <n v="800000"/>
    <s v="JSD"/>
    <x v="0"/>
    <n v="184"/>
    <d v="2019-08-07T00:00:00"/>
    <m/>
    <n v="920000"/>
  </r>
  <r>
    <x v="0"/>
    <x v="32"/>
    <s v="BKS"/>
    <s v="HAIRUL / SADIKIN SIDIK"/>
    <x v="1040"/>
    <s v="A"/>
    <s v="JL RAYA M YAMIN"/>
    <n v="60"/>
    <d v="2019-08-02T00:00:00"/>
    <n v="240"/>
    <n v="1200000"/>
    <s v="JSD"/>
    <x v="0"/>
    <m/>
    <m/>
    <m/>
    <n v="0"/>
  </r>
  <r>
    <x v="0"/>
    <x v="32"/>
    <s v="BKS"/>
    <s v="HAIRUL / SADIKIN SIDIK"/>
    <x v="1041"/>
    <s v="A"/>
    <s v="JL RAYA PEMUDA"/>
    <n v="43"/>
    <d v="2019-08-05T00:00:00"/>
    <n v="172"/>
    <n v="860000"/>
    <s v="JSD"/>
    <x v="0"/>
    <m/>
    <m/>
    <m/>
    <n v="0"/>
  </r>
  <r>
    <x v="0"/>
    <x v="32"/>
    <s v="BKS"/>
    <s v="HAIRUL / SADIKIN SIDIK"/>
    <x v="1042"/>
    <s v="B"/>
    <s v="JL BINTARA JAYA"/>
    <n v="35"/>
    <d v="2019-08-07T00:00:00"/>
    <n v="140"/>
    <n v="700000"/>
    <s v="JSD"/>
    <x v="0"/>
    <m/>
    <m/>
    <m/>
    <n v="0"/>
  </r>
  <r>
    <x v="0"/>
    <x v="32"/>
    <s v="BKS"/>
    <s v="HAIRUL / SADIKIN SIDIK"/>
    <x v="1043"/>
    <s v="C"/>
    <s v="JL GALAKSI"/>
    <n v="13"/>
    <d v="2019-08-08T00:00:00"/>
    <n v="52"/>
    <n v="260000"/>
    <s v="JSD"/>
    <x v="0"/>
    <m/>
    <m/>
    <m/>
    <n v="0"/>
  </r>
  <r>
    <x v="0"/>
    <x v="32"/>
    <s v="BKS"/>
    <s v="HAIRUL / SADIKIN SIDIK"/>
    <x v="1044"/>
    <s v="B"/>
    <s v="JL RAYA JATI ASIH"/>
    <n v="32"/>
    <d v="2019-08-09T00:00:00"/>
    <n v="128"/>
    <n v="640000"/>
    <s v="JSD"/>
    <x v="0"/>
    <m/>
    <m/>
    <m/>
    <n v="0"/>
  </r>
  <r>
    <x v="0"/>
    <x v="32"/>
    <s v="BKS"/>
    <s v="HAIRUL / SADIKIN SIDIK"/>
    <x v="1045"/>
    <s v="B"/>
    <s v="JL RAYA CIKUNIR"/>
    <n v="14"/>
    <d v="2019-08-10T00:00:00"/>
    <n v="56"/>
    <n v="280000"/>
    <s v="JSD"/>
    <x v="0"/>
    <m/>
    <m/>
    <m/>
    <n v="0"/>
  </r>
  <r>
    <x v="0"/>
    <x v="32"/>
    <s v="BKS"/>
    <s v="HAIRUL / SADIKIN SIDIK"/>
    <x v="1046"/>
    <s v="B"/>
    <s v="JL RAYA BABELAN"/>
    <n v="37"/>
    <d v="2019-07-08T00:00:00"/>
    <n v="148"/>
    <n v="740000"/>
    <s v="JSD"/>
    <x v="0"/>
    <n v="121"/>
    <d v="2019-07-08T00:00:00"/>
    <m/>
    <n v="605000"/>
  </r>
  <r>
    <x v="0"/>
    <x v="32"/>
    <s v="BKS"/>
    <s v="HAIRUL / SADIKIN SIDIK"/>
    <x v="1047"/>
    <s v="B"/>
    <s v="JL RAYA WISMA ASRI"/>
    <n v="17"/>
    <d v="2019-07-09T00:00:00"/>
    <n v="68"/>
    <n v="340000"/>
    <s v="JSD"/>
    <x v="0"/>
    <n v="53"/>
    <d v="2019-07-09T00:00:00"/>
    <m/>
    <n v="265000"/>
  </r>
  <r>
    <x v="0"/>
    <x v="32"/>
    <s v="BKS"/>
    <s v="HAIRUL / SADIKIN SIDIK"/>
    <x v="1048"/>
    <s v="B"/>
    <s v="JL RAYA SETU"/>
    <n v="46"/>
    <d v="2019-07-10T00:00:00"/>
    <n v="184"/>
    <n v="920000"/>
    <s v="JSD"/>
    <x v="0"/>
    <n v="94"/>
    <d v="2019-07-11T00:00:00"/>
    <m/>
    <n v="470000"/>
  </r>
  <r>
    <x v="0"/>
    <x v="32"/>
    <s v="BKS"/>
    <s v="HAIRUL / SADIKIN SIDIK"/>
    <x v="1049"/>
    <s v="C"/>
    <s v="JL RAYA SERANG SETU"/>
    <n v="5"/>
    <d v="2019-07-10T00:00:00"/>
    <n v="20"/>
    <n v="100000"/>
    <s v="JSD"/>
    <x v="0"/>
    <n v="16"/>
    <d v="2019-07-11T00:00:00"/>
    <m/>
    <n v="80000"/>
  </r>
  <r>
    <x v="0"/>
    <x v="33"/>
    <s v="JBAR"/>
    <s v="ARIF/ASEP"/>
    <x v="1050"/>
    <s v="A"/>
    <s v="JL.BANGUN NUSA"/>
    <n v="30"/>
    <d v="2019-07-08T00:00:00"/>
    <n v="120"/>
    <n v="600000"/>
    <s v="JSD"/>
    <x v="0"/>
    <n v="120"/>
    <d v="2019-10-07T00:00:00"/>
    <n v="30"/>
    <n v="600000"/>
  </r>
  <r>
    <x v="0"/>
    <x v="33"/>
    <s v="JBAR"/>
    <s v="ARIF/ASEP"/>
    <x v="1051"/>
    <s v="B"/>
    <s v="JL. PETA SELATAN NO 75"/>
    <n v="20"/>
    <d v="2019-07-10T00:00:00"/>
    <n v="80"/>
    <n v="400000"/>
    <s v="JSD"/>
    <x v="0"/>
    <n v="80"/>
    <d v="2019-10-07T00:00:00"/>
    <n v="20"/>
    <n v="400000"/>
  </r>
  <r>
    <x v="0"/>
    <x v="33"/>
    <s v="JBAR"/>
    <s v="ARIF/ASEP"/>
    <x v="1052"/>
    <s v="B"/>
    <s v="JL.TANJUNG DUREN"/>
    <n v="25"/>
    <d v="2019-07-11T00:00:00"/>
    <n v="100"/>
    <n v="500000"/>
    <s v="JSD"/>
    <x v="0"/>
    <n v="164"/>
    <d v="2019-07-13T00:00:00"/>
    <n v="41"/>
    <n v="820000"/>
  </r>
  <r>
    <x v="0"/>
    <x v="33"/>
    <s v="JBAR"/>
    <s v="ARIF/ASEP"/>
    <x v="1053"/>
    <s v="C"/>
    <s v="JL. PATRA DURI KEPA"/>
    <n v="20"/>
    <d v="2019-07-12T00:00:00"/>
    <n v="80"/>
    <n v="400000"/>
    <s v="JSD"/>
    <x v="0"/>
    <n v="128"/>
    <d v="2019-07-16T00:00:00"/>
    <n v="32"/>
    <n v="640000"/>
  </r>
  <r>
    <x v="0"/>
    <x v="33"/>
    <s v="JBAR"/>
    <s v="ARIF/ASEP"/>
    <x v="1054"/>
    <s v="B"/>
    <s v="JL. ANGGREK GARUDA"/>
    <n v="25"/>
    <d v="2019-07-13T00:00:00"/>
    <n v="100"/>
    <n v="500000"/>
    <s v="JSD"/>
    <x v="0"/>
    <n v="104"/>
    <d v="2019-07-17T00:00:00"/>
    <n v="26"/>
    <n v="520000"/>
  </r>
  <r>
    <x v="0"/>
    <x v="33"/>
    <s v="JBAR"/>
    <s v="ARIF/ASEP"/>
    <x v="1055"/>
    <s v="A"/>
    <s v="JL. PALMERAH UTARA"/>
    <n v="30"/>
    <d v="2019-07-15T00:00:00"/>
    <n v="120"/>
    <n v="600000"/>
    <s v="JSD"/>
    <x v="0"/>
    <n v="128"/>
    <d v="2019-07-18T00:00:00"/>
    <n v="32"/>
    <n v="640000"/>
  </r>
  <r>
    <x v="0"/>
    <x v="33"/>
    <s v="JBAR"/>
    <s v="ARIF/ASEP"/>
    <x v="753"/>
    <s v="B"/>
    <s v="JL. DR MUWARDI Kec GROGOL PETAMBURAN"/>
    <n v="20"/>
    <d v="2019-07-17T00:00:00"/>
    <n v="80"/>
    <n v="400000"/>
    <s v="JSD"/>
    <x v="0"/>
    <n v="100"/>
    <d v="2019-07-20T00:00:00"/>
    <n v="25"/>
    <n v="500000"/>
  </r>
  <r>
    <x v="0"/>
    <x v="33"/>
    <s v="JBAR"/>
    <s v="ARIF/ASEP"/>
    <x v="1056"/>
    <s v="B"/>
    <s v="JL. HADIAH JELAMBAR"/>
    <n v="20"/>
    <d v="2019-07-18T00:00:00"/>
    <n v="80"/>
    <n v="400000"/>
    <s v="JSD"/>
    <x v="0"/>
    <n v="80"/>
    <d v="2019-07-22T00:00:00"/>
    <n v="20"/>
    <n v="400000"/>
  </r>
  <r>
    <x v="0"/>
    <x v="33"/>
    <s v="JBAR"/>
    <s v="ARIF/ASEP"/>
    <x v="1057"/>
    <s v="C"/>
    <s v="JL. TOMANG TINGGI RAYA"/>
    <n v="15"/>
    <d v="2019-07-19T00:00:00"/>
    <n v="60"/>
    <n v="300000"/>
    <s v="JSD"/>
    <x v="0"/>
    <n v="76"/>
    <d v="2019-07-22T00:00:00"/>
    <n v="19"/>
    <n v="380000"/>
  </r>
  <r>
    <x v="0"/>
    <x v="33"/>
    <s v="JBAR"/>
    <s v="ARIF/ASEP"/>
    <x v="1058"/>
    <s v="C"/>
    <s v="JL. JEMBATAN BESI 2 TAMBORA"/>
    <n v="15"/>
    <d v="2019-07-20T00:00:00"/>
    <n v="60"/>
    <n v="300000"/>
    <s v="JSD"/>
    <x v="0"/>
    <n v="72"/>
    <d v="2019-07-23T00:00:00"/>
    <n v="18"/>
    <n v="360000"/>
  </r>
  <r>
    <x v="0"/>
    <x v="33"/>
    <s v="JBAR"/>
    <s v="ARIF/ASEP"/>
    <x v="1059"/>
    <s v="C"/>
    <s v="JL. TUBAGUS ANGKE 005/09"/>
    <n v="15"/>
    <d v="2019-07-22T00:00:00"/>
    <n v="60"/>
    <n v="300000"/>
    <s v="JSD"/>
    <x v="0"/>
    <n v="60"/>
    <d v="2019-07-24T00:00:00"/>
    <n v="15"/>
    <n v="300000"/>
  </r>
  <r>
    <x v="0"/>
    <x v="33"/>
    <s v="JBAR"/>
    <s v="ARIF/ASEP"/>
    <x v="1060"/>
    <s v="B"/>
    <s v="JL. TELUK GONG RAYA"/>
    <n v="15"/>
    <d v="2019-07-23T00:00:00"/>
    <n v="60"/>
    <n v="300000"/>
    <s v="JSD"/>
    <x v="0"/>
    <n v="60"/>
    <d v="2019-07-25T00:00:00"/>
    <n v="15"/>
    <n v="300000"/>
  </r>
  <r>
    <x v="0"/>
    <x v="33"/>
    <s v="JBAR"/>
    <s v="ARIF/ASEP"/>
    <x v="1061"/>
    <s v="C"/>
    <s v="JL. K.H MOCH. MANSYUR"/>
    <n v="15"/>
    <d v="2019-07-24T00:00:00"/>
    <n v="60"/>
    <n v="300000"/>
    <s v="JSD"/>
    <x v="0"/>
    <n v="64"/>
    <d v="2019-07-26T00:00:00"/>
    <n v="16"/>
    <n v="320000"/>
  </r>
  <r>
    <x v="0"/>
    <x v="33"/>
    <s v="JBAR"/>
    <s v="ARIF/ASEP"/>
    <x v="1062"/>
    <s v="B"/>
    <s v="Jl. Raya Karang Anyar"/>
    <n v="20"/>
    <d v="2019-07-25T00:00:00"/>
    <n v="80"/>
    <n v="400000"/>
    <s v="JSD"/>
    <x v="0"/>
    <n v="72"/>
    <d v="2019-07-31T00:00:00"/>
    <n v="18"/>
    <n v="360000"/>
  </r>
  <r>
    <x v="0"/>
    <x v="33"/>
    <s v="JBAR"/>
    <s v="ARIF/ASEP"/>
    <x v="1063"/>
    <s v="B"/>
    <s v="JL. SAWAH BESAR Kec TAMAN SARI"/>
    <n v="15"/>
    <d v="2019-07-26T00:00:00"/>
    <n v="60"/>
    <n v="300000"/>
    <s v="JSD"/>
    <x v="0"/>
    <n v="76"/>
    <d v="2019-07-27T00:00:00"/>
    <n v="19"/>
    <n v="380000"/>
  </r>
  <r>
    <x v="0"/>
    <x v="33"/>
    <s v="JBAR"/>
    <s v="ARIF/ASEP"/>
    <x v="1064"/>
    <s v="B"/>
    <s v="JL. Z SUKABUMI UTARA"/>
    <n v="20"/>
    <d v="2019-07-27T00:00:00"/>
    <n v="80"/>
    <n v="400000"/>
    <s v="JSD"/>
    <x v="0"/>
    <n v="40"/>
    <d v="2019-02-08T00:00:00"/>
    <n v="10"/>
    <n v="200000"/>
  </r>
  <r>
    <x v="0"/>
    <x v="33"/>
    <s v="JBAR"/>
    <s v="ARIF/ASEP"/>
    <x v="1065"/>
    <s v="B"/>
    <s v="JL. MERUYA UTARA NO 10B"/>
    <n v="20"/>
    <d v="2019-07-29T00:00:00"/>
    <n v="80"/>
    <n v="400000"/>
    <s v="JSD"/>
    <x v="0"/>
    <n v="56"/>
    <d v="2019-07-16T00:00:00"/>
    <n v="14"/>
    <n v="280000"/>
  </r>
  <r>
    <x v="0"/>
    <x v="33"/>
    <s v="JBAR"/>
    <s v="ARIF/ASEP"/>
    <x v="1066"/>
    <s v="C"/>
    <s v="JL. ARIES UTAMA MERUYA UTARA"/>
    <n v="20"/>
    <d v="2019-07-30T00:00:00"/>
    <n v="80"/>
    <n v="400000"/>
    <s v="JSD"/>
    <x v="0"/>
    <m/>
    <m/>
    <m/>
    <n v="0"/>
  </r>
  <r>
    <x v="0"/>
    <x v="33"/>
    <s v="JBAR"/>
    <s v="ARIF/ASEP"/>
    <x v="661"/>
    <s v="B"/>
    <s v="JL. KEMBANG PERMAI 3 KEMBANGAN SELATAN"/>
    <n v="20"/>
    <d v="2019-07-31T00:00:00"/>
    <n v="80"/>
    <n v="400000"/>
    <s v="JSD"/>
    <x v="0"/>
    <m/>
    <m/>
    <m/>
    <n v="0"/>
  </r>
  <r>
    <x v="0"/>
    <x v="33"/>
    <s v="JBAR"/>
    <s v="ARIF/ASEP"/>
    <x v="1067"/>
    <s v="B"/>
    <s v="JL.SRENGSENG RAYA"/>
    <n v="20"/>
    <d v="2019-08-01T00:00:00"/>
    <n v="80"/>
    <n v="400000"/>
    <s v="JSD"/>
    <x v="0"/>
    <m/>
    <m/>
    <m/>
    <n v="0"/>
  </r>
  <r>
    <x v="0"/>
    <x v="33"/>
    <s v="JBAR"/>
    <s v="ARIF/ASEP"/>
    <x v="1068"/>
    <s v="B"/>
    <s v="JL. KOMP DEPARTEMEN AGAMA CENGKARENG"/>
    <n v="20"/>
    <d v="2019-08-02T00:00:00"/>
    <n v="80"/>
    <n v="400000"/>
    <s v="JSD"/>
    <x v="0"/>
    <m/>
    <m/>
    <m/>
    <n v="0"/>
  </r>
  <r>
    <x v="0"/>
    <x v="33"/>
    <s v="JBAR"/>
    <s v="ARIF/ASEP"/>
    <x v="1069"/>
    <s v="C"/>
    <s v="JL. UTAMA 7 CENGKARENG"/>
    <n v="20"/>
    <d v="2019-08-03T00:00:00"/>
    <n v="80"/>
    <n v="400000"/>
    <s v="JSD"/>
    <x v="0"/>
    <n v="80"/>
    <d v="2019-11-07T00:00:00"/>
    <n v="20"/>
    <n v="400000"/>
  </r>
  <r>
    <x v="0"/>
    <x v="33"/>
    <s v="JBAR"/>
    <s v="ARIF/ASEP"/>
    <x v="1070"/>
    <s v="C"/>
    <s v="JL. SEMANAN RAYA "/>
    <n v="20"/>
    <d v="2019-08-05T00:00:00"/>
    <n v="80"/>
    <n v="400000"/>
    <s v="JSD"/>
    <x v="0"/>
    <m/>
    <m/>
    <m/>
    <n v="0"/>
  </r>
  <r>
    <x v="0"/>
    <x v="33"/>
    <s v="JBAR"/>
    <s v="ARIF/ASEP"/>
    <x v="1071"/>
    <s v="B"/>
    <s v="JL. KAPUK KB JAHE"/>
    <n v="20"/>
    <d v="2019-08-06T00:00:00"/>
    <n v="80"/>
    <n v="400000"/>
    <s v="JSD"/>
    <x v="0"/>
    <m/>
    <m/>
    <m/>
    <n v="0"/>
  </r>
  <r>
    <x v="0"/>
    <x v="33"/>
    <s v="JBAR"/>
    <s v="ARIF/ASEP"/>
    <x v="677"/>
    <s v="B"/>
    <s v="JL. BENDA RAYA KAMAL"/>
    <n v="25"/>
    <d v="2019-08-07T00:00:00"/>
    <n v="100"/>
    <n v="500000"/>
    <s v="JSD"/>
    <x v="0"/>
    <m/>
    <m/>
    <m/>
    <n v="0"/>
  </r>
  <r>
    <x v="0"/>
    <x v="33"/>
    <s v="JBAR"/>
    <s v="ARIF/ASEP"/>
    <x v="1072"/>
    <s v="B"/>
    <s v="JL. MANGGA BESAR IX"/>
    <n v="20"/>
    <d v="2019-08-08T00:00:00"/>
    <n v="80"/>
    <n v="400000"/>
    <s v="JSD"/>
    <x v="0"/>
    <m/>
    <m/>
    <m/>
    <n v="0"/>
  </r>
  <r>
    <x v="0"/>
    <x v="33"/>
    <s v="JBAR"/>
    <s v="ARIF/ASEP"/>
    <x v="1073"/>
    <s v="C"/>
    <s v="JL. DURI RAYA 001/03 TAMBORA"/>
    <n v="15"/>
    <d v="2019-08-09T00:00:00"/>
    <n v="60"/>
    <n v="300000"/>
    <s v="JSD"/>
    <x v="0"/>
    <m/>
    <m/>
    <m/>
    <n v="0"/>
  </r>
  <r>
    <x v="0"/>
    <x v="33"/>
    <s v="JBAR"/>
    <s v="ARIF/ASEP"/>
    <x v="1074"/>
    <s v="B"/>
    <s v="JL. KEAMANAN KEC TAMAN SARI"/>
    <n v="20"/>
    <d v="2019-08-10T00:00:00"/>
    <n v="80"/>
    <n v="400000"/>
    <s v="JSD"/>
    <x v="0"/>
    <n v="60"/>
    <d v="2019-01-08T00:00:00"/>
    <n v="15"/>
    <n v="300000"/>
  </r>
  <r>
    <x v="0"/>
    <x v="33"/>
    <s v="JBAR"/>
    <s v="ARIF/ASEP"/>
    <x v="1075"/>
    <s v="B"/>
    <s v="JL. TAMAN SARI RAYA"/>
    <n v="20"/>
    <d v="2019-08-12T00:00:00"/>
    <n v="80"/>
    <n v="400000"/>
    <s v="JSD"/>
    <x v="0"/>
    <m/>
    <m/>
    <m/>
    <n v="0"/>
  </r>
  <r>
    <x v="0"/>
    <x v="33"/>
    <s v="JBAR"/>
    <s v="ARIF/ASEP"/>
    <x v="1076"/>
    <s v="B"/>
    <s v="JL. KEMBANGAN UTARA"/>
    <n v="20"/>
    <d v="2019-08-13T00:00:00"/>
    <n v="80"/>
    <n v="400000"/>
    <s v="JSD"/>
    <x v="0"/>
    <m/>
    <m/>
    <m/>
    <n v="0"/>
  </r>
  <r>
    <x v="0"/>
    <x v="33"/>
    <s v="JBAR"/>
    <s v="ARIF/ASEP"/>
    <x v="1077"/>
    <s v="C"/>
    <s v="JL. KEDOYA RAYA 008/08 KEDOYA UTARA"/>
    <n v="20"/>
    <d v="2019-08-14T00:00:00"/>
    <n v="80"/>
    <n v="400000"/>
    <s v="JSD"/>
    <x v="0"/>
    <n v="80"/>
    <d v="2019-05-08T00:00:00"/>
    <n v="20"/>
    <n v="400000"/>
  </r>
  <r>
    <x v="0"/>
    <x v="33"/>
    <s v="JBAR"/>
    <s v="ARIF/ASEP"/>
    <x v="1078"/>
    <s v="B"/>
    <s v="JL. KAPUK KAMAL"/>
    <n v="20"/>
    <d v="2019-08-15T00:00:00"/>
    <n v="80"/>
    <n v="400000"/>
    <s v="JSD"/>
    <x v="0"/>
    <m/>
    <m/>
    <m/>
    <n v="0"/>
  </r>
  <r>
    <x v="0"/>
    <x v="33"/>
    <s v="JBAR"/>
    <s v="ARIF/ASEP"/>
    <x v="1079"/>
    <s v="B"/>
    <s v="JL. KAPUK KB JAHE"/>
    <n v="20"/>
    <d v="2019-08-16T00:00:00"/>
    <n v="80"/>
    <n v="400000"/>
    <s v="JSD"/>
    <x v="0"/>
    <m/>
    <m/>
    <m/>
    <n v="0"/>
  </r>
  <r>
    <x v="0"/>
    <x v="34"/>
    <s v="JTIM"/>
    <s v="HAIRUL / ZAINUDIN IMAM"/>
    <x v="1080"/>
    <s v="B"/>
    <s v="JL RAYA BEKASI"/>
    <n v="22"/>
    <d v="2019-07-15T00:00:00"/>
    <n v="88"/>
    <n v="440000"/>
    <s v="JSD"/>
    <x v="0"/>
    <n v="86"/>
    <d v="2019-07-13T00:00:00"/>
    <m/>
    <n v="430000"/>
  </r>
  <r>
    <x v="0"/>
    <x v="34"/>
    <s v="JTIM"/>
    <s v="HAIRUL / ZAINUDIN IMAM"/>
    <x v="1081"/>
    <s v="C"/>
    <s v="JL RAYA BUARAN"/>
    <n v="25"/>
    <d v="2019-07-13T00:00:00"/>
    <n v="100"/>
    <n v="500000"/>
    <s v="JSD"/>
    <x v="0"/>
    <n v="78"/>
    <d v="2019-07-16T00:00:00"/>
    <m/>
    <n v="390000"/>
  </r>
  <r>
    <x v="0"/>
    <x v="34"/>
    <s v="JTIM"/>
    <s v="HAIRUL / ZAINUDIN IMAM"/>
    <x v="1082"/>
    <s v="B"/>
    <s v="JL RAYA PENGGILINGAN"/>
    <n v="20"/>
    <d v="2019-07-16T00:00:00"/>
    <n v="80"/>
    <n v="400000"/>
    <s v="JSD"/>
    <x v="0"/>
    <n v="90"/>
    <d v="2019-07-17T00:00:00"/>
    <m/>
    <n v="450000"/>
  </r>
  <r>
    <x v="0"/>
    <x v="34"/>
    <s v="JTIM"/>
    <s v="HAIRUL / ZAINUDIN IMAM"/>
    <x v="1083"/>
    <s v="C"/>
    <s v="JL RAYA BEKASI"/>
    <n v="13"/>
    <d v="2019-07-17T00:00:00"/>
    <n v="52"/>
    <n v="260000"/>
    <s v="JSD"/>
    <x v="0"/>
    <n v="64"/>
    <d v="2019-07-18T00:00:00"/>
    <m/>
    <n v="320000"/>
  </r>
  <r>
    <x v="0"/>
    <x v="34"/>
    <s v="JTIM"/>
    <s v="HAIRUL / ZAINUDIN IMAM"/>
    <x v="1084"/>
    <s v="B"/>
    <s v="JL RAYA PISANGAN"/>
    <n v="23"/>
    <d v="2019-07-18T00:00:00"/>
    <n v="92"/>
    <n v="460000"/>
    <s v="JSD"/>
    <x v="0"/>
    <n v="120"/>
    <d v="2019-07-22T00:00:00"/>
    <m/>
    <n v="600000"/>
  </r>
  <r>
    <x v="0"/>
    <x v="34"/>
    <s v="JTIM"/>
    <s v="HAIRUL / ZAINUDIN IMAM"/>
    <x v="1085"/>
    <s v="C"/>
    <s v="KAYU MANIS"/>
    <n v="33"/>
    <d v="2019-07-19T00:00:00"/>
    <n v="132"/>
    <n v="660000"/>
    <s v="JSD"/>
    <x v="0"/>
    <n v="76"/>
    <d v="2019-07-19T00:00:00"/>
    <m/>
    <n v="380000"/>
  </r>
  <r>
    <x v="0"/>
    <x v="34"/>
    <s v="JTIM"/>
    <s v="HAIRUL / ZAINUDIN IMAM"/>
    <x v="1086"/>
    <s v="B"/>
    <s v="JL PASARA JAMBUL"/>
    <n v="29"/>
    <d v="2019-07-20T00:00:00"/>
    <n v="116"/>
    <n v="580000"/>
    <s v="JSD"/>
    <x v="0"/>
    <n v="108"/>
    <d v="2019-07-23T00:00:00"/>
    <m/>
    <n v="540000"/>
  </r>
  <r>
    <x v="0"/>
    <x v="34"/>
    <s v="JTIM"/>
    <s v="HAIRUL / ZAINUDIN IMAM"/>
    <x v="1087"/>
    <s v="B"/>
    <s v="JL KAPLING CAWANG"/>
    <n v="20"/>
    <d v="2019-07-22T00:00:00"/>
    <n v="80"/>
    <n v="400000"/>
    <s v="JSD"/>
    <x v="0"/>
    <n v="100"/>
    <d v="2019-07-24T00:00:00"/>
    <m/>
    <n v="500000"/>
  </r>
  <r>
    <x v="0"/>
    <x v="34"/>
    <s v="JTIM"/>
    <s v="HAIRUL / ZAINUDIN IMAM"/>
    <x v="1088"/>
    <s v="B"/>
    <s v="JL BULAK"/>
    <n v="15"/>
    <d v="2019-07-24T00:00:00"/>
    <n v="60"/>
    <n v="300000"/>
    <s v="JSD"/>
    <x v="0"/>
    <m/>
    <m/>
    <m/>
    <n v="0"/>
  </r>
  <r>
    <x v="0"/>
    <x v="34"/>
    <s v="JTIM"/>
    <s v="HAIRUL / ZAINUDIN IMAM"/>
    <x v="1089"/>
    <s v="B"/>
    <s v="JL TERATAI PUTIH"/>
    <n v="55"/>
    <d v="2019-07-25T00:00:00"/>
    <n v="220"/>
    <n v="1100000"/>
    <s v="JSD"/>
    <x v="0"/>
    <n v="310"/>
    <d v="2019-07-25T00:00:00"/>
    <m/>
    <n v="1550000"/>
  </r>
  <r>
    <x v="0"/>
    <x v="34"/>
    <s v="JTIM"/>
    <s v="HAIRUL / ZAINUDIN IMAM"/>
    <x v="1090"/>
    <s v="B"/>
    <s v="JL LAPANGAN TEMBAK"/>
    <n v="33"/>
    <d v="2019-07-27T00:00:00"/>
    <n v="132"/>
    <n v="660000"/>
    <s v="JSD"/>
    <x v="0"/>
    <n v="160"/>
    <d v="2019-07-29T00:00:00"/>
    <m/>
    <n v="800000"/>
  </r>
  <r>
    <x v="0"/>
    <x v="34"/>
    <s v="JTIM"/>
    <s v="HAIRUL / ZAINUDIN IMAM"/>
    <x v="1091"/>
    <s v="B"/>
    <s v="JL RAYA CIBUBUR"/>
    <n v="26"/>
    <d v="2019-07-29T00:00:00"/>
    <n v="104"/>
    <n v="520000"/>
    <s v="JSD"/>
    <x v="0"/>
    <n v="120"/>
    <d v="2019-07-31T00:00:00"/>
    <m/>
    <n v="600000"/>
  </r>
  <r>
    <x v="0"/>
    <x v="34"/>
    <s v="JTIM"/>
    <s v="HAIRUL / ZAINUDIN IMAM"/>
    <x v="1092"/>
    <s v="B"/>
    <s v="JL RAYA BERINGIN"/>
    <n v="45"/>
    <d v="2019-07-30T00:00:00"/>
    <n v="180"/>
    <n v="900000"/>
    <s v="JSD"/>
    <x v="0"/>
    <n v="226"/>
    <d v="2019-08-06T00:00:00"/>
    <m/>
    <n v="1130000"/>
  </r>
  <r>
    <x v="0"/>
    <x v="34"/>
    <s v="JTIM"/>
    <s v="HAIRUL / ZAINUDIN IMAM"/>
    <x v="1093"/>
    <s v="B"/>
    <s v="JL RAYA CIRACAS"/>
    <n v="35"/>
    <d v="2019-07-31T00:00:00"/>
    <n v="140"/>
    <n v="700000"/>
    <s v="JSD"/>
    <x v="0"/>
    <n v="200"/>
    <d v="2019-08-01T00:00:00"/>
    <m/>
    <n v="1000000"/>
  </r>
  <r>
    <x v="0"/>
    <x v="34"/>
    <s v="JTIM"/>
    <s v="HAIRUL / ZAINUDIN IMAM"/>
    <x v="1094"/>
    <s v="B"/>
    <s v="JL PANCA WARGA"/>
    <n v="35"/>
    <d v="2019-08-01T00:00:00"/>
    <n v="140"/>
    <n v="700000"/>
    <s v="JSD"/>
    <x v="0"/>
    <n v="184"/>
    <d v="2019-08-08T00:00:00"/>
    <m/>
    <n v="920000"/>
  </r>
  <r>
    <x v="0"/>
    <x v="34"/>
    <s v="JTIM"/>
    <s v="HAIRUL / ZAINUDIN IMAM"/>
    <x v="1095"/>
    <s v="C"/>
    <s v="JL BASUKI RAHMAT"/>
    <n v="18"/>
    <d v="2019-08-02T00:00:00"/>
    <n v="72"/>
    <n v="360000"/>
    <s v="JSD"/>
    <x v="0"/>
    <m/>
    <m/>
    <m/>
    <n v="0"/>
  </r>
  <r>
    <x v="0"/>
    <x v="34"/>
    <s v="JTIM"/>
    <s v="HAIRUL / ZAINUDIN IMAM"/>
    <x v="1096"/>
    <s v="B"/>
    <s v="JL PEMBINA"/>
    <n v="25"/>
    <d v="2019-08-03T00:00:00"/>
    <n v="100"/>
    <n v="500000"/>
    <s v="JSD"/>
    <x v="0"/>
    <m/>
    <m/>
    <m/>
    <n v="0"/>
  </r>
  <r>
    <x v="0"/>
    <x v="34"/>
    <s v="JTIM"/>
    <s v="HAIRUL / ZAINUDIN IMAM"/>
    <x v="1097"/>
    <s v="A"/>
    <s v="JL RAYA BOGOR"/>
    <n v="25"/>
    <d v="2019-08-05T00:00:00"/>
    <n v="100"/>
    <n v="500000"/>
    <s v="JSD"/>
    <x v="0"/>
    <n v="104"/>
    <d v="2019-08-09T00:00:00"/>
    <m/>
    <n v="520000"/>
  </r>
  <r>
    <x v="0"/>
    <x v="34"/>
    <s v="JTIM"/>
    <s v="HAIRUL / ZAINUDIN IMAM"/>
    <x v="1098"/>
    <s v="C"/>
    <s v="JL RAYA GARDU"/>
    <n v="15"/>
    <d v="2019-08-06T00:00:00"/>
    <n v="60"/>
    <n v="300000"/>
    <s v="JSD"/>
    <x v="0"/>
    <m/>
    <m/>
    <m/>
    <n v="0"/>
  </r>
  <r>
    <x v="0"/>
    <x v="34"/>
    <s v="JTIM"/>
    <s v="HAIRUL / ZAINUDIN IMAM"/>
    <x v="1099"/>
    <s v="B"/>
    <s v="JL KAMPUNG MAKASAR"/>
    <n v="30"/>
    <d v="2019-08-07T00:00:00"/>
    <n v="120"/>
    <n v="600000"/>
    <s v="JSD"/>
    <x v="0"/>
    <m/>
    <m/>
    <m/>
    <n v="0"/>
  </r>
  <r>
    <x v="0"/>
    <x v="34"/>
    <s v="JTIM"/>
    <s v="HAIRUL / ZAINUDIN IMAM"/>
    <x v="1100"/>
    <s v="C"/>
    <s v="JL RAYA PUSDIKES"/>
    <n v="13"/>
    <d v="2019-08-08T00:00:00"/>
    <n v="52"/>
    <n v="260000"/>
    <s v="JSD"/>
    <x v="0"/>
    <m/>
    <m/>
    <m/>
    <n v="0"/>
  </r>
  <r>
    <x v="0"/>
    <x v="34"/>
    <s v="JTIM"/>
    <s v="HAIRUL / ZAINUDIN IMAM"/>
    <x v="1101"/>
    <s v="B"/>
    <s v="JL GANG LELE"/>
    <n v="30"/>
    <d v="2019-08-09T00:00:00"/>
    <n v="120"/>
    <n v="600000"/>
    <s v="JSD"/>
    <x v="0"/>
    <m/>
    <m/>
    <m/>
    <n v="0"/>
  </r>
  <r>
    <x v="0"/>
    <x v="34"/>
    <s v="JTIM"/>
    <s v="HAIRUL / ZAINUDIN IMAM"/>
    <x v="1102"/>
    <s v="B"/>
    <s v="JL RAYA PULO GADUNG"/>
    <n v="25"/>
    <d v="2019-08-10T00:00:00"/>
    <n v="100"/>
    <n v="500000"/>
    <s v="JSD"/>
    <x v="0"/>
    <m/>
    <m/>
    <m/>
    <n v="0"/>
  </r>
  <r>
    <x v="0"/>
    <x v="34"/>
    <s v="JTIM"/>
    <s v="HAIRUL / ZAINUDIN IMAM"/>
    <x v="1103"/>
    <s v="C"/>
    <s v="JL PALAD"/>
    <n v="20"/>
    <d v="2019-08-12T00:00:00"/>
    <n v="80"/>
    <n v="400000"/>
    <s v="JSD"/>
    <x v="0"/>
    <m/>
    <m/>
    <m/>
    <n v="0"/>
  </r>
  <r>
    <x v="0"/>
    <x v="34"/>
    <s v="JTIM"/>
    <s v="HAIRUL / ZAINUDIN IMAM"/>
    <x v="1104"/>
    <s v="B"/>
    <s v="JL PAHLAWAN REVOLUSI"/>
    <n v="22"/>
    <d v="2019-07-09T00:00:00"/>
    <n v="88"/>
    <n v="440000"/>
    <s v="JSD"/>
    <x v="0"/>
    <n v="90"/>
    <d v="2019-07-09T00:00:00"/>
    <m/>
    <n v="450000"/>
  </r>
  <r>
    <x v="0"/>
    <x v="34"/>
    <s v="JTIM"/>
    <s v="HAIRUL / ZAINUDIN IMAM"/>
    <x v="1105"/>
    <s v="C"/>
    <s v="JL CIPINANG MUARA"/>
    <n v="28"/>
    <d v="2019-07-08T00:00:00"/>
    <n v="112"/>
    <n v="560000"/>
    <s v="JSD"/>
    <x v="0"/>
    <n v="82"/>
    <d v="2019-07-08T00:00:00"/>
    <m/>
    <n v="410000"/>
  </r>
  <r>
    <x v="0"/>
    <x v="34"/>
    <s v="JTIM"/>
    <s v="HAIRUL / ZAINUDIN IMAM"/>
    <x v="1106"/>
    <s v="B"/>
    <s v="JL RAYA BAMBU KUNING"/>
    <n v="29"/>
    <d v="2019-07-11T00:00:00"/>
    <n v="116"/>
    <n v="580000"/>
    <s v="JSD"/>
    <x v="0"/>
    <n v="102"/>
    <d v="2019-07-11T00:00:00"/>
    <m/>
    <n v="510000"/>
  </r>
  <r>
    <x v="0"/>
    <x v="34"/>
    <s v="JTIM"/>
    <s v="HAIRUL / ZAINUDIN IMAM"/>
    <x v="1107"/>
    <s v="B"/>
    <s v="JL RAYA AMPERA"/>
    <n v="13"/>
    <d v="2019-07-12T00:00:00"/>
    <n v="52"/>
    <n v="260000"/>
    <s v="JSD"/>
    <x v="0"/>
    <n v="61"/>
    <d v="2019-07-12T00:00:00"/>
    <m/>
    <n v="305000"/>
  </r>
  <r>
    <x v="0"/>
    <x v="34"/>
    <s v="JTIM"/>
    <s v="HAIRUL / ZAINUDIN IMAM"/>
    <x v="1108"/>
    <s v="A"/>
    <s v="JL RAYA BOGOR"/>
    <n v="20"/>
    <d v="2019-07-10T00:00:00"/>
    <n v="80"/>
    <n v="400000"/>
    <s v="JSD"/>
    <x v="0"/>
    <n v="82"/>
    <d v="2019-07-10T00:00:00"/>
    <m/>
    <n v="410000"/>
  </r>
  <r>
    <x v="0"/>
    <x v="34"/>
    <s v="JTIM"/>
    <s v="HAIRUL / ZAINUDIN IMAM"/>
    <x v="1109"/>
    <s v="C"/>
    <s v="JL RAYA BOGOR"/>
    <n v="20"/>
    <d v="2019-07-23T00:00:00"/>
    <n v="80"/>
    <n v="400000"/>
    <s v="JSD"/>
    <x v="0"/>
    <m/>
    <m/>
    <m/>
    <n v="0"/>
  </r>
  <r>
    <x v="0"/>
    <x v="35"/>
    <s v="KRW"/>
    <s v="IING / ADE IRMA"/>
    <x v="1110"/>
    <s v="A"/>
    <s v="JL TERMINAL CIKAMPEK"/>
    <n v="60"/>
    <d v="2019-07-10T00:00:00"/>
    <n v="240"/>
    <n v="1200000"/>
    <s v="JSD"/>
    <x v="0"/>
    <n v="208"/>
    <d v="2019-07-15T00:00:00"/>
    <m/>
    <n v="1040000"/>
  </r>
  <r>
    <x v="0"/>
    <x v="35"/>
    <s v="KRW"/>
    <s v="IING / ADE IRMA"/>
    <x v="1111"/>
    <s v="B"/>
    <s v="JL TERMINAL CIKAMPEK"/>
    <n v="21"/>
    <d v="2019-07-10T00:00:00"/>
    <n v="84"/>
    <n v="420000"/>
    <s v="JSD"/>
    <x v="0"/>
    <n v="88"/>
    <d v="2019-07-13T00:00:00"/>
    <m/>
    <n v="440000"/>
  </r>
  <r>
    <x v="0"/>
    <x v="35"/>
    <s v="KRW"/>
    <s v="IING / ADE IRMA"/>
    <x v="1112"/>
    <s v="B"/>
    <s v="JL RY SYEH QURO"/>
    <n v="30"/>
    <d v="2019-07-11T00:00:00"/>
    <n v="120"/>
    <n v="600000"/>
    <s v="JSD"/>
    <x v="0"/>
    <n v="112"/>
    <d v="2019-07-18T00:00:00"/>
    <m/>
    <n v="560000"/>
  </r>
  <r>
    <x v="0"/>
    <x v="35"/>
    <s v="KRW"/>
    <s v="IING / ADE IRMA"/>
    <x v="1113"/>
    <s v="B"/>
    <s v="JL RY SYEH QURO"/>
    <n v="25"/>
    <d v="2019-07-08T00:00:00"/>
    <n v="100"/>
    <n v="500000"/>
    <s v="JSD"/>
    <x v="0"/>
    <n v="108"/>
    <d v="2019-07-08T00:00:00"/>
    <m/>
    <n v="540000"/>
  </r>
  <r>
    <x v="0"/>
    <x v="35"/>
    <s v="KRW"/>
    <s v="IING / ADE IRMA"/>
    <x v="1114"/>
    <s v="A"/>
    <s v="JL RAYA TUPAREV"/>
    <n v="55"/>
    <d v="2019-07-08T00:00:00"/>
    <n v="220"/>
    <n v="1100000"/>
    <s v="JSD"/>
    <x v="0"/>
    <n v="220"/>
    <d v="2019-07-10T00:00:00"/>
    <m/>
    <n v="1100000"/>
  </r>
  <r>
    <x v="0"/>
    <x v="35"/>
    <s v="KRW"/>
    <s v="IING / ADE IRMA"/>
    <x v="1115"/>
    <s v="A"/>
    <s v="JL PEMBANGUNAN CIKARANG"/>
    <n v="53"/>
    <d v="2019-07-15T00:00:00"/>
    <n v="212"/>
    <n v="1060000"/>
    <s v="JSD"/>
    <x v="0"/>
    <n v="200"/>
    <d v="2019-07-22T00:00:00"/>
    <m/>
    <n v="1000000"/>
  </r>
  <r>
    <x v="0"/>
    <x v="35"/>
    <s v="KRW"/>
    <s v="IING / ADE IRMA"/>
    <x v="1116"/>
    <s v="B"/>
    <s v="JL RY LEMAH ABANG"/>
    <n v="20"/>
    <d v="2019-07-18T00:00:00"/>
    <n v="80"/>
    <n v="400000"/>
    <s v="JSD"/>
    <x v="0"/>
    <n v="88"/>
    <d v="2019-07-27T00:00:00"/>
    <m/>
    <n v="440000"/>
  </r>
  <r>
    <x v="0"/>
    <x v="35"/>
    <s v="KRW"/>
    <s v="IING / ADE IRMA"/>
    <x v="905"/>
    <s v="B"/>
    <s v="JL RY BOJONG"/>
    <n v="21"/>
    <d v="2019-07-20T00:00:00"/>
    <n v="84"/>
    <n v="420000"/>
    <s v="JSD"/>
    <x v="0"/>
    <n v="48"/>
    <d v="2019-07-31T00:00:00"/>
    <m/>
    <n v="240000"/>
  </r>
  <r>
    <x v="0"/>
    <x v="35"/>
    <s v="KRW"/>
    <s v="IING / ADE IRMA"/>
    <x v="1117"/>
    <s v="B"/>
    <s v="JL RY SYEH QURO"/>
    <n v="30"/>
    <d v="2019-07-20T00:00:00"/>
    <n v="120"/>
    <n v="600000"/>
    <s v="JSD"/>
    <x v="0"/>
    <n v="92"/>
    <d v="2019-07-30T00:00:00"/>
    <m/>
    <n v="460000"/>
  </r>
  <r>
    <x v="0"/>
    <x v="35"/>
    <s v="KRW"/>
    <s v="IING / ADE IRMA"/>
    <x v="1118"/>
    <s v="B"/>
    <s v="JL RY CIBARUSAH"/>
    <n v="25"/>
    <d v="2019-07-09T00:00:00"/>
    <n v="100"/>
    <n v="500000"/>
    <s v="JSD"/>
    <x v="0"/>
    <n v="80"/>
    <d v="2019-07-25T00:00:00"/>
    <m/>
    <n v="400000"/>
  </r>
  <r>
    <x v="0"/>
    <x v="35"/>
    <s v="KRW"/>
    <s v="IING / ADE IRMA"/>
    <x v="1119"/>
    <s v="B"/>
    <s v="JL RY SERANG"/>
    <n v="24"/>
    <d v="2019-07-09T00:00:00"/>
    <n v="96"/>
    <n v="480000"/>
    <s v="JSD"/>
    <x v="0"/>
    <n v="88"/>
    <d v="2019-07-24T00:00:00"/>
    <m/>
    <n v="440000"/>
  </r>
  <r>
    <x v="0"/>
    <x v="35"/>
    <s v="KRW"/>
    <s v="IING / ADE IRMA"/>
    <x v="1120"/>
    <s v="B"/>
    <s v="JL PROKLAMASI"/>
    <n v="30"/>
    <d v="2019-07-19T00:00:00"/>
    <n v="120"/>
    <n v="600000"/>
    <s v="JSD"/>
    <x v="0"/>
    <n v="104"/>
    <d v="2019-07-29T00:00:00"/>
    <m/>
    <n v="520000"/>
  </r>
  <r>
    <x v="0"/>
    <x v="35"/>
    <s v="KRW"/>
    <s v="IING / ADE IRMA"/>
    <x v="1121"/>
    <s v="B"/>
    <s v="JL TUPAREV"/>
    <n v="40"/>
    <d v="2019-07-20T00:00:00"/>
    <n v="160"/>
    <n v="800000"/>
    <s v="JSD"/>
    <x v="0"/>
    <n v="172"/>
    <d v="2019-07-19T00:00:00"/>
    <m/>
    <n v="860000"/>
  </r>
  <r>
    <x v="0"/>
    <x v="35"/>
    <s v="KRW"/>
    <s v="IING / ADE IRMA"/>
    <x v="1122"/>
    <s v="B"/>
    <s v="JL PEMBANGUNAN"/>
    <n v="18"/>
    <d v="2019-07-15T00:00:00"/>
    <n v="72"/>
    <n v="360000"/>
    <s v="JSD"/>
    <x v="0"/>
    <n v="20"/>
    <d v="2019-07-27T00:00:00"/>
    <m/>
    <n v="100000"/>
  </r>
  <r>
    <x v="0"/>
    <x v="35"/>
    <s v="KRW"/>
    <s v="IING / ADE IRMA"/>
    <x v="1123"/>
    <s v="B"/>
    <s v="JL PEMBANGUNAN CIKARANG"/>
    <n v="10"/>
    <d v="2019-07-15T00:00:00"/>
    <n v="40"/>
    <n v="200000"/>
    <s v="JSD"/>
    <x v="0"/>
    <n v="20"/>
    <d v="2019-07-26T00:00:00"/>
    <m/>
    <n v="100000"/>
  </r>
  <r>
    <x v="0"/>
    <x v="35"/>
    <s v="KRW"/>
    <s v="IING / ADE IRMA"/>
    <x v="1124"/>
    <s v="B"/>
    <s v="JL RAYA KOSAMBI"/>
    <n v="30"/>
    <d v="2019-07-09T00:00:00"/>
    <n v="120"/>
    <n v="600000"/>
    <s v="JSD"/>
    <x v="0"/>
    <n v="92"/>
    <d v="2019-07-11T00:00:00"/>
    <m/>
    <n v="460000"/>
  </r>
  <r>
    <x v="0"/>
    <x v="35"/>
    <s v="KRW"/>
    <s v="IING / ADE IRMA"/>
    <x v="1125"/>
    <s v="C"/>
    <s v="JL RAYA KONDANG KLARI"/>
    <n v="23"/>
    <d v="2019-07-09T00:00:00"/>
    <n v="92"/>
    <n v="460000"/>
    <s v="JSD"/>
    <x v="0"/>
    <n v="68"/>
    <d v="2019-07-12T00:00:00"/>
    <m/>
    <n v="340000"/>
  </r>
  <r>
    <x v="0"/>
    <x v="35"/>
    <s v="KRW"/>
    <s v="IING / ADE IRMA"/>
    <x v="1126"/>
    <s v="C"/>
    <s v="JL RAYA JATI SARI"/>
    <n v="25"/>
    <d v="2019-07-10T00:00:00"/>
    <n v="100"/>
    <n v="500000"/>
    <s v="JSD"/>
    <x v="0"/>
    <n v="100"/>
    <d v="2019-07-17T00:00:00"/>
    <m/>
    <n v="500000"/>
  </r>
  <r>
    <x v="0"/>
    <x v="35"/>
    <s v="KRW"/>
    <s v="IING / ADE IRMA"/>
    <x v="1127"/>
    <s v="C"/>
    <s v="JL RAYA LOJI"/>
    <n v="20"/>
    <d v="2019-07-10T00:00:00"/>
    <n v="80"/>
    <n v="400000"/>
    <s v="JSD"/>
    <x v="0"/>
    <n v="116"/>
    <d v="2019-07-31T00:00:00"/>
    <m/>
    <n v="580000"/>
  </r>
  <r>
    <x v="0"/>
    <x v="35"/>
    <s v="KRW"/>
    <s v="IING / ADE IRMA"/>
    <x v="1128"/>
    <s v="A"/>
    <s v="JL KAPTEN HALIM"/>
    <n v="30"/>
    <d v="2019-07-10T00:00:00"/>
    <n v="120"/>
    <n v="600000"/>
    <s v="JSD"/>
    <x v="0"/>
    <n v="32"/>
    <d v="2019-07-25T00:00:00"/>
    <m/>
    <n v="160000"/>
  </r>
  <r>
    <x v="0"/>
    <x v="35"/>
    <s v="KRW"/>
    <s v="IING / ADE IRMA"/>
    <x v="1129"/>
    <s v="A"/>
    <s v="JL RAYA SIMPANG PWKT"/>
    <n v="35"/>
    <d v="2019-07-13T00:00:00"/>
    <n v="140"/>
    <n v="700000"/>
    <s v="JSD"/>
    <x v="0"/>
    <n v="44"/>
    <d v="2019-07-26T00:00:00"/>
    <m/>
    <n v="220000"/>
  </r>
  <r>
    <x v="0"/>
    <x v="35"/>
    <s v="KRW"/>
    <s v="IING / ADE IRMA"/>
    <x v="1130"/>
    <s v="C"/>
    <s v="JL RY SUKATANI"/>
    <n v="24"/>
    <d v="2019-07-18T00:00:00"/>
    <n v="96"/>
    <n v="480000"/>
    <s v="JSD"/>
    <x v="0"/>
    <m/>
    <m/>
    <m/>
    <n v="0"/>
  </r>
  <r>
    <x v="0"/>
    <x v="35"/>
    <s v="KRW"/>
    <s v="IING / ADE IRMA"/>
    <x v="1131"/>
    <s v="B"/>
    <s v="JL RAYA BENDUL SUKATANI PURWAKARTA"/>
    <n v="25"/>
    <d v="2019-07-19T00:00:00"/>
    <n v="100"/>
    <n v="500000"/>
    <s v="JSD"/>
    <x v="0"/>
    <m/>
    <m/>
    <m/>
    <n v="0"/>
  </r>
  <r>
    <x v="0"/>
    <x v="35"/>
    <s v="KRW"/>
    <s v="IING / ADE IRMA"/>
    <x v="1132"/>
    <s v="B"/>
    <s v="JLY RAYA CILAMAYA"/>
    <n v="30"/>
    <d v="2019-07-12T00:00:00"/>
    <n v="120"/>
    <n v="600000"/>
    <s v="JSD"/>
    <x v="0"/>
    <m/>
    <m/>
    <m/>
    <n v="0"/>
  </r>
  <r>
    <x v="0"/>
    <x v="35"/>
    <s v="KRW"/>
    <s v="IING / ADE IRMA"/>
    <x v="1133"/>
    <s v="C"/>
    <s v="JL RAYA TURI"/>
    <n v="20"/>
    <d v="2019-07-19T00:00:00"/>
    <n v="80"/>
    <n v="400000"/>
    <s v="JSD"/>
    <x v="0"/>
    <m/>
    <m/>
    <m/>
    <n v="0"/>
  </r>
  <r>
    <x v="0"/>
    <x v="36"/>
    <s v="SER"/>
    <s v="SAEPUDIN/HASRUL"/>
    <x v="1134"/>
    <s v="A"/>
    <s v="JL.KH.A LATIF PASAR RAU SERANG"/>
    <n v="125"/>
    <d v="2019-07-08T00:00:00"/>
    <n v="500"/>
    <n v="2500000"/>
    <s v="JSD"/>
    <x v="0"/>
    <n v="401"/>
    <d v="2019-07-08T00:00:00"/>
    <m/>
    <n v="2005000"/>
  </r>
  <r>
    <x v="0"/>
    <x v="36"/>
    <s v="SER"/>
    <s v="SAEPUDIN/HASRUL"/>
    <x v="1135"/>
    <s v="A"/>
    <s v="LINKUNGAN KRANGGOT JOMBANG-CILEGON"/>
    <n v="60"/>
    <d v="2019-07-09T00:00:00"/>
    <n v="240"/>
    <n v="1200000"/>
    <s v="JSD"/>
    <x v="0"/>
    <n v="252"/>
    <d v="2019-07-19T00:00:00"/>
    <m/>
    <n v="1260000"/>
  </r>
  <r>
    <x v="0"/>
    <x v="36"/>
    <s v="SER"/>
    <s v="SAEPUDIN/HASRUL"/>
    <x v="1136"/>
    <s v="A"/>
    <s v="JL.SUNAN KALIJAGA NO 160. MUARA CIUJUNG "/>
    <n v="70"/>
    <d v="2019-07-10T00:00:00"/>
    <n v="280"/>
    <n v="1400000"/>
    <s v="JSD"/>
    <x v="0"/>
    <m/>
    <m/>
    <m/>
    <n v="0"/>
  </r>
  <r>
    <x v="0"/>
    <x v="36"/>
    <s v="SER"/>
    <s v="SAEPUDIN/HASRUL"/>
    <x v="1137"/>
    <s v="A"/>
    <s v="JL.AHMAD YANI PANDEGLANG-BANTEN"/>
    <n v="70"/>
    <d v="2019-07-11T00:00:00"/>
    <n v="280"/>
    <n v="1400000"/>
    <s v="JSD"/>
    <x v="0"/>
    <n v="166"/>
    <d v="2019-08-03T00:00:00"/>
    <m/>
    <n v="830000"/>
  </r>
  <r>
    <x v="0"/>
    <x v="36"/>
    <s v="SER"/>
    <s v="SAEPUDIN/HASRUL"/>
    <x v="1138"/>
    <s v="A"/>
    <s v="TELUK LABUAN KAB PANDEGLANG-BANTEN"/>
    <n v="40"/>
    <d v="2019-07-12T00:00:00"/>
    <n v="160"/>
    <n v="800000"/>
    <s v="JSD"/>
    <x v="0"/>
    <n v="148"/>
    <d v="2019-07-29T00:00:00"/>
    <m/>
    <n v="740000"/>
  </r>
  <r>
    <x v="0"/>
    <x v="36"/>
    <s v="SER"/>
    <s v="SAEPUDIN/HASRUL"/>
    <x v="1139"/>
    <s v="A"/>
    <s v="JL.PUSKESMAS NO.24 PULOMERAK CILEGON"/>
    <n v="40"/>
    <d v="2019-07-13T00:00:00"/>
    <n v="160"/>
    <n v="800000"/>
    <s v="JSD"/>
    <x v="0"/>
    <n v="175"/>
    <d v="2019-07-24T00:00:00"/>
    <m/>
    <n v="875000"/>
  </r>
  <r>
    <x v="0"/>
    <x v="36"/>
    <s v="SER"/>
    <s v="SAEPUDIN/HASRUL"/>
    <x v="1140"/>
    <s v="B"/>
    <s v="JL.RAYA SERANG JAKARTA, CITEREP CIRUAS SERANG"/>
    <n v="30"/>
    <d v="2019-07-15T00:00:00"/>
    <n v="120"/>
    <n v="600000"/>
    <s v="JSD"/>
    <x v="0"/>
    <n v="144"/>
    <d v="2019-07-12T00:00:00"/>
    <m/>
    <n v="720000"/>
  </r>
  <r>
    <x v="0"/>
    <x v="36"/>
    <s v="SER"/>
    <s v="SAEPUDIN/HASRUL"/>
    <x v="1141"/>
    <s v="B"/>
    <s v="CIKANDE SERANG-BANTEN"/>
    <n v="30"/>
    <d v="2019-07-16T00:00:00"/>
    <n v="120"/>
    <n v="600000"/>
    <s v="JSD"/>
    <x v="0"/>
    <n v="159"/>
    <d v="2019-07-17T00:00:00"/>
    <m/>
    <n v="795000"/>
  </r>
  <r>
    <x v="0"/>
    <x v="36"/>
    <s v="SER"/>
    <s v="SAEPUDIN/HASRUL"/>
    <x v="1142"/>
    <s v="B"/>
    <s v="JL.RAYA KARANGANTU NO.16 BANTEN"/>
    <n v="30"/>
    <d v="2019-07-17T00:00:00"/>
    <n v="120"/>
    <n v="600000"/>
    <s v="JSD"/>
    <x v="0"/>
    <n v="57"/>
    <d v="2019-07-15T00:00:00"/>
    <m/>
    <n v="285000"/>
  </r>
  <r>
    <x v="0"/>
    <x v="36"/>
    <s v="SER"/>
    <s v="SAEPUDIN/HASRUL"/>
    <x v="1143"/>
    <s v="B"/>
    <s v="JL.RAYA MANCAK ANYER. CILEGON"/>
    <n v="40"/>
    <d v="2019-07-18T00:00:00"/>
    <n v="160"/>
    <n v="800000"/>
    <s v="JSD"/>
    <x v="0"/>
    <n v="81"/>
    <d v="2019-08-08T00:00:00"/>
    <m/>
    <n v="405000"/>
  </r>
  <r>
    <x v="0"/>
    <x v="36"/>
    <s v="SER"/>
    <s v="SAEPUDIN/HASRUL"/>
    <x v="1144"/>
    <s v="B"/>
    <s v="JL PASAR KELAPA CIWADUK CILEGON-BANTEN"/>
    <n v="30"/>
    <d v="2019-07-19T00:00:00"/>
    <n v="120"/>
    <n v="600000"/>
    <s v="JSD"/>
    <x v="0"/>
    <n v="101"/>
    <d v="2019-07-23T00:00:00"/>
    <m/>
    <n v="505000"/>
  </r>
  <r>
    <x v="0"/>
    <x v="36"/>
    <s v="SER"/>
    <s v="SAEPUDIN/HASRUL"/>
    <x v="1145"/>
    <s v="B"/>
    <s v="JL CIPTAYASA,SINGARAJA SERANG-BANTEN"/>
    <n v="15"/>
    <d v="2019-07-20T00:00:00"/>
    <n v="60"/>
    <n v="300000"/>
    <s v="JSD"/>
    <x v="0"/>
    <n v="58"/>
    <d v="2019-08-07T00:00:00"/>
    <m/>
    <n v="290000"/>
  </r>
  <r>
    <x v="0"/>
    <x v="36"/>
    <s v="SER"/>
    <s v="SAEPUDIN/HASRUL"/>
    <x v="1146"/>
    <s v="B"/>
    <s v="JL.WARINGINURUNG NO.184 WARINGIN KURUNG "/>
    <n v="10"/>
    <d v="2019-07-20T00:00:00"/>
    <n v="40"/>
    <n v="200000"/>
    <s v="JSD"/>
    <x v="0"/>
    <n v="96"/>
    <d v="2019-07-26T00:00:00"/>
    <m/>
    <n v="480000"/>
  </r>
  <r>
    <x v="0"/>
    <x v="36"/>
    <s v="SER"/>
    <s v="SAEPUDIN/HASRUL"/>
    <x v="1147"/>
    <s v="B"/>
    <s v="MEKAR BARU,PETIR SERANG-BANTEN"/>
    <n v="10"/>
    <d v="2019-07-22T00:00:00"/>
    <n v="40"/>
    <n v="200000"/>
    <s v="JSD"/>
    <x v="0"/>
    <n v="38"/>
    <d v="2019-07-16T00:00:00"/>
    <m/>
    <n v="190000"/>
  </r>
  <r>
    <x v="0"/>
    <x v="36"/>
    <s v="SER"/>
    <s v="SAEPUDIN/HASRUL"/>
    <x v="1148"/>
    <s v="B"/>
    <s v="JL.PANYABRANGAN NO.25 PAMARAYAN SERANG"/>
    <n v="20"/>
    <d v="2019-07-23T00:00:00"/>
    <n v="80"/>
    <n v="400000"/>
    <s v="JSD"/>
    <x v="0"/>
    <n v="32"/>
    <d v="2019-07-16T00:00:00"/>
    <m/>
    <n v="160000"/>
  </r>
  <r>
    <x v="0"/>
    <x v="36"/>
    <s v="SER"/>
    <s v="SAEPUDIN/HASRUL"/>
    <x v="1149"/>
    <s v="B"/>
    <s v="JL.RAYA MAJA KOPO SERANG-BANTEN"/>
    <n v="25"/>
    <d v="2019-07-24T00:00:00"/>
    <n v="100"/>
    <n v="500000"/>
    <s v="JSD"/>
    <x v="0"/>
    <m/>
    <m/>
    <m/>
    <n v="0"/>
  </r>
  <r>
    <x v="0"/>
    <x v="36"/>
    <s v="SER"/>
    <s v="SAEPUDIN/HASRUL"/>
    <x v="1150"/>
    <s v="B"/>
    <s v="CIMUNCANG KEC,SERANG BANTEN"/>
    <n v="10"/>
    <d v="2019-07-25T00:00:00"/>
    <n v="40"/>
    <n v="200000"/>
    <s v="JSD"/>
    <x v="0"/>
    <n v="43"/>
    <d v="2019-07-13T00:00:00"/>
    <m/>
    <n v="215000"/>
  </r>
  <r>
    <x v="0"/>
    <x v="36"/>
    <s v="SER"/>
    <s v="SAEPUDIN/HASRUL"/>
    <x v="1151"/>
    <s v="B"/>
    <s v="JL.RAYA PANDEGLANG NO.KM.13 BAROS PANDEGLANG"/>
    <n v="25"/>
    <d v="2019-07-26T00:00:00"/>
    <n v="100"/>
    <n v="500000"/>
    <s v="JSD"/>
    <x v="0"/>
    <n v="122"/>
    <d v="2019-07-27T00:00:00"/>
    <m/>
    <n v="610000"/>
  </r>
  <r>
    <x v="0"/>
    <x v="36"/>
    <s v="SER"/>
    <s v="SAEPUDIN/HASRUL"/>
    <x v="1152"/>
    <s v="B"/>
    <s v="JL CINANGKA KADUBEUREUM SERANG BANTEN"/>
    <n v="10"/>
    <d v="2019-07-27T00:00:00"/>
    <n v="40"/>
    <n v="200000"/>
    <s v="JSD"/>
    <x v="0"/>
    <n v="28"/>
    <d v="2019-08-06T00:00:00"/>
    <m/>
    <n v="140000"/>
  </r>
  <r>
    <x v="0"/>
    <x v="36"/>
    <s v="SER"/>
    <s v="SAEPUDIN/HASRUL"/>
    <x v="1153"/>
    <s v="B"/>
    <s v="PANYAUNGAN JAYA,CIOMAS SERANG-BANTEN"/>
    <n v="10"/>
    <d v="2019-07-29T00:00:00"/>
    <n v="40"/>
    <n v="200000"/>
    <s v="JSD"/>
    <x v="0"/>
    <n v="42"/>
    <d v="2019-08-06T00:00:00"/>
    <m/>
    <n v="210000"/>
  </r>
  <r>
    <x v="0"/>
    <x v="36"/>
    <s v="SER"/>
    <s v="SAEPUDIN/HASRUL"/>
    <x v="1154"/>
    <s v="B"/>
    <s v="SIDAMUKTI,SUKARESMI KAB PANDEGLANG"/>
    <n v="30"/>
    <d v="2019-08-01T00:00:00"/>
    <n v="120"/>
    <n v="600000"/>
    <s v="JSD"/>
    <x v="0"/>
    <m/>
    <m/>
    <m/>
    <n v="0"/>
  </r>
  <r>
    <x v="0"/>
    <x v="37"/>
    <s v="SKB"/>
    <s v="SPR/AJENG"/>
    <x v="1155"/>
    <s v="B"/>
    <s v="JL. RAYA PANGLESERAN"/>
    <n v="20"/>
    <d v="2019-07-08T00:00:00"/>
    <n v="80"/>
    <n v="400000"/>
    <s v="JSD"/>
    <x v="0"/>
    <n v="102"/>
    <s v="18/07/2019"/>
    <m/>
    <n v="510000"/>
  </r>
  <r>
    <x v="0"/>
    <x v="37"/>
    <s v="SKB"/>
    <s v="SPR/AJENG"/>
    <x v="1156"/>
    <s v="B"/>
    <s v="JL. RAYA CIKEMBANG"/>
    <n v="15"/>
    <d v="2019-07-09T00:00:00"/>
    <n v="60"/>
    <n v="300000"/>
    <s v="JSD"/>
    <x v="0"/>
    <n v="40"/>
    <d v="2019-07-08T00:00:00"/>
    <m/>
    <n v="200000"/>
  </r>
  <r>
    <x v="0"/>
    <x v="37"/>
    <s v="SKB"/>
    <s v="SPR/AJENG"/>
    <x v="1157"/>
    <s v="A"/>
    <s v="JL. RAYA CIANJUR"/>
    <n v="20"/>
    <d v="2019-07-10T00:00:00"/>
    <n v="80"/>
    <n v="400000"/>
    <s v="JSD"/>
    <x v="0"/>
    <n v="88"/>
    <s v="29/07/2019"/>
    <m/>
    <n v="440000"/>
  </r>
  <r>
    <x v="0"/>
    <x v="37"/>
    <s v="SKB"/>
    <s v="SPR/AJENG"/>
    <x v="1158"/>
    <s v="A"/>
    <s v="PS GUDANG"/>
    <n v="15"/>
    <d v="2019-07-11T00:00:00"/>
    <n v="60"/>
    <n v="300000"/>
    <s v="JSD"/>
    <x v="0"/>
    <n v="34"/>
    <s v="19/07/2019"/>
    <m/>
    <n v="170000"/>
  </r>
  <r>
    <x v="0"/>
    <x v="37"/>
    <s v="SKB"/>
    <s v="SPR/AJENG"/>
    <x v="1159"/>
    <s v="A"/>
    <s v="JL. RAYA CIPANAS"/>
    <n v="30"/>
    <d v="2019-07-12T00:00:00"/>
    <n v="120"/>
    <n v="600000"/>
    <s v="JSD"/>
    <x v="0"/>
    <n v="296"/>
    <s v="22-25/07/2019"/>
    <m/>
    <n v="1480000"/>
  </r>
  <r>
    <x v="0"/>
    <x v="37"/>
    <s v="SKB"/>
    <s v="SPR/AJENG"/>
    <x v="1160"/>
    <s v="A"/>
    <s v="JL. GSP CIPANAS"/>
    <n v="30"/>
    <d v="2019-07-13T00:00:00"/>
    <n v="120"/>
    <n v="600000"/>
    <s v="JSD"/>
    <x v="0"/>
    <n v="80"/>
    <d v="2019-03-08T00:00:00"/>
    <m/>
    <n v="400000"/>
  </r>
  <r>
    <x v="0"/>
    <x v="37"/>
    <s v="SKB"/>
    <s v="RAHMAT/AJENG"/>
    <x v="1161"/>
    <s v="A"/>
    <s v="JL. CISAAT"/>
    <n v="40"/>
    <d v="2019-07-15T00:00:00"/>
    <n v="160"/>
    <n v="800000"/>
    <s v="JSD"/>
    <x v="0"/>
    <n v="140"/>
    <s v="08-09/07/2019"/>
    <m/>
    <n v="700000"/>
  </r>
  <r>
    <x v="0"/>
    <x v="37"/>
    <s v="SKB"/>
    <s v="RAHMAT/AJENG"/>
    <x v="1162"/>
    <s v="B"/>
    <s v="JL. RAYA PARUNG KUDA"/>
    <n v="20"/>
    <d v="2019-07-16T00:00:00"/>
    <n v="80"/>
    <n v="400000"/>
    <s v="JSD"/>
    <x v="0"/>
    <n v="138"/>
    <d v="2019-10-07T00:00:00"/>
    <m/>
    <n v="690000"/>
  </r>
  <r>
    <x v="0"/>
    <x v="37"/>
    <s v="SKB"/>
    <s v="RAHMAT/AJENG"/>
    <x v="1163"/>
    <s v="A"/>
    <s v="JL RAYA CICURUG"/>
    <n v="40"/>
    <d v="2019-07-17T00:00:00"/>
    <n v="160"/>
    <n v="800000"/>
    <s v="JSD"/>
    <x v="0"/>
    <n v="146"/>
    <s v="11-12/07/2019"/>
    <m/>
    <n v="730000"/>
  </r>
  <r>
    <x v="0"/>
    <x v="37"/>
    <s v="SKB"/>
    <s v="RAHMAT/AJENG"/>
    <x v="1164"/>
    <s v="A"/>
    <s v="JL.RAYA SILIWANGI CIBADAK"/>
    <n v="55"/>
    <d v="2019-07-18T00:00:00"/>
    <n v="220"/>
    <n v="1100000"/>
    <s v="JSD"/>
    <x v="0"/>
    <n v="138"/>
    <s v="16-17/07/2019"/>
    <m/>
    <n v="690000"/>
  </r>
  <r>
    <x v="0"/>
    <x v="37"/>
    <s v="SKB"/>
    <s v="SPR/AJENG"/>
    <x v="1165"/>
    <s v="A"/>
    <s v="JL STATSIUN TIMUR"/>
    <n v="25"/>
    <d v="2019-07-19T00:00:00"/>
    <n v="100"/>
    <n v="500000"/>
    <s v="JSD"/>
    <x v="0"/>
    <n v="78"/>
    <s v="20/07/2019"/>
    <m/>
    <n v="390000"/>
  </r>
  <r>
    <x v="0"/>
    <x v="37"/>
    <s v="SKB"/>
    <s v="SPR/AJENG"/>
    <x v="1166"/>
    <s v="B"/>
    <s v="JLN STATIUN BARAT"/>
    <n v="25"/>
    <d v="2019-07-20T00:00:00"/>
    <n v="100"/>
    <n v="500000"/>
    <s v="JSD"/>
    <x v="0"/>
    <m/>
    <s v="gabung p. pelita"/>
    <m/>
    <n v="0"/>
  </r>
  <r>
    <x v="0"/>
    <x v="37"/>
    <s v="SKB"/>
    <s v="SPR/AJENG"/>
    <x v="1167"/>
    <s v="B"/>
    <s v="JL. PASIR HAYAM CJR"/>
    <n v="50"/>
    <d v="2019-07-22T00:00:00"/>
    <n v="200"/>
    <n v="1000000"/>
    <s v="JSD"/>
    <x v="0"/>
    <n v="192"/>
    <s v="30-31/07/2019"/>
    <m/>
    <n v="960000"/>
  </r>
  <r>
    <x v="0"/>
    <x v="37"/>
    <s v="SKB"/>
    <s v="SPR/AJENG"/>
    <x v="1168"/>
    <s v="B"/>
    <s v="JL. WARUNG KONDANG"/>
    <n v="15"/>
    <d v="2019-07-23T00:00:00"/>
    <n v="60"/>
    <n v="300000"/>
    <s v="JSD"/>
    <x v="0"/>
    <n v="46"/>
    <s v="27/07/2019"/>
    <m/>
    <n v="230000"/>
  </r>
  <r>
    <x v="0"/>
    <x v="37"/>
    <s v="SKB"/>
    <s v="SPR/AJENG"/>
    <x v="1169"/>
    <s v="B"/>
    <s v="JL RAYA GEKBRONG"/>
    <n v="10"/>
    <d v="2019-07-24T00:00:00"/>
    <n v="40"/>
    <n v="200000"/>
    <s v="JSD"/>
    <x v="0"/>
    <n v="28"/>
    <s v="27/07/2019"/>
    <m/>
    <n v="140000"/>
  </r>
  <r>
    <x v="0"/>
    <x v="37"/>
    <s v="SKB"/>
    <s v="SPR/AJENG"/>
    <x v="1170"/>
    <s v="A"/>
    <s v="JL. RAYA PELABUHAN RATU"/>
    <n v="25"/>
    <d v="2019-07-25T00:00:00"/>
    <n v="100"/>
    <n v="500000"/>
    <s v="JSD"/>
    <x v="0"/>
    <n v="144"/>
    <s v="22-23/08/2019"/>
    <m/>
    <n v="720000"/>
  </r>
  <r>
    <x v="0"/>
    <x v="37"/>
    <s v="SKB"/>
    <s v="SPR/AJENG"/>
    <x v="1171"/>
    <s v="A"/>
    <s v="JL. RAYA CIRANJANG"/>
    <n v="20"/>
    <d v="2019-07-26T00:00:00"/>
    <n v="80"/>
    <n v="400000"/>
    <s v="JSD"/>
    <x v="0"/>
    <n v="92"/>
    <d v="2019-01-08T00:00:00"/>
    <m/>
    <n v="460000"/>
  </r>
  <r>
    <x v="0"/>
    <x v="37"/>
    <s v="SKB"/>
    <s v="SPR/AJENG"/>
    <x v="1172"/>
    <s v="B"/>
    <s v="JL. CIWANGI"/>
    <n v="20"/>
    <d v="2019-07-27T00:00:00"/>
    <n v="80"/>
    <n v="400000"/>
    <s v="JSD"/>
    <x v="0"/>
    <m/>
    <s v="gabung lettubakrie"/>
    <m/>
    <n v="0"/>
  </r>
  <r>
    <x v="0"/>
    <x v="37"/>
    <s v="SKB"/>
    <s v="SPR/AJENG"/>
    <x v="1173"/>
    <s v="B"/>
    <s v="JLN RAYA SUKARAJA"/>
    <n v="20"/>
    <d v="2019-07-29T00:00:00"/>
    <n v="80"/>
    <n v="400000"/>
    <s v="JSD"/>
    <x v="0"/>
    <n v="98"/>
    <s v="26/07/2019"/>
    <m/>
    <n v="490000"/>
  </r>
  <r>
    <x v="0"/>
    <x v="37"/>
    <s v="SKB"/>
    <s v="SPR/AJENG"/>
    <x v="1174"/>
    <s v="B"/>
    <s v="JL STATSIUN TIMUR"/>
    <n v="15"/>
    <d v="2019-07-30T00:00:00"/>
    <n v="60"/>
    <n v="300000"/>
    <s v="JSD"/>
    <x v="0"/>
    <n v="42"/>
    <s v="13/07/2019"/>
    <m/>
    <n v="210000"/>
  </r>
  <r>
    <x v="0"/>
    <x v="37"/>
    <s v="SKB"/>
    <s v="SPR/AJENG"/>
    <x v="1175"/>
    <s v="B"/>
    <s v="JL PASUNDAN"/>
    <n v="10"/>
    <d v="2019-07-31T00:00:00"/>
    <n v="40"/>
    <n v="200000"/>
    <s v="JSD"/>
    <x v="0"/>
    <m/>
    <s v="gabung lettubakrie"/>
    <m/>
    <n v="0"/>
  </r>
  <r>
    <x v="0"/>
    <x v="37"/>
    <s v="SKB"/>
    <s v="SPR/AJENG"/>
    <x v="1176"/>
    <s v="B"/>
    <s v="JL. RAYA CIBEBER"/>
    <n v="10"/>
    <d v="2019-08-01T00:00:00"/>
    <n v="40"/>
    <n v="200000"/>
    <s v="JSD"/>
    <x v="0"/>
    <n v="68"/>
    <d v="2019-02-08T00:00:00"/>
    <m/>
    <n v="340000"/>
  </r>
  <r>
    <x v="0"/>
    <x v="37"/>
    <s v="SKB"/>
    <s v="SPR/AJENG"/>
    <x v="1177"/>
    <s v="B"/>
    <s v="JL. RAYA CIKALONG"/>
    <n v="15"/>
    <d v="2019-08-02T00:00:00"/>
    <n v="60"/>
    <n v="300000"/>
    <s v="JSD"/>
    <x v="0"/>
    <n v="76"/>
    <s v="13/08/2019"/>
    <m/>
    <n v="380000"/>
  </r>
  <r>
    <x v="0"/>
    <x v="37"/>
    <s v="SKB"/>
    <s v="SPR/AJENG"/>
    <x v="1178"/>
    <s v="B"/>
    <s v="JHL. RAYA SUKANAGARA"/>
    <n v="10"/>
    <d v="2019-08-03T00:00:00"/>
    <n v="40"/>
    <n v="200000"/>
    <s v="JSD"/>
    <x v="0"/>
    <n v="64"/>
    <s v="15/08/2018"/>
    <m/>
    <n v="320000"/>
  </r>
  <r>
    <x v="0"/>
    <x v="38"/>
    <s v="TGR"/>
    <s v="NURDIN/PIAN"/>
    <x v="1179"/>
    <s v="A"/>
    <s v="JL RAYA SERPONG"/>
    <n v="50"/>
    <d v="2019-07-29T00:00:00"/>
    <n v="200"/>
    <n v="1000000"/>
    <s v="JSD"/>
    <x v="0"/>
    <n v="100"/>
    <d v="2019-08-05T00:00:00"/>
    <m/>
    <n v="500000"/>
  </r>
  <r>
    <x v="0"/>
    <x v="38"/>
    <s v="TGR"/>
    <s v="NURDIN/PIAN"/>
    <x v="1180"/>
    <s v="B"/>
    <s v="JL RAYA KUTA BUMI"/>
    <n v="25"/>
    <d v="2019-08-02T00:00:00"/>
    <n v="100"/>
    <n v="500000"/>
    <s v="JSD"/>
    <x v="0"/>
    <m/>
    <m/>
    <m/>
    <n v="0"/>
  </r>
  <r>
    <x v="0"/>
    <x v="38"/>
    <s v="TGR"/>
    <s v="NURDIN/PIAN"/>
    <x v="1181"/>
    <s v="B"/>
    <s v="JL MALABAR RAYA"/>
    <n v="30"/>
    <d v="2019-07-15T00:00:00"/>
    <n v="120"/>
    <n v="600000"/>
    <s v="JSD"/>
    <x v="0"/>
    <n v="191"/>
    <d v="2019-07-17T00:00:00"/>
    <m/>
    <n v="955000"/>
  </r>
  <r>
    <x v="0"/>
    <x v="38"/>
    <s v="TGR"/>
    <s v="NURDIN/PIAN"/>
    <x v="1182"/>
    <s v="B"/>
    <s v="JL MOCH YAMIN"/>
    <n v="35"/>
    <d v="2019-07-17T00:00:00"/>
    <n v="140"/>
    <n v="700000"/>
    <s v="JSD"/>
    <x v="0"/>
    <n v="156"/>
    <d v="2019-07-19T00:00:00"/>
    <m/>
    <n v="780000"/>
  </r>
  <r>
    <x v="0"/>
    <x v="38"/>
    <s v="TGR"/>
    <s v="NURDIN/PIAN"/>
    <x v="1183"/>
    <s v="B"/>
    <s v="JL RAYA MAUK KM 11"/>
    <n v="40"/>
    <d v="2019-08-13T00:00:00"/>
    <n v="160"/>
    <n v="800000"/>
    <s v="JSD"/>
    <x v="0"/>
    <m/>
    <m/>
    <m/>
    <n v="0"/>
  </r>
  <r>
    <x v="0"/>
    <x v="38"/>
    <s v="TGR"/>
    <s v="NURDIN/PIAN"/>
    <x v="1184"/>
    <s v="B"/>
    <s v="JL JOMBANG RAYA"/>
    <n v="30"/>
    <d v="2019-07-27T00:00:00"/>
    <n v="120"/>
    <n v="600000"/>
    <s v="JSD"/>
    <x v="0"/>
    <n v="128"/>
    <d v="2019-08-06T00:00:00"/>
    <m/>
    <n v="640000"/>
  </r>
  <r>
    <x v="0"/>
    <x v="38"/>
    <s v="TGR"/>
    <s v="NURDIN/PIAN"/>
    <x v="1185"/>
    <s v="B"/>
    <s v="JL HOS COKROAMINOTO"/>
    <n v="40"/>
    <d v="2019-07-22T00:00:00"/>
    <n v="160"/>
    <n v="800000"/>
    <s v="JSD"/>
    <x v="0"/>
    <n v="324"/>
    <d v="2019-07-26T00:00:00"/>
    <m/>
    <n v="1620000"/>
  </r>
  <r>
    <x v="0"/>
    <x v="38"/>
    <s v="TGR"/>
    <s v="NURDIN/PIAN"/>
    <x v="1186"/>
    <s v="B"/>
    <s v="JL PONDOK AREN"/>
    <n v="40"/>
    <d v="2019-07-26T00:00:00"/>
    <n v="160"/>
    <n v="800000"/>
    <s v="JSD"/>
    <x v="0"/>
    <m/>
    <m/>
    <m/>
    <n v="0"/>
  </r>
  <r>
    <x v="0"/>
    <x v="38"/>
    <s v="TGR"/>
    <s v="NURDIN/PIAN"/>
    <x v="1187"/>
    <s v="B"/>
    <s v="JL PLP CURUG"/>
    <n v="40"/>
    <d v="2019-08-05T00:00:00"/>
    <n v="160"/>
    <n v="800000"/>
    <s v="JSD"/>
    <x v="0"/>
    <m/>
    <m/>
    <m/>
    <n v="0"/>
  </r>
  <r>
    <x v="0"/>
    <x v="38"/>
    <s v="TGR"/>
    <s v="NURDIN/PIAN"/>
    <x v="1188"/>
    <s v="A"/>
    <s v="JL A YANI"/>
    <n v="40"/>
    <d v="2019-07-12T00:00:00"/>
    <n v="160"/>
    <n v="800000"/>
    <s v="JSD"/>
    <x v="0"/>
    <n v="159"/>
    <d v="2019-07-12T00:00:00"/>
    <m/>
    <n v="795000"/>
  </r>
  <r>
    <x v="0"/>
    <x v="38"/>
    <s v="TGR"/>
    <s v="NURDIN/PIAN"/>
    <x v="1189"/>
    <s v="A"/>
    <s v="JL ARYA PUTRA"/>
    <n v="50"/>
    <d v="2019-07-25T00:00:00"/>
    <n v="200"/>
    <n v="1000000"/>
    <s v="JSD"/>
    <x v="0"/>
    <n v="260"/>
    <d v="2019-07-30T00:00:00"/>
    <m/>
    <n v="1300000"/>
  </r>
  <r>
    <x v="0"/>
    <x v="38"/>
    <s v="TGR"/>
    <s v="NURDIN/PIAN"/>
    <x v="1190"/>
    <s v="C"/>
    <s v="JL BENDA PAMULANG"/>
    <n v="30"/>
    <d v="2019-07-31T00:00:00"/>
    <n v="120"/>
    <n v="600000"/>
    <s v="JSD"/>
    <x v="0"/>
    <n v="116"/>
    <d v="2019-07-01T00:00:00"/>
    <m/>
    <n v="580000"/>
  </r>
  <r>
    <x v="0"/>
    <x v="38"/>
    <s v="TGR"/>
    <s v="NURDIN/PIAN"/>
    <x v="1191"/>
    <s v="C"/>
    <s v="JL BERINGIN RAYA"/>
    <n v="25"/>
    <d v="2019-08-07T00:00:00"/>
    <n v="100"/>
    <n v="500000"/>
    <s v="JSD"/>
    <x v="0"/>
    <n v="64"/>
    <d v="2019-07-15T00:00:00"/>
    <m/>
    <n v="320000"/>
  </r>
  <r>
    <x v="0"/>
    <x v="38"/>
    <s v="TGR"/>
    <s v="NURDIN/PIAN"/>
    <x v="1192"/>
    <s v="C"/>
    <s v="JL PRABU KIANSANTANG"/>
    <n v="25"/>
    <d v="2019-08-02T00:00:00"/>
    <n v="100"/>
    <n v="500000"/>
    <s v="JSD"/>
    <x v="0"/>
    <m/>
    <m/>
    <m/>
    <n v="0"/>
  </r>
  <r>
    <x v="0"/>
    <x v="38"/>
    <s v="TGR"/>
    <s v="NURDIN/PIAN"/>
    <x v="1193"/>
    <s v="B"/>
    <s v="JL MOCH TOHA"/>
    <n v="20"/>
    <d v="2019-08-06T00:00:00"/>
    <n v="80"/>
    <n v="400000"/>
    <s v="JSD"/>
    <x v="0"/>
    <n v="40"/>
    <d v="2019-07-01T00:00:00"/>
    <m/>
    <n v="200000"/>
  </r>
  <r>
    <x v="0"/>
    <x v="38"/>
    <s v="TGR"/>
    <s v="NURDIN/PIAN"/>
    <x v="1194"/>
    <s v="B"/>
    <s v="JL RAYA PASAR KEMIS"/>
    <n v="25"/>
    <d v="2019-07-20T00:00:00"/>
    <n v="100"/>
    <n v="500000"/>
    <s v="JSD"/>
    <x v="0"/>
    <m/>
    <m/>
    <m/>
    <n v="0"/>
  </r>
  <r>
    <x v="0"/>
    <x v="38"/>
    <s v="TGR"/>
    <s v="NURDIN/PIAN"/>
    <x v="1195"/>
    <s v="B"/>
    <s v="JL RAYA MAUK KM 22"/>
    <n v="30"/>
    <d v="2019-07-15T00:00:00"/>
    <n v="120"/>
    <n v="600000"/>
    <s v="JSD"/>
    <x v="0"/>
    <m/>
    <m/>
    <m/>
    <n v="0"/>
  </r>
  <r>
    <x v="0"/>
    <x v="38"/>
    <s v="TGR"/>
    <s v="NURDIN/PIAN"/>
    <x v="1196"/>
    <s v="B"/>
    <s v="JL RAYA KRONJO"/>
    <n v="25"/>
    <d v="2019-07-17T00:00:00"/>
    <n v="100"/>
    <n v="500000"/>
    <s v="JSD"/>
    <x v="0"/>
    <m/>
    <m/>
    <m/>
    <n v="0"/>
  </r>
  <r>
    <x v="0"/>
    <x v="38"/>
    <s v="TGR"/>
    <s v="NURDIN/PIAN"/>
    <x v="1197"/>
    <s v="B"/>
    <s v="JL ARYA WASANGKARA"/>
    <n v="25"/>
    <d v="2019-07-24T00:00:00"/>
    <n v="100"/>
    <n v="500000"/>
    <s v="JSD"/>
    <x v="0"/>
    <m/>
    <m/>
    <m/>
    <n v="0"/>
  </r>
  <r>
    <x v="0"/>
    <x v="38"/>
    <s v="TGR"/>
    <s v="NURDIN/PIAN"/>
    <x v="1198"/>
    <s v="B"/>
    <s v="JL SYEH MUBAROK"/>
    <n v="35"/>
    <d v="2019-07-26T00:00:00"/>
    <n v="140"/>
    <n v="700000"/>
    <s v="JSD"/>
    <x v="0"/>
    <m/>
    <m/>
    <m/>
    <n v="0"/>
  </r>
  <r>
    <x v="0"/>
    <x v="38"/>
    <s v="TGR"/>
    <s v="NURDIN/PIAN"/>
    <x v="1199"/>
    <s v="B"/>
    <s v="JL RAYA BALARAJA"/>
    <n v="30"/>
    <d v="2019-07-23T00:00:00"/>
    <n v="120"/>
    <n v="600000"/>
    <s v="JSD"/>
    <x v="0"/>
    <m/>
    <m/>
    <m/>
    <n v="0"/>
  </r>
  <r>
    <x v="0"/>
    <x v="38"/>
    <s v="TGR"/>
    <s v="NURDIN/PIAN"/>
    <x v="1200"/>
    <s v="B"/>
    <s v="JL RAYA LEGOK"/>
    <n v="15"/>
    <d v="2019-07-25T00:00:00"/>
    <n v="60"/>
    <n v="300000"/>
    <s v="JSD"/>
    <x v="0"/>
    <n v="42"/>
    <d v="2019-07-16T00:00:00"/>
    <m/>
    <n v="210000"/>
  </r>
  <r>
    <x v="0"/>
    <x v="38"/>
    <s v="TGR"/>
    <s v="NURDIN/PIAN"/>
    <x v="1201"/>
    <s v="C"/>
    <s v="JL BONANG RAYA"/>
    <n v="20"/>
    <d v="2019-07-10T00:00:00"/>
    <n v="80"/>
    <n v="400000"/>
    <s v="JSD"/>
    <x v="0"/>
    <n v="52"/>
    <d v="2019-07-08T00:00:00"/>
    <m/>
    <n v="260000"/>
  </r>
  <r>
    <x v="0"/>
    <x v="38"/>
    <s v="TGR"/>
    <s v="NURDIN/PIAN"/>
    <x v="1202"/>
    <s v="C"/>
    <s v="JL BENTENG BETAWI"/>
    <n v="25"/>
    <d v="2019-08-19T00:00:00"/>
    <n v="100"/>
    <n v="500000"/>
    <s v="JSD"/>
    <x v="0"/>
    <n v="68"/>
    <d v="2019-07-23T00:00:00"/>
    <m/>
    <n v="340000"/>
  </r>
  <r>
    <x v="0"/>
    <x v="38"/>
    <s v="TGR"/>
    <s v="NURDIN/PIAN"/>
    <x v="1203"/>
    <s v="C"/>
    <s v="JL RAYA SIPON"/>
    <n v="25"/>
    <d v="2019-07-20T00:00:00"/>
    <n v="100"/>
    <n v="500000"/>
    <s v="JSD"/>
    <x v="0"/>
    <n v="32"/>
    <d v="2019-07-23T00:00:00"/>
    <m/>
    <n v="160000"/>
  </r>
  <r>
    <x v="0"/>
    <x v="38"/>
    <s v="TGR"/>
    <s v="NURDIN/PIAN"/>
    <x v="1204"/>
    <s v="C"/>
    <s v="JL KELAPA DUA RAYA"/>
    <n v="30"/>
    <d v="2019-07-08T00:00:00"/>
    <n v="120"/>
    <n v="600000"/>
    <s v="JSD"/>
    <x v="0"/>
    <n v="65"/>
    <d v="2019-07-10T00:00:00"/>
    <m/>
    <n v="325000"/>
  </r>
  <r>
    <x v="0"/>
    <x v="38"/>
    <s v="TGR"/>
    <s v="NURDIN/PIAN"/>
    <x v="1205"/>
    <s v="C"/>
    <s v="JL RAYA PONDOK AREN"/>
    <n v="20"/>
    <d v="2019-08-01T00:00:00"/>
    <n v="80"/>
    <n v="400000"/>
    <s v="JSD"/>
    <x v="0"/>
    <n v="108"/>
    <d v="2019-08-08T00:00:00"/>
    <m/>
    <n v="540000"/>
  </r>
  <r>
    <x v="0"/>
    <x v="38"/>
    <s v="TGR"/>
    <s v="NURDIN/PIAN"/>
    <x v="1206"/>
    <s v="C"/>
    <s v="JL BOULEVARD RAYA CITRA RAYA"/>
    <n v="15"/>
    <d v="2019-07-29T00:00:00"/>
    <n v="60"/>
    <n v="300000"/>
    <s v="JSD"/>
    <x v="0"/>
    <m/>
    <m/>
    <m/>
    <n v="0"/>
  </r>
  <r>
    <x v="0"/>
    <x v="38"/>
    <s v="TGR"/>
    <s v="NURDIN/PIAN"/>
    <x v="1207"/>
    <s v="C"/>
    <s v="JL H MANSYUR"/>
    <n v="15"/>
    <d v="2019-07-24T00:00:00"/>
    <n v="60"/>
    <n v="300000"/>
    <s v="JSD"/>
    <x v="0"/>
    <n v="40"/>
    <d v="2019-07-26T00:00:00"/>
    <m/>
    <n v="200000"/>
  </r>
  <r>
    <x v="1"/>
    <x v="39"/>
    <s v="KSPBDG"/>
    <s v="NURLELA"/>
    <x v="1208"/>
    <s v="A"/>
    <s v="JL.KIARACONDONG"/>
    <n v="45"/>
    <d v="2019-07-08T00:00:00"/>
    <n v="180"/>
    <n v="900000"/>
    <s v="KSP"/>
    <x v="0"/>
    <n v="105"/>
    <d v="2019-07-15T00:00:00"/>
    <m/>
    <n v="525000"/>
  </r>
  <r>
    <x v="1"/>
    <x v="39"/>
    <s v="KSPBDG"/>
    <s v="NURLELA"/>
    <x v="1209"/>
    <s v="A"/>
    <s v="JL.ASTANAANYAR"/>
    <n v="40"/>
    <d v="2019-07-09T00:00:00"/>
    <n v="160"/>
    <n v="800000"/>
    <s v="KSP"/>
    <x v="0"/>
    <n v="90"/>
    <d v="2019-07-13T00:00:00"/>
    <m/>
    <n v="450000"/>
  </r>
  <r>
    <x v="1"/>
    <x v="39"/>
    <s v="KSPBDG"/>
    <s v="NURLELA"/>
    <x v="1210"/>
    <s v="B"/>
    <s v="JL.A H NASUTION"/>
    <n v="40"/>
    <d v="2019-07-09T00:00:00"/>
    <n v="160"/>
    <n v="800000"/>
    <s v="KSP"/>
    <x v="0"/>
    <n v="40"/>
    <d v="2019-07-17T00:00:00"/>
    <m/>
    <n v="200000"/>
  </r>
  <r>
    <x v="1"/>
    <x v="39"/>
    <s v="KSPBDG"/>
    <s v="NURLELA"/>
    <x v="1211"/>
    <s v="B"/>
    <s v="JL.CIHAPIT"/>
    <n v="20"/>
    <d v="2019-07-10T00:00:00"/>
    <n v="80"/>
    <n v="400000"/>
    <s v="KSP"/>
    <x v="0"/>
    <n v="44"/>
    <d v="2019-07-17T00:00:00"/>
    <m/>
    <n v="220000"/>
  </r>
  <r>
    <x v="1"/>
    <x v="39"/>
    <s v="KSPBDG"/>
    <s v="NURLELA"/>
    <x v="1212"/>
    <s v="B"/>
    <s v="JL.CITAMIANG"/>
    <n v="20"/>
    <d v="2019-07-11T00:00:00"/>
    <n v="80"/>
    <n v="400000"/>
    <s v="KSP"/>
    <x v="0"/>
    <n v="110"/>
    <d v="2019-07-16T00:00:00"/>
    <m/>
    <n v="550000"/>
  </r>
  <r>
    <x v="1"/>
    <x v="39"/>
    <s v="KSPBDG"/>
    <s v="NURLELA"/>
    <x v="1213"/>
    <s v="B"/>
    <s v="JL.SADANG SERANG"/>
    <n v="40"/>
    <d v="2019-07-11T00:00:00"/>
    <n v="160"/>
    <n v="800000"/>
    <s v="KSP"/>
    <x v="0"/>
    <n v="134"/>
    <s v="08/07/2019  S/D  09/07/2019"/>
    <m/>
    <n v="670000"/>
  </r>
  <r>
    <x v="1"/>
    <x v="39"/>
    <s v="KSPBDG"/>
    <s v="NURLELA"/>
    <x v="1214"/>
    <s v="B"/>
    <s v="JL.PH MUSTOFA"/>
    <n v="40"/>
    <d v="2019-07-12T00:00:00"/>
    <n v="160"/>
    <n v="800000"/>
    <s v="KSP"/>
    <x v="0"/>
    <n v="50"/>
    <s v="10/07/2019  S/D  11/07/2019"/>
    <m/>
    <n v="250000"/>
  </r>
  <r>
    <x v="1"/>
    <x v="39"/>
    <s v="KSPBDG"/>
    <s v="NURLELA"/>
    <x v="1215"/>
    <s v="B"/>
    <s v="JL.PALASARI"/>
    <n v="20"/>
    <d v="2019-07-13T00:00:00"/>
    <n v="80"/>
    <n v="400000"/>
    <s v="KSP"/>
    <x v="0"/>
    <n v="112"/>
    <d v="2019-07-11T00:00:00"/>
    <m/>
    <n v="560000"/>
  </r>
  <r>
    <x v="1"/>
    <x v="39"/>
    <s v="KSPBDG"/>
    <s v="NURLELA"/>
    <x v="1216"/>
    <s v="B"/>
    <s v="JL.MOHAMAD RAMDAN"/>
    <n v="35"/>
    <d v="2019-07-13T00:00:00"/>
    <n v="140"/>
    <n v="700000"/>
    <s v="KSP"/>
    <x v="0"/>
    <n v="42"/>
    <d v="2019-07-12T00:00:00"/>
    <m/>
    <n v="210000"/>
  </r>
  <r>
    <x v="1"/>
    <x v="39"/>
    <s v="KSPBDG"/>
    <s v="NURLELA"/>
    <x v="1217"/>
    <s v="B"/>
    <s v="JL.KOSAMBI"/>
    <n v="45"/>
    <d v="2019-07-15T00:00:00"/>
    <n v="180"/>
    <n v="900000"/>
    <s v="KSP"/>
    <x v="0"/>
    <n v="72"/>
    <d v="2019-07-13T00:00:00"/>
    <m/>
    <n v="360000"/>
  </r>
  <r>
    <x v="1"/>
    <x v="39"/>
    <s v="KSPBDG"/>
    <s v="NURLELA"/>
    <x v="1218"/>
    <s v="B"/>
    <s v="JL.CIKUTRA"/>
    <n v="20"/>
    <d v="2019-07-16T00:00:00"/>
    <n v="80"/>
    <n v="400000"/>
    <s v="KSP"/>
    <x v="0"/>
    <n v="124"/>
    <d v="2019-07-12T00:00:00"/>
    <m/>
    <n v="620000"/>
  </r>
  <r>
    <x v="1"/>
    <x v="39"/>
    <s v="KSPBDG"/>
    <s v="NURLELA"/>
    <x v="1219"/>
    <s v="B"/>
    <s v="JL.CICAHEUM"/>
    <n v="35"/>
    <d v="2019-07-17T00:00:00"/>
    <n v="140"/>
    <n v="700000"/>
    <s v="KSP"/>
    <x v="0"/>
    <n v="178"/>
    <s v="09/07/2019  S/D  10/07/2019"/>
    <m/>
    <n v="890000"/>
  </r>
  <r>
    <x v="1"/>
    <x v="39"/>
    <s v="KSPBDG"/>
    <s v="NURLELA"/>
    <x v="1220"/>
    <s v="B"/>
    <s v="JL.SEDERHANA SUKAJADI"/>
    <n v="50"/>
    <d v="2019-07-17T00:00:00"/>
    <n v="200"/>
    <n v="1000000"/>
    <s v="KSP"/>
    <x v="0"/>
    <n v="88"/>
    <d v="2019-07-18T00:00:00"/>
    <m/>
    <n v="440000"/>
  </r>
  <r>
    <x v="1"/>
    <x v="39"/>
    <s v="KSPBDG"/>
    <s v="NURLELA"/>
    <x v="1221"/>
    <s v="B"/>
    <s v="JL.GEGERKALONG"/>
    <n v="40"/>
    <d v="2019-07-18T00:00:00"/>
    <n v="160"/>
    <n v="800000"/>
    <s v="KSP"/>
    <x v="0"/>
    <n v="50"/>
    <d v="2019-07-18T00:00:00"/>
    <m/>
    <n v="250000"/>
  </r>
  <r>
    <x v="1"/>
    <x v="39"/>
    <s v="KSPBDG"/>
    <s v="FAJAR FARID"/>
    <x v="1222"/>
    <s v="A"/>
    <s v="JL.KAYU AMBON"/>
    <n v="70"/>
    <d v="2019-07-18T00:00:00"/>
    <n v="280"/>
    <n v="1400000"/>
    <s v="KSP"/>
    <x v="0"/>
    <n v="227"/>
    <s v="25/07/2019  S/D  26/07/2019"/>
    <m/>
    <n v="1135000"/>
  </r>
  <r>
    <x v="1"/>
    <x v="39"/>
    <s v="KSPBDG"/>
    <s v="FAJAR FARID"/>
    <x v="1223"/>
    <s v="A"/>
    <s v="JL.UJUNGBERUNG"/>
    <n v="50"/>
    <d v="2019-07-08T00:00:00"/>
    <n v="200"/>
    <n v="1000000"/>
    <s v="KSP"/>
    <x v="0"/>
    <n v="241"/>
    <s v="12/07/2019  S/D  13/07/2019"/>
    <m/>
    <n v="1205000"/>
  </r>
  <r>
    <x v="1"/>
    <x v="39"/>
    <s v="KSPBDG"/>
    <s v="FAJAR FARID"/>
    <x v="1224"/>
    <s v="A"/>
    <s v="JL.KOPO SAYATI"/>
    <n v="50"/>
    <d v="2019-07-08T00:00:00"/>
    <n v="200"/>
    <n v="1000000"/>
    <s v="KSP"/>
    <x v="0"/>
    <n v="203"/>
    <s v="16/07/2019  S/D  17/07/2019"/>
    <m/>
    <n v="1015000"/>
  </r>
  <r>
    <x v="1"/>
    <x v="39"/>
    <s v="KSPBDG"/>
    <s v="FAJAR FARID"/>
    <x v="1225"/>
    <s v="A"/>
    <s v="JL.RAYACICALENGKA"/>
    <n v="70"/>
    <d v="2019-07-12T00:00:00"/>
    <n v="280"/>
    <n v="1400000"/>
    <s v="KSP"/>
    <x v="0"/>
    <n v="201"/>
    <s v="18/07/2019  S/D  19/07/2019"/>
    <m/>
    <n v="1005000"/>
  </r>
  <r>
    <x v="1"/>
    <x v="39"/>
    <s v="KSPBDG"/>
    <s v="FAJAR FARID"/>
    <x v="1226"/>
    <s v="A"/>
    <s v="JL.RAYA MAJALAYA"/>
    <n v="70"/>
    <d v="2019-07-11T00:00:00"/>
    <n v="280"/>
    <n v="1400000"/>
    <s v="KSP"/>
    <x v="0"/>
    <n v="243"/>
    <s v="09/07/2019  S/D  10/07/2019"/>
    <m/>
    <n v="1215000"/>
  </r>
  <r>
    <x v="1"/>
    <x v="39"/>
    <s v="KSPBDG"/>
    <s v="FAJAR FARID"/>
    <x v="1227"/>
    <s v="A"/>
    <s v="JL.RAYA CIPARAY"/>
    <n v="55"/>
    <d v="2019-07-15T00:00:00"/>
    <n v="220"/>
    <n v="1100000"/>
    <s v="KSP"/>
    <x v="0"/>
    <n v="117"/>
    <d v="2019-07-24T00:00:00"/>
    <m/>
    <n v="585000"/>
  </r>
  <r>
    <x v="1"/>
    <x v="39"/>
    <s v="KSPBDG"/>
    <s v="FAJAR FARID"/>
    <x v="1228"/>
    <s v="A"/>
    <s v="JL.RAYA TANJUNG SARI"/>
    <n v="70"/>
    <d v="2019-07-15T00:00:00"/>
    <n v="280"/>
    <n v="1400000"/>
    <s v="KSP"/>
    <x v="0"/>
    <n v="64"/>
    <d v="2019-07-20T00:00:00"/>
    <m/>
    <n v="320000"/>
  </r>
  <r>
    <x v="1"/>
    <x v="39"/>
    <s v="KSPBDG"/>
    <s v="FAJAR FARID"/>
    <x v="1229"/>
    <s v="A"/>
    <s v="JL.CARINGIN"/>
    <n v="30"/>
    <d v="2019-07-17T00:00:00"/>
    <n v="120"/>
    <n v="600000"/>
    <s v="KSP"/>
    <x v="0"/>
    <n v="72"/>
    <d v="2019-07-20T00:00:00"/>
    <m/>
    <n v="360000"/>
  </r>
  <r>
    <x v="1"/>
    <x v="39"/>
    <s v="KSPBDG"/>
    <s v="FAJAR FARID"/>
    <x v="1230"/>
    <s v="A"/>
    <s v="JL.SILIWANGI"/>
    <n v="60"/>
    <d v="2019-07-19T00:00:00"/>
    <n v="240"/>
    <n v="1200000"/>
    <s v="KSP"/>
    <x v="0"/>
    <n v="122"/>
    <d v="2019-07-27T00:00:00"/>
    <m/>
    <n v="610000"/>
  </r>
  <r>
    <x v="1"/>
    <x v="39"/>
    <s v="KSPBDG"/>
    <s v="FAJAR FARID"/>
    <x v="1231"/>
    <s v="A"/>
    <s v="JL.GEDEBAGE"/>
    <n v="30"/>
    <d v="2019-07-20T00:00:00"/>
    <n v="120"/>
    <n v="600000"/>
    <s v="KSP"/>
    <x v="0"/>
    <n v="93"/>
    <d v="2019-07-22T00:00:00"/>
    <m/>
    <n v="465000"/>
  </r>
  <r>
    <x v="1"/>
    <x v="39"/>
    <s v="KSPBDG"/>
    <s v="FAJAR FARID"/>
    <x v="1232"/>
    <s v="B"/>
    <s v="JL.STASION RANCAEKEK"/>
    <n v="35"/>
    <d v="2019-07-22T00:00:00"/>
    <n v="140"/>
    <n v="700000"/>
    <s v="KSP"/>
    <x v="0"/>
    <n v="178"/>
    <s v="09/07/2019  S/D  10/07/2019"/>
    <m/>
    <n v="890000"/>
  </r>
  <r>
    <x v="1"/>
    <x v="39"/>
    <s v="KSPBDG"/>
    <s v="FAJAR FARID"/>
    <x v="1233"/>
    <s v="B"/>
    <s v="JL.DANGDEUR"/>
    <n v="30"/>
    <d v="2019-07-23T00:00:00"/>
    <n v="120"/>
    <n v="600000"/>
    <s v="KSP"/>
    <x v="0"/>
    <n v="62"/>
    <d v="2019-07-08T00:00:00"/>
    <m/>
    <n v="310000"/>
  </r>
  <r>
    <x v="1"/>
    <x v="39"/>
    <s v="KSPBDG"/>
    <s v="FAJAR FARID"/>
    <x v="1234"/>
    <s v="B"/>
    <s v="JL.PARAKANMUNCANG"/>
    <n v="40"/>
    <d v="2019-07-09T00:00:00"/>
    <n v="160"/>
    <n v="800000"/>
    <s v="KSP"/>
    <x v="0"/>
    <n v="91"/>
    <d v="2019-07-23T00:00:00"/>
    <m/>
    <n v="455000"/>
  </r>
  <r>
    <x v="1"/>
    <x v="39"/>
    <s v="KSPBDG"/>
    <s v="FAJAR FARID"/>
    <x v="1235"/>
    <s v="B"/>
    <s v="JL.CIWASTRA"/>
    <n v="30"/>
    <d v="2019-07-26T00:00:00"/>
    <n v="120"/>
    <n v="600000"/>
    <s v="KSP"/>
    <x v="0"/>
    <n v="207"/>
    <s v="13/07/2019  S/D  15/07/2019"/>
    <m/>
    <n v="1035000"/>
  </r>
  <r>
    <x v="1"/>
    <x v="39"/>
    <s v="KSPBDG"/>
    <s v="FAJAR FARID"/>
    <x v="1236"/>
    <s v="B"/>
    <s v="JL.RAYA CILEUNYI"/>
    <n v="40"/>
    <d v="2019-07-27T00:00:00"/>
    <n v="160"/>
    <n v="800000"/>
    <s v="KSP"/>
    <x v="0"/>
    <n v="140"/>
    <d v="2019-07-19T00:00:00"/>
    <m/>
    <n v="700000"/>
  </r>
  <r>
    <x v="1"/>
    <x v="39"/>
    <s v="KSPBDG"/>
    <s v="FAJAR FARID"/>
    <x v="1237"/>
    <s v="C"/>
    <s v="JL.CIKUDA JATINANGOR"/>
    <n v="20"/>
    <d v="2019-07-08T00:00:00"/>
    <n v="80"/>
    <n v="400000"/>
    <s v="KSP"/>
    <x v="0"/>
    <n v="118"/>
    <d v="2019-07-16T00:00:00"/>
    <m/>
    <n v="590000"/>
  </r>
  <r>
    <x v="1"/>
    <x v="39"/>
    <s v="KSPBDG"/>
    <s v="ESA EKAPUTRA"/>
    <x v="1238"/>
    <s v="A"/>
    <s v="JL.SRIWIJAYA CIMAHI"/>
    <n v="60"/>
    <d v="2019-07-09T00:00:00"/>
    <n v="240"/>
    <n v="1200000"/>
    <s v="KSP"/>
    <x v="0"/>
    <n v="128"/>
    <d v="2019-07-20T00:00:00"/>
    <m/>
    <n v="640000"/>
  </r>
  <r>
    <x v="1"/>
    <x v="39"/>
    <s v="KSPBDG"/>
    <s v="ESA EKAPUTRA"/>
    <x v="1239"/>
    <s v="A"/>
    <s v="JL.RAYA SOREANG"/>
    <n v="70"/>
    <d v="2019-07-11T00:00:00"/>
    <n v="280"/>
    <n v="1400000"/>
    <s v="KSP"/>
    <x v="0"/>
    <n v="246"/>
    <s v="17/07/2019  S/D  18/07/2019"/>
    <m/>
    <n v="1230000"/>
  </r>
  <r>
    <x v="1"/>
    <x v="39"/>
    <s v="KSPBDG"/>
    <s v="ESA EKAPUTRA"/>
    <x v="1240"/>
    <s v="A"/>
    <s v="JL.BANJARAN"/>
    <n v="80"/>
    <d v="2019-07-13T00:00:00"/>
    <n v="320"/>
    <n v="1600000"/>
    <s v="KSP"/>
    <x v="0"/>
    <n v="152"/>
    <s v="09/07/2019  S/D  10/07/2019"/>
    <m/>
    <n v="760000"/>
  </r>
  <r>
    <x v="1"/>
    <x v="39"/>
    <s v="KSPBDG"/>
    <s v="ESA EKAPUTRA"/>
    <x v="1241"/>
    <s v="A"/>
    <s v="JL.CIBEUREUM CIWIDEY"/>
    <n v="70"/>
    <d v="2019-07-16T00:00:00"/>
    <n v="280"/>
    <n v="1400000"/>
    <s v="KSP"/>
    <x v="0"/>
    <n v="333"/>
    <s v="22/07/2019  S/D  23/07/2019"/>
    <m/>
    <n v="1665000"/>
  </r>
  <r>
    <x v="1"/>
    <x v="39"/>
    <s v="KSPBDG"/>
    <s v="ESA EKAPUTRA"/>
    <x v="1242"/>
    <s v="A"/>
    <s v="JL.RAYA PANGALENGAN"/>
    <n v="70"/>
    <d v="2019-07-18T00:00:00"/>
    <n v="280"/>
    <n v="1400000"/>
    <s v="KSP"/>
    <x v="0"/>
    <n v="116"/>
    <d v="2019-07-24T00:00:00"/>
    <m/>
    <n v="580000"/>
  </r>
  <r>
    <x v="1"/>
    <x v="39"/>
    <s v="KSPBDG"/>
    <s v="ESA EKAPUTRA"/>
    <x v="1243"/>
    <s v="B"/>
    <s v="JL.CIROYOM"/>
    <n v="30"/>
    <d v="2019-07-19T00:00:00"/>
    <n v="120"/>
    <n v="600000"/>
    <s v="KSP"/>
    <x v="0"/>
    <n v="382"/>
    <s v="25/07/2019  S/D  26/07/2019"/>
    <m/>
    <n v="1910000"/>
  </r>
  <r>
    <x v="1"/>
    <x v="39"/>
    <s v="KSPBDG"/>
    <s v="ESA EKAPUTRA"/>
    <x v="1244"/>
    <s v="B"/>
    <s v="JL.ANDIR"/>
    <n v="20"/>
    <d v="2019-07-20T00:00:00"/>
    <n v="80"/>
    <n v="400000"/>
    <s v="KSP"/>
    <x v="0"/>
    <n v="250"/>
    <s v="22/07/2019  S/D  23/07/2019"/>
    <m/>
    <n v="1250000"/>
  </r>
  <r>
    <x v="1"/>
    <x v="39"/>
    <s v="KSPBDG"/>
    <s v="ESA EKAPUTRA"/>
    <x v="1245"/>
    <s v="B"/>
    <s v="JL.MAHMUD"/>
    <n v="45"/>
    <d v="2019-07-22T00:00:00"/>
    <n v="180"/>
    <n v="900000"/>
    <s v="KSP"/>
    <x v="0"/>
    <n v="114"/>
    <d v="2019-07-20T00:00:00"/>
    <m/>
    <n v="570000"/>
  </r>
  <r>
    <x v="1"/>
    <x v="39"/>
    <s v="KSPBDG"/>
    <s v="ESA EKAPUTRA"/>
    <x v="1246"/>
    <s v="B"/>
    <s v="JL.RAYA CILILIN"/>
    <n v="40"/>
    <d v="2019-07-23T00:00:00"/>
    <n v="160"/>
    <n v="800000"/>
    <s v="KSP"/>
    <x v="0"/>
    <n v="342"/>
    <s v="24/07/2019  S/D  25/07/2019"/>
    <m/>
    <n v="1710000"/>
  </r>
  <r>
    <x v="1"/>
    <x v="39"/>
    <s v="KSPBDG"/>
    <s v="ESA EKAPUTRA"/>
    <x v="1247"/>
    <s v="B"/>
    <s v="JL.LEWI GAJAH"/>
    <n v="40"/>
    <d v="2019-07-08T00:00:00"/>
    <n v="160"/>
    <n v="800000"/>
    <s v="KSP"/>
    <x v="0"/>
    <n v="454"/>
    <s v="16/07/2019  S/D  17/07/2019"/>
    <m/>
    <n v="2270000"/>
  </r>
  <r>
    <x v="1"/>
    <x v="39"/>
    <s v="KSPBDG"/>
    <s v="ESA EKAPUTRA"/>
    <x v="1248"/>
    <s v="B"/>
    <s v="JL.RAYA BATUJAJAR"/>
    <n v="60"/>
    <d v="2019-07-10T00:00:00"/>
    <n v="240"/>
    <n v="1200000"/>
    <s v="KSP"/>
    <x v="0"/>
    <n v="391"/>
    <s v="10/07/2019  S/D  12/07/2019"/>
    <m/>
    <n v="1955000"/>
  </r>
  <r>
    <x v="1"/>
    <x v="39"/>
    <s v="KSPBDG"/>
    <s v="ESA EKAPUTRA"/>
    <x v="1249"/>
    <s v="B"/>
    <s v="JL.TAGOG PADALARANG"/>
    <n v="40"/>
    <d v="2019-07-12T00:00:00"/>
    <n v="160"/>
    <n v="800000"/>
    <s v="KSP"/>
    <x v="0"/>
    <n v="352"/>
    <s v="13/07/2019  S/D  15/07/2019"/>
    <m/>
    <n v="1760000"/>
  </r>
  <r>
    <x v="1"/>
    <x v="39"/>
    <s v="KSPBDG"/>
    <s v="ESA EKAPUTRA"/>
    <x v="1250"/>
    <s v="B"/>
    <s v="JL.NANJUNG"/>
    <n v="35"/>
    <d v="2019-07-15T00:00:00"/>
    <n v="140"/>
    <n v="700000"/>
    <s v="KSP"/>
    <x v="0"/>
    <n v="250"/>
    <s v="08/07/2019  S/D  09/07/2019"/>
    <m/>
    <n v="1250000"/>
  </r>
  <r>
    <x v="1"/>
    <x v="39"/>
    <s v="KSPBDG"/>
    <s v="ESA EKAPUTRA"/>
    <x v="1251"/>
    <s v="B"/>
    <s v="JL.SANGKURIANG"/>
    <n v="50"/>
    <d v="2019-07-17T00:00:00"/>
    <n v="200"/>
    <n v="1000000"/>
    <s v="KSP"/>
    <x v="0"/>
    <n v="140"/>
    <d v="2019-07-19T00:00:00"/>
    <m/>
    <n v="700000"/>
  </r>
  <r>
    <x v="1"/>
    <x v="39"/>
    <s v="KSPBDG"/>
    <s v="ESA EKAPUTRA"/>
    <x v="1252"/>
    <s v="B"/>
    <s v="JL.CIPATIK"/>
    <n v="30"/>
    <d v="2019-07-18T00:00:00"/>
    <n v="120"/>
    <n v="600000"/>
    <s v="KSP"/>
    <x v="0"/>
    <n v="128"/>
    <d v="2019-07-18T00:00:00"/>
    <m/>
    <n v="640000"/>
  </r>
  <r>
    <x v="8"/>
    <x v="40"/>
    <s v="KSPJKT"/>
    <s v="JULIANA"/>
    <x v="1253"/>
    <s v="B"/>
    <s v="JL. BANGKA"/>
    <n v="38"/>
    <d v="2019-07-19T00:00:00"/>
    <n v="152"/>
    <n v="760000"/>
    <s v="KSP"/>
    <x v="0"/>
    <n v="172"/>
    <d v="2019-11-07T00:00:00"/>
    <n v="43"/>
    <n v="860000"/>
  </r>
  <r>
    <x v="8"/>
    <x v="40"/>
    <s v="KSPJKT"/>
    <s v="JULIANA"/>
    <x v="1254"/>
    <s v="B"/>
    <s v="JL. WIJAYA"/>
    <n v="32"/>
    <d v="2019-07-22T00:00:00"/>
    <n v="128"/>
    <n v="640000"/>
    <s v="KSP"/>
    <x v="0"/>
    <n v="76"/>
    <d v="2019-05-08T00:00:00"/>
    <n v="19"/>
    <n v="380000"/>
  </r>
  <r>
    <x v="8"/>
    <x v="40"/>
    <s v="KSPJKT"/>
    <s v="JULIANA"/>
    <x v="1255"/>
    <s v="C"/>
    <s v="PONCOL SENEN"/>
    <n v="23"/>
    <d v="2019-07-21T00:00:00"/>
    <n v="92"/>
    <n v="460000"/>
    <s v="KSP"/>
    <x v="0"/>
    <n v="52"/>
    <d v="2019-08-08T00:00:00"/>
    <n v="13"/>
    <n v="260000"/>
  </r>
  <r>
    <x v="8"/>
    <x v="40"/>
    <s v="KSPJKT"/>
    <s v="JULIANA"/>
    <x v="1256"/>
    <s v="B"/>
    <s v="JL. KALIBARU"/>
    <n v="32"/>
    <d v="2019-07-09T00:00:00"/>
    <n v="128"/>
    <n v="640000"/>
    <s v="KSP"/>
    <x v="0"/>
    <n v="76"/>
    <d v="2019-09-07T00:00:00"/>
    <n v="19"/>
    <n v="380000"/>
  </r>
  <r>
    <x v="8"/>
    <x v="40"/>
    <s v="KSPJKT"/>
    <s v="JULIANA"/>
    <x v="1257"/>
    <s v="B"/>
    <s v="TANJUNG PRIOK"/>
    <n v="30"/>
    <d v="2019-07-10T00:00:00"/>
    <n v="120"/>
    <n v="600000"/>
    <s v="KSP"/>
    <x v="0"/>
    <n v="104"/>
    <d v="2019-11-07T00:00:00"/>
    <n v="26"/>
    <n v="520000"/>
  </r>
  <r>
    <x v="8"/>
    <x v="40"/>
    <s v="KSPJKT"/>
    <s v="JULIANA"/>
    <x v="1258"/>
    <s v="C"/>
    <s v="SEMPER"/>
    <n v="18"/>
    <d v="2019-07-27T00:00:00"/>
    <n v="72"/>
    <n v="360000"/>
    <s v="KSP"/>
    <x v="0"/>
    <n v="64"/>
    <d v="2019-07-08T00:00:00"/>
    <n v="16"/>
    <n v="320000"/>
  </r>
  <r>
    <x v="8"/>
    <x v="40"/>
    <s v="KSPJKT"/>
    <s v="JULIANA"/>
    <x v="171"/>
    <s v="A"/>
    <s v="JL. PASAR MINGGU"/>
    <n v="90"/>
    <d v="2019-07-12T00:00:00"/>
    <n v="360"/>
    <n v="1800000"/>
    <s v="KSP"/>
    <x v="0"/>
    <n v="240"/>
    <s v="13/7/2019"/>
    <n v="60"/>
    <n v="1200000"/>
  </r>
  <r>
    <x v="8"/>
    <x v="40"/>
    <s v="KSPJKT"/>
    <s v="JULIANA"/>
    <x v="1259"/>
    <s v="B"/>
    <s v="JL. KEMAYORAN"/>
    <n v="60"/>
    <d v="2019-07-09T00:00:00"/>
    <n v="240"/>
    <n v="1200000"/>
    <s v="KSP"/>
    <x v="0"/>
    <n v="192"/>
    <d v="2019-10-07T00:00:00"/>
    <n v="48"/>
    <n v="960000"/>
  </r>
  <r>
    <x v="8"/>
    <x v="40"/>
    <s v="KSPJKT"/>
    <s v="JULIANA"/>
    <x v="1260"/>
    <s v="B"/>
    <s v="JL. BENDUNGAN JAGO"/>
    <n v="10"/>
    <d v="2019-07-10T00:00:00"/>
    <n v="40"/>
    <n v="200000"/>
    <s v="KSP"/>
    <x v="0"/>
    <n v="40"/>
    <d v="2019-08-08T00:00:00"/>
    <n v="10"/>
    <n v="200000"/>
  </r>
  <r>
    <x v="8"/>
    <x v="40"/>
    <s v="KSPJKT"/>
    <s v="JULIANA"/>
    <x v="1261"/>
    <s v="C"/>
    <s v="JL. CIKINI RAYA"/>
    <n v="32"/>
    <d v="2019-07-27T00:00:00"/>
    <n v="128"/>
    <n v="640000"/>
    <s v="KSP"/>
    <x v="0"/>
    <n v="80"/>
    <s v="31/7/2019"/>
    <n v="20"/>
    <n v="400000"/>
  </r>
  <r>
    <x v="8"/>
    <x v="40"/>
    <s v="KSPJKT"/>
    <s v="JULIANA"/>
    <x v="1262"/>
    <s v="B"/>
    <s v="JL. BOPLO"/>
    <n v="30"/>
    <d v="2019-07-26T00:00:00"/>
    <n v="120"/>
    <n v="600000"/>
    <s v="KSP"/>
    <x v="0"/>
    <n v="96"/>
    <s v="16/7/2019"/>
    <n v="24"/>
    <n v="480000"/>
  </r>
  <r>
    <x v="8"/>
    <x v="40"/>
    <s v="KSPJKT"/>
    <s v="JULIANA"/>
    <x v="1263"/>
    <s v="B"/>
    <s v="JL. ARTERI OTISTA"/>
    <n v="20"/>
    <d v="2019-07-25T00:00:00"/>
    <n v="80"/>
    <n v="400000"/>
    <s v="KSP"/>
    <x v="0"/>
    <n v="52"/>
    <s v="24/7/2019"/>
    <n v="13"/>
    <n v="260000"/>
  </r>
  <r>
    <x v="8"/>
    <x v="40"/>
    <s v="KSPJKT"/>
    <s v="JULIANA"/>
    <x v="1264"/>
    <s v="A"/>
    <s v="JL. KEBAYORAN LAMA"/>
    <n v="70"/>
    <d v="2019-07-13T00:00:00"/>
    <n v="280"/>
    <n v="1400000"/>
    <s v="KSP"/>
    <x v="0"/>
    <n v="212"/>
    <s v="19/7/2019"/>
    <n v="53"/>
    <n v="1060000"/>
  </r>
  <r>
    <x v="8"/>
    <x v="40"/>
    <s v="KSPJKT"/>
    <s v="JULIANA"/>
    <x v="1265"/>
    <s v="B"/>
    <s v="JL. FATMAWATI"/>
    <n v="40"/>
    <d v="2019-07-15T00:00:00"/>
    <n v="160"/>
    <n v="800000"/>
    <s v="KSP"/>
    <x v="0"/>
    <n v="116"/>
    <s v="18/7/2019"/>
    <n v="29"/>
    <n v="580000"/>
  </r>
  <r>
    <x v="8"/>
    <x v="40"/>
    <s v="KSPJKT"/>
    <s v="JULIANA"/>
    <x v="1266"/>
    <s v="B"/>
    <s v="JL. FATMAWATI"/>
    <n v="25"/>
    <d v="2019-07-16T00:00:00"/>
    <n v="100"/>
    <n v="500000"/>
    <s v="KSP"/>
    <x v="0"/>
    <n v="56"/>
    <d v="2019-06-08T00:00:00"/>
    <n v="14"/>
    <n v="280000"/>
  </r>
  <r>
    <x v="8"/>
    <x v="40"/>
    <s v="KSPJKT"/>
    <s v="JULIANA"/>
    <x v="1267"/>
    <s v="B"/>
    <s v="JL. WARAKAS 3"/>
    <n v="20"/>
    <d v="2019-07-12T00:00:00"/>
    <n v="80"/>
    <n v="400000"/>
    <s v="KSP"/>
    <x v="0"/>
    <n v="36"/>
    <d v="2019-11-07T00:00:00"/>
    <n v="9"/>
    <n v="180000"/>
  </r>
  <r>
    <x v="8"/>
    <x v="40"/>
    <s v="KSPJKT"/>
    <s v="JULIANA"/>
    <x v="1268"/>
    <s v="B"/>
    <s v="JL. WARAKAS 4"/>
    <n v="38"/>
    <d v="2019-07-11T00:00:00"/>
    <n v="152"/>
    <n v="760000"/>
    <s v="KSP"/>
    <x v="0"/>
    <n v="148"/>
    <d v="2019-11-07T00:00:00"/>
    <n v="37"/>
    <n v="740000"/>
  </r>
  <r>
    <x v="8"/>
    <x v="40"/>
    <s v="KSPJKT"/>
    <s v="JULIANA"/>
    <x v="1269"/>
    <s v="C"/>
    <s v="PASEBAN"/>
    <n v="37"/>
    <d v="2019-07-29T00:00:00"/>
    <n v="148"/>
    <n v="740000"/>
    <s v="KSP"/>
    <x v="0"/>
    <n v="92"/>
    <s v="27/7/2019"/>
    <n v="23"/>
    <n v="460000"/>
  </r>
  <r>
    <x v="8"/>
    <x v="40"/>
    <s v="KSPJKT"/>
    <s v="JULIANA"/>
    <x v="1270"/>
    <s v="B"/>
    <s v="PASEBAN"/>
    <n v="25"/>
    <d v="2019-07-08T00:00:00"/>
    <n v="100"/>
    <n v="500000"/>
    <s v="KSP"/>
    <x v="0"/>
    <n v="64"/>
    <d v="2019-08-07T00:00:00"/>
    <n v="16"/>
    <n v="320000"/>
  </r>
  <r>
    <x v="8"/>
    <x v="40"/>
    <s v="KSPJKT"/>
    <s v="JULIANA"/>
    <x v="549"/>
    <s v="B"/>
    <s v="JL. MANGGARAI"/>
    <n v="45"/>
    <d v="2019-07-17T00:00:00"/>
    <n v="180"/>
    <n v="900000"/>
    <s v="KSP"/>
    <x v="0"/>
    <n v="144"/>
    <s v="31/7/2019"/>
    <n v="36"/>
    <n v="720000"/>
  </r>
  <r>
    <x v="8"/>
    <x v="40"/>
    <s v="KSPJKT"/>
    <s v="JULIANA"/>
    <x v="1271"/>
    <s v="B"/>
    <s v="JL. MINANGKABAU"/>
    <n v="25"/>
    <d v="2019-07-18T00:00:00"/>
    <n v="100"/>
    <n v="500000"/>
    <s v="KSP"/>
    <x v="0"/>
    <n v="64"/>
    <s v="30/7/2019"/>
    <n v="16"/>
    <n v="320000"/>
  </r>
  <r>
    <x v="8"/>
    <x v="40"/>
    <s v="KSPJKT"/>
    <s v="JULIANA"/>
    <x v="1272"/>
    <s v="B"/>
    <s v="JL. TANAH ABANG"/>
    <n v="37"/>
    <d v="2019-07-24T00:00:00"/>
    <n v="148"/>
    <n v="740000"/>
    <s v="KSP"/>
    <x v="0"/>
    <n v="96"/>
    <d v="2019-05-08T00:00:00"/>
    <n v="24"/>
    <n v="480000"/>
  </r>
  <r>
    <x v="8"/>
    <x v="40"/>
    <s v="KSPJKT"/>
    <s v="JULIANA"/>
    <x v="1273"/>
    <s v="B"/>
    <s v="JL. SUDIRMAN"/>
    <n v="28"/>
    <d v="2019-07-22T00:00:00"/>
    <n v="112"/>
    <n v="560000"/>
    <s v="KSP"/>
    <x v="0"/>
    <n v="68"/>
    <s v="31/7/2019"/>
    <n v="17"/>
    <n v="340000"/>
  </r>
  <r>
    <x v="8"/>
    <x v="40"/>
    <s v="KSPJKT"/>
    <s v="KOWIMATUR"/>
    <x v="1274"/>
    <s v="B"/>
    <s v="JL. BUNCIT RAYA"/>
    <n v="36"/>
    <d v="2019-07-10T00:00:00"/>
    <n v="144"/>
    <n v="720000"/>
    <s v="KSP"/>
    <x v="0"/>
    <n v="80"/>
    <d v="2019-10-07T00:00:00"/>
    <n v="20"/>
    <n v="400000"/>
  </r>
  <r>
    <x v="8"/>
    <x v="40"/>
    <s v="KSPJKT"/>
    <s v="KOWIMATUR"/>
    <x v="1275"/>
    <s v="B"/>
    <s v="JL. MAMPANG"/>
    <n v="27"/>
    <d v="2019-07-26T00:00:00"/>
    <n v="108"/>
    <n v="540000"/>
    <s v="KSP"/>
    <x v="0"/>
    <n v="80"/>
    <d v="2019-03-08T00:00:00"/>
    <n v="20"/>
    <n v="400000"/>
  </r>
  <r>
    <x v="8"/>
    <x v="40"/>
    <s v="KSPJKT"/>
    <s v="KOWIMATUR"/>
    <x v="1276"/>
    <s v="B"/>
    <s v="STASIUN KEMAYORAN"/>
    <n v="19"/>
    <d v="2019-07-20T00:00:00"/>
    <n v="76"/>
    <n v="380000"/>
    <s v="KSP"/>
    <x v="0"/>
    <n v="68"/>
    <d v="2019-07-08T00:00:00"/>
    <n v="17"/>
    <n v="340000"/>
  </r>
  <r>
    <x v="8"/>
    <x v="40"/>
    <s v="KSPJKT"/>
    <s v="KOWIMATUR"/>
    <x v="1277"/>
    <s v="B"/>
    <s v="JL. GARDU ASEM"/>
    <n v="23"/>
    <d v="2019-07-30T00:00:00"/>
    <n v="92"/>
    <n v="460000"/>
    <s v="KSP"/>
    <x v="0"/>
    <n v="76"/>
    <d v="2019-07-08T00:00:00"/>
    <n v="19"/>
    <n v="380000"/>
  </r>
  <r>
    <x v="8"/>
    <x v="40"/>
    <s v="KSPJKT"/>
    <s v="KOWIMATUR"/>
    <x v="1278"/>
    <s v="B"/>
    <s v="JL. LONTAR"/>
    <n v="40"/>
    <d v="2019-07-26T00:00:00"/>
    <n v="160"/>
    <n v="800000"/>
    <s v="KSP"/>
    <x v="0"/>
    <n v="120"/>
    <s v="15/7/2019"/>
    <n v="30"/>
    <n v="600000"/>
  </r>
  <r>
    <x v="8"/>
    <x v="40"/>
    <s v="KSPJKT"/>
    <s v="KOWIMATUR"/>
    <x v="1279"/>
    <s v="B"/>
    <s v="JL. KOJA RAYA"/>
    <n v="15"/>
    <d v="2019-07-11T00:00:00"/>
    <n v="60"/>
    <n v="300000"/>
    <s v="KSP"/>
    <x v="0"/>
    <n v="40"/>
    <s v="18/7/2019"/>
    <n v="10"/>
    <n v="200000"/>
  </r>
  <r>
    <x v="8"/>
    <x v="40"/>
    <s v="KSPJKT"/>
    <s v="KOWIMATUR"/>
    <x v="1280"/>
    <s v="C"/>
    <s v="JL. PENGADEGAN"/>
    <n v="17"/>
    <d v="2019-07-23T00:00:00"/>
    <n v="68"/>
    <n v="340000"/>
    <s v="KSP"/>
    <x v="0"/>
    <n v="64"/>
    <d v="2019-03-08T00:00:00"/>
    <n v="16"/>
    <n v="320000"/>
  </r>
  <r>
    <x v="8"/>
    <x v="40"/>
    <s v="KSPJKT"/>
    <s v="KOWIMATUR"/>
    <x v="1281"/>
    <s v="B"/>
    <s v="JL. LENTENG AGUNG"/>
    <n v="35"/>
    <d v="2019-07-20T00:00:00"/>
    <n v="140"/>
    <n v="700000"/>
    <s v="KSP"/>
    <x v="0"/>
    <n v="164"/>
    <s v="26/7/2019"/>
    <n v="41"/>
    <n v="820000"/>
  </r>
  <r>
    <x v="8"/>
    <x v="40"/>
    <s v="KSPJKT"/>
    <s v="KOWIMATUR"/>
    <x v="1282"/>
    <s v="C"/>
    <s v="JL. CEMPAKA SARI"/>
    <n v="30"/>
    <d v="2019-07-31T00:00:00"/>
    <n v="120"/>
    <n v="600000"/>
    <s v="KSP"/>
    <x v="0"/>
    <n v="128"/>
    <d v="2019-10-07T00:00:00"/>
    <n v="32"/>
    <n v="640000"/>
  </r>
  <r>
    <x v="8"/>
    <x v="40"/>
    <s v="KSPJKT"/>
    <s v="KOWIMATUR"/>
    <x v="1283"/>
    <s v="B"/>
    <s v="JL. SUMUR BATU"/>
    <n v="35"/>
    <d v="2019-07-09T00:00:00"/>
    <n v="140"/>
    <n v="700000"/>
    <s v="KSP"/>
    <x v="0"/>
    <n v="92"/>
    <d v="2019-09-07T00:00:00"/>
    <n v="23"/>
    <n v="460000"/>
  </r>
  <r>
    <x v="8"/>
    <x v="40"/>
    <s v="KSPJKT"/>
    <s v="KOWIMATUR"/>
    <x v="1284"/>
    <s v="C"/>
    <s v="JL. TANAH PASIR"/>
    <n v="30"/>
    <d v="2019-07-10T00:00:00"/>
    <n v="120"/>
    <n v="600000"/>
    <s v="KSP"/>
    <x v="0"/>
    <n v="104"/>
    <s v="15/7/2019"/>
    <n v="26"/>
    <n v="520000"/>
  </r>
  <r>
    <x v="8"/>
    <x v="40"/>
    <s v="KSPJKT"/>
    <s v="KOWIMATUR"/>
    <x v="1285"/>
    <s v="B"/>
    <s v="JL. MUARA BARU"/>
    <n v="14"/>
    <d v="2019-07-11T00:00:00"/>
    <n v="56"/>
    <n v="280000"/>
    <s v="KSP"/>
    <x v="0"/>
    <n v="56"/>
    <d v="2019-12-07T00:00:00"/>
    <n v="14"/>
    <n v="280000"/>
  </r>
  <r>
    <x v="8"/>
    <x v="40"/>
    <s v="KSPJKT"/>
    <s v="KOWIMATUR"/>
    <x v="1286"/>
    <s v="C"/>
    <s v="JL. PADEMANGAN"/>
    <n v="25"/>
    <d v="2019-07-29T00:00:00"/>
    <n v="100"/>
    <n v="500000"/>
    <s v="KSP"/>
    <x v="0"/>
    <n v="108"/>
    <s v="116/7/2019"/>
    <n v="27"/>
    <n v="540000"/>
  </r>
  <r>
    <x v="8"/>
    <x v="40"/>
    <s v="KSPJKT"/>
    <s v="KOWIMATUR"/>
    <x v="1287"/>
    <s v="B"/>
    <s v="JL. PADEMANGAN"/>
    <n v="27"/>
    <d v="2019-07-13T00:00:00"/>
    <n v="108"/>
    <n v="540000"/>
    <s v="KSP"/>
    <x v="0"/>
    <n v="80"/>
    <s v="25/7/2019"/>
    <n v="20"/>
    <n v="400000"/>
  </r>
  <r>
    <x v="8"/>
    <x v="40"/>
    <s v="KSPJKT"/>
    <s v="KOWIMATUR"/>
    <x v="1288"/>
    <s v="B"/>
    <s v="JL. ANTASARI"/>
    <n v="25"/>
    <d v="2019-07-16T00:00:00"/>
    <n v="100"/>
    <n v="500000"/>
    <s v="KSP"/>
    <x v="0"/>
    <n v="92"/>
    <s v="18/7/2019"/>
    <n v="23"/>
    <n v="460000"/>
  </r>
  <r>
    <x v="8"/>
    <x v="40"/>
    <s v="KSPJKT"/>
    <s v="KOWIMATUR"/>
    <x v="1289"/>
    <s v="B"/>
    <s v="JL. FATMAWATI"/>
    <n v="17"/>
    <d v="2019-07-17T00:00:00"/>
    <n v="68"/>
    <n v="340000"/>
    <s v="KSP"/>
    <x v="0"/>
    <n v="72"/>
    <d v="2019-06-08T00:00:00"/>
    <n v="18"/>
    <n v="360000"/>
  </r>
  <r>
    <x v="8"/>
    <x v="40"/>
    <s v="KSPJKT"/>
    <s v="KOWIMATUR"/>
    <x v="1290"/>
    <s v="B"/>
    <s v="JL. SUNGAI BAMBU"/>
    <n v="24"/>
    <d v="2019-07-18T00:00:00"/>
    <n v="96"/>
    <n v="480000"/>
    <s v="KSP"/>
    <x v="0"/>
    <n v="100"/>
    <s v="20/7/2019"/>
    <n v="25"/>
    <n v="500000"/>
  </r>
  <r>
    <x v="8"/>
    <x v="40"/>
    <s v="KSPJKT"/>
    <s v="KOWIMATUR"/>
    <x v="1291"/>
    <s v="B"/>
    <s v="JL. SUNGAI BAMBU"/>
    <n v="40"/>
    <d v="2019-07-19T00:00:00"/>
    <n v="160"/>
    <n v="800000"/>
    <s v="KSP"/>
    <x v="0"/>
    <n v="124"/>
    <s v="24/7/2019"/>
    <n v="31"/>
    <n v="620000"/>
  </r>
  <r>
    <x v="8"/>
    <x v="40"/>
    <s v="KSPJKT"/>
    <s v="KOWIMATUR"/>
    <x v="1292"/>
    <s v="B"/>
    <s v="JL. PANGKALAN ASEM"/>
    <n v="33"/>
    <d v="2019-07-19T00:00:00"/>
    <n v="132"/>
    <n v="660000"/>
    <s v="KSP"/>
    <x v="0"/>
    <n v="116"/>
    <s v="19/7/2019"/>
    <n v="29"/>
    <n v="580000"/>
  </r>
  <r>
    <x v="8"/>
    <x v="40"/>
    <s v="KSPJKT"/>
    <s v="KOWIMATUR"/>
    <x v="822"/>
    <s v="B"/>
    <s v="JL. JOHAR BARU"/>
    <n v="33"/>
    <d v="2019-07-08T00:00:00"/>
    <n v="132"/>
    <n v="660000"/>
    <s v="KSP"/>
    <x v="0"/>
    <n v="128"/>
    <d v="2019-08-07T00:00:00"/>
    <n v="32"/>
    <n v="640000"/>
  </r>
  <r>
    <x v="8"/>
    <x v="40"/>
    <s v="KSPJKT"/>
    <s v="KOWIMATUR"/>
    <x v="1293"/>
    <s v="B"/>
    <s v="JL. TEBET BARAT"/>
    <n v="31"/>
    <d v="2019-07-24T00:00:00"/>
    <n v="124"/>
    <n v="620000"/>
    <s v="KSP"/>
    <x v="0"/>
    <n v="128"/>
    <s v="29/7/2019"/>
    <n v="32"/>
    <n v="640000"/>
  </r>
  <r>
    <x v="8"/>
    <x v="40"/>
    <s v="KSPJKT"/>
    <s v="KOWIMATUR"/>
    <x v="1294"/>
    <s v="B"/>
    <s v="JL. TEBET TIMUR"/>
    <n v="30"/>
    <d v="2019-07-25T00:00:00"/>
    <n v="120"/>
    <n v="600000"/>
    <s v="KSP"/>
    <x v="0"/>
    <n v="112"/>
    <s v="30/7/2019"/>
    <n v="28"/>
    <n v="560000"/>
  </r>
  <r>
    <x v="8"/>
    <x v="40"/>
    <s v="KSPJKT"/>
    <s v="KOWIMATUR"/>
    <x v="1295"/>
    <s v="B"/>
    <s v="JL. YOS SUDARSO"/>
    <n v="26"/>
    <d v="2019-07-12T00:00:00"/>
    <n v="104"/>
    <n v="520000"/>
    <s v="KSP"/>
    <x v="0"/>
    <n v="100"/>
    <d v="2019-12-07T00:00:00"/>
    <n v="25"/>
    <n v="500000"/>
  </r>
  <r>
    <x v="8"/>
    <x v="40"/>
    <s v="KSPJKT"/>
    <s v="KOWIMATUR"/>
    <x v="1296"/>
    <s v="B"/>
    <s v="JL. SINDANG RAYA"/>
    <n v="20"/>
    <d v="2019-07-13T00:00:00"/>
    <n v="80"/>
    <n v="400000"/>
    <s v="KSP"/>
    <x v="0"/>
    <n v="88"/>
    <s v="15/7/2019"/>
    <n v="22"/>
    <n v="440000"/>
  </r>
  <r>
    <x v="8"/>
    <x v="40"/>
    <s v="KSPJKT"/>
    <s v="PANI WIJAYA"/>
    <x v="1297"/>
    <s v="B"/>
    <s v="JL. RADIO DALAM"/>
    <n v="31"/>
    <d v="2019-07-24T00:00:00"/>
    <n v="124"/>
    <n v="620000"/>
    <s v="KSP"/>
    <x v="0"/>
    <n v="52"/>
    <s v="19/7/2019"/>
    <n v="13"/>
    <n v="260000"/>
  </r>
  <r>
    <x v="8"/>
    <x v="40"/>
    <s v="KSPJKT"/>
    <s v="PANI WIJAYA"/>
    <x v="1298"/>
    <s v="B"/>
    <s v="JL. MAYESTIK"/>
    <n v="29"/>
    <d v="2019-07-25T00:00:00"/>
    <n v="116"/>
    <n v="580000"/>
    <s v="KSP"/>
    <x v="0"/>
    <n v="48"/>
    <s v="19/7/2019"/>
    <n v="12"/>
    <n v="240000"/>
  </r>
  <r>
    <x v="8"/>
    <x v="40"/>
    <s v="KSPJKT"/>
    <s v="PANI WIJAYA"/>
    <x v="1299"/>
    <s v="C"/>
    <s v="JL. PRAMUKA"/>
    <n v="29"/>
    <d v="2019-07-15T00:00:00"/>
    <n v="116"/>
    <n v="580000"/>
    <s v="KSP"/>
    <x v="0"/>
    <n v="52"/>
    <s v="29/7/2019"/>
    <n v="13"/>
    <n v="260000"/>
  </r>
  <r>
    <x v="8"/>
    <x v="40"/>
    <s v="KSPJKT"/>
    <s v="PANI WIJAYA"/>
    <x v="1300"/>
    <s v="C"/>
    <s v="JL. GEMBRONG LAMA"/>
    <n v="32"/>
    <d v="2019-07-16T00:00:00"/>
    <n v="128"/>
    <n v="640000"/>
    <s v="KSP"/>
    <x v="0"/>
    <n v="100"/>
    <s v="27/7/2019"/>
    <n v="25"/>
    <n v="500000"/>
  </r>
  <r>
    <x v="8"/>
    <x v="40"/>
    <s v="KSPJKT"/>
    <s v="PANI WIJAYA"/>
    <x v="32"/>
    <s v="B"/>
    <s v="JL. KRAMAT RAYA"/>
    <n v="28"/>
    <d v="2019-07-12T00:00:00"/>
    <n v="112"/>
    <n v="560000"/>
    <s v="KSP"/>
    <x v="0"/>
    <n v="56"/>
    <s v="15/7/2019"/>
    <n v="14"/>
    <n v="280000"/>
  </r>
  <r>
    <x v="8"/>
    <x v="40"/>
    <s v="KSPJKT"/>
    <s v="PANI WIJAYA"/>
    <x v="1301"/>
    <s v="C"/>
    <s v="JL. PLUMPANG"/>
    <n v="37"/>
    <d v="2019-07-13T00:00:00"/>
    <n v="148"/>
    <n v="740000"/>
    <s v="KSP"/>
    <x v="0"/>
    <n v="124"/>
    <s v="17/7/2019"/>
    <n v="31"/>
    <n v="620000"/>
  </r>
  <r>
    <x v="8"/>
    <x v="40"/>
    <s v="KSPJKT"/>
    <s v="PANI WIJAYA"/>
    <x v="1302"/>
    <s v="B"/>
    <s v="JL. MUARA ANGKE"/>
    <n v="29"/>
    <d v="2019-07-20T00:00:00"/>
    <n v="116"/>
    <n v="580000"/>
    <s v="KSP"/>
    <x v="0"/>
    <n v="80"/>
    <d v="2019-08-08T00:00:00"/>
    <n v="20"/>
    <n v="400000"/>
  </r>
  <r>
    <x v="8"/>
    <x v="40"/>
    <s v="KSPJKT"/>
    <s v="PANI WIJAYA"/>
    <x v="1303"/>
    <s v="B"/>
    <s v="JL. MUARA KARANG"/>
    <n v="27"/>
    <d v="2019-07-22T00:00:00"/>
    <n v="108"/>
    <n v="540000"/>
    <s v="KSP"/>
    <x v="0"/>
    <n v="56"/>
    <d v="2019-07-08T00:00:00"/>
    <n v="14"/>
    <n v="280000"/>
  </r>
  <r>
    <x v="8"/>
    <x v="40"/>
    <s v="KSPJKT"/>
    <s v="PANI WIJAYA"/>
    <x v="1304"/>
    <s v="B"/>
    <s v="JL. PADEMANGAN"/>
    <n v="27"/>
    <d v="2019-07-23T00:00:00"/>
    <n v="108"/>
    <n v="540000"/>
    <s v="KSP"/>
    <x v="0"/>
    <n v="80"/>
    <s v="25/7/2019"/>
    <n v="20"/>
    <n v="400000"/>
  </r>
  <r>
    <x v="8"/>
    <x v="40"/>
    <s v="KSPJKT"/>
    <s v="PANI WIJAYA"/>
    <x v="1305"/>
    <s v="B"/>
    <s v="JL. BAMBU KUNING"/>
    <n v="31"/>
    <d v="2019-07-15T00:00:00"/>
    <n v="124"/>
    <n v="620000"/>
    <s v="KSP"/>
    <x v="0"/>
    <n v="40"/>
    <d v="2019-06-08T00:00:00"/>
    <n v="10"/>
    <n v="200000"/>
  </r>
  <r>
    <x v="8"/>
    <x v="40"/>
    <s v="KSPJKT"/>
    <s v="PANI WIJAYA"/>
    <x v="1306"/>
    <s v="C"/>
    <s v="JL. KALIBARU"/>
    <n v="29"/>
    <d v="2019-07-09T00:00:00"/>
    <n v="116"/>
    <n v="580000"/>
    <s v="KSP"/>
    <x v="0"/>
    <n v="44"/>
    <d v="2019-11-07T00:00:00"/>
    <n v="11"/>
    <n v="220000"/>
  </r>
  <r>
    <x v="8"/>
    <x v="40"/>
    <s v="KSPJKT"/>
    <s v="PANI WIJAYA"/>
    <x v="1307"/>
    <s v="B"/>
    <s v="JL. KALIBARU"/>
    <n v="70"/>
    <d v="2019-07-08T00:00:00"/>
    <n v="280"/>
    <n v="1400000"/>
    <s v="KSP"/>
    <x v="0"/>
    <n v="188"/>
    <d v="2019-08-07T00:00:00"/>
    <n v="47"/>
    <n v="940000"/>
  </r>
  <r>
    <x v="8"/>
    <x v="40"/>
    <s v="KSPJKT"/>
    <s v="PANI WIJAYA"/>
    <x v="1308"/>
    <s v="B"/>
    <s v="JL. BINTARO"/>
    <n v="29"/>
    <d v="2019-07-22T00:00:00"/>
    <n v="116"/>
    <n v="580000"/>
    <s v="KSP"/>
    <x v="0"/>
    <n v="72"/>
    <d v="2019-06-08T00:00:00"/>
    <n v="18"/>
    <n v="360000"/>
  </r>
  <r>
    <x v="8"/>
    <x v="40"/>
    <s v="KSPJKT"/>
    <s v="PANI WIJAYA"/>
    <x v="1309"/>
    <s v="B"/>
    <s v="JL. BINTARO"/>
    <n v="27"/>
    <d v="2019-07-23T00:00:00"/>
    <n v="108"/>
    <n v="540000"/>
    <s v="KSP"/>
    <x v="0"/>
    <n v="72"/>
    <s v="27/7/2019"/>
    <n v="18"/>
    <n v="360000"/>
  </r>
  <r>
    <x v="8"/>
    <x v="40"/>
    <s v="KSPJKT"/>
    <s v="PANI WIJAYA"/>
    <x v="1310"/>
    <s v="B"/>
    <s v="JL. PONDOK LABU"/>
    <n v="80"/>
    <d v="2019-07-16T00:00:00"/>
    <n v="320"/>
    <n v="1600000"/>
    <s v="KSP"/>
    <x v="0"/>
    <n v="260"/>
    <s v="17/7/2019"/>
    <n v="65"/>
    <n v="1300000"/>
  </r>
  <r>
    <x v="8"/>
    <x v="40"/>
    <s v="KSPJKT"/>
    <s v="PANI WIJAYA"/>
    <x v="1311"/>
    <s v="B"/>
    <s v="JL. SUNTER"/>
    <n v="29"/>
    <d v="2019-07-17T00:00:00"/>
    <n v="116"/>
    <n v="580000"/>
    <s v="KSP"/>
    <x v="0"/>
    <n v="80"/>
    <s v="25/7/2019"/>
    <n v="20"/>
    <n v="400000"/>
  </r>
  <r>
    <x v="8"/>
    <x v="40"/>
    <s v="KSPJKT"/>
    <s v="PANI WIJAYA"/>
    <x v="1312"/>
    <s v="B"/>
    <s v="JL. HIBRIDA"/>
    <n v="28"/>
    <d v="2019-07-18T00:00:00"/>
    <n v="112"/>
    <n v="560000"/>
    <s v="KSP"/>
    <x v="0"/>
    <n v="80"/>
    <s v="20/7/2019"/>
    <n v="20"/>
    <n v="400000"/>
  </r>
  <r>
    <x v="8"/>
    <x v="40"/>
    <s v="KSPJKT"/>
    <s v="PANI WIJAYA"/>
    <x v="1313"/>
    <s v="B"/>
    <s v="JL. SUPRAPTO"/>
    <n v="29"/>
    <d v="2019-07-30T00:00:00"/>
    <n v="116"/>
    <n v="580000"/>
    <s v="KSP"/>
    <x v="0"/>
    <n v="88"/>
    <s v="26/7/2019"/>
    <n v="22"/>
    <n v="440000"/>
  </r>
  <r>
    <x v="8"/>
    <x v="40"/>
    <s v="KSPJKT"/>
    <s v="PANI WIJAYA"/>
    <x v="1314"/>
    <s v="B"/>
    <s v="JL. RAWA KERBO"/>
    <n v="33"/>
    <d v="2019-07-19T00:00:00"/>
    <n v="132"/>
    <n v="660000"/>
    <s v="KSP"/>
    <x v="0"/>
    <n v="144"/>
    <s v="30/7/2019"/>
    <n v="36"/>
    <n v="720000"/>
  </r>
  <r>
    <x v="8"/>
    <x v="40"/>
    <s v="KSPJKT"/>
    <s v="PANI WIJAYA"/>
    <x v="1315"/>
    <s v="B"/>
    <s v="JL. MENTENG PULO"/>
    <n v="27"/>
    <d v="2019-07-18T00:00:00"/>
    <n v="108"/>
    <n v="540000"/>
    <s v="KSP"/>
    <x v="0"/>
    <n v="36"/>
    <s v="24/7/2019"/>
    <n v="9"/>
    <n v="180000"/>
  </r>
  <r>
    <x v="8"/>
    <x v="40"/>
    <s v="KSPJKT"/>
    <s v="PANI WIJAYA"/>
    <x v="1316"/>
    <s v="B"/>
    <s v="JL. MENTENG PULO"/>
    <n v="29"/>
    <d v="2019-07-17T00:00:00"/>
    <n v="116"/>
    <n v="580000"/>
    <s v="KSP"/>
    <x v="0"/>
    <n v="68"/>
    <s v="25/7/2019"/>
    <n v="17"/>
    <n v="340000"/>
  </r>
  <r>
    <x v="8"/>
    <x v="40"/>
    <s v="KSPJKT"/>
    <s v="PANI WIJAYA"/>
    <x v="1317"/>
    <s v="B"/>
    <s v="JL. BUKIT DURI"/>
    <n v="31"/>
    <d v="2019-07-31T00:00:00"/>
    <n v="124"/>
    <n v="620000"/>
    <s v="KSP"/>
    <x v="0"/>
    <n v="76"/>
    <s v="29/7/2019"/>
    <n v="19"/>
    <n v="380000"/>
  </r>
  <r>
    <x v="8"/>
    <x v="40"/>
    <s v="KSPJKT"/>
    <s v="PANI WIJAYA"/>
    <x v="1318"/>
    <s v="B"/>
    <s v="JL. PETOJO"/>
    <n v="29"/>
    <d v="2019-07-19T00:00:00"/>
    <n v="116"/>
    <n v="580000"/>
    <s v="KSP"/>
    <x v="0"/>
    <n v="52"/>
    <s v="26/7/2019"/>
    <n v="13"/>
    <n v="260000"/>
  </r>
  <r>
    <x v="8"/>
    <x v="40"/>
    <s v="KSPJKT"/>
    <s v="PANI WIJAYA"/>
    <x v="1319"/>
    <s v="B"/>
    <s v="JL. KARANG ANYAR"/>
    <n v="54"/>
    <d v="2019-07-20T00:00:00"/>
    <n v="216"/>
    <n v="1080000"/>
    <s v="KSP"/>
    <x v="0"/>
    <n v="80"/>
    <s v="30/7/2019"/>
    <n v="20"/>
    <n v="400000"/>
  </r>
  <r>
    <x v="1"/>
    <x v="41"/>
    <s v="SBG"/>
    <s v="IING / ARSA"/>
    <x v="1320"/>
    <s v="B"/>
    <s v="JL RY PANTURA CIASEM"/>
    <n v="40"/>
    <d v="2019-07-08T00:00:00"/>
    <n v="160"/>
    <n v="800000"/>
    <s v="JSD"/>
    <x v="1"/>
    <n v="88"/>
    <d v="2019-07-09T00:00:00"/>
    <n v="12"/>
    <n v="440000"/>
  </r>
  <r>
    <x v="1"/>
    <x v="41"/>
    <s v="SBG"/>
    <s v="IING / ARSA"/>
    <x v="1321"/>
    <s v="B"/>
    <s v="JL RY PANTURA SUKAMANDI"/>
    <n v="38"/>
    <d v="2019-07-08T00:00:00"/>
    <n v="152"/>
    <n v="760000"/>
    <s v="JSD"/>
    <x v="1"/>
    <n v="100"/>
    <d v="2019-07-08T00:00:00"/>
    <n v="31"/>
    <n v="500000"/>
  </r>
  <r>
    <x v="1"/>
    <x v="41"/>
    <s v="SBG"/>
    <s v="IING / ARSA"/>
    <x v="1322"/>
    <s v="A"/>
    <s v="JL RY PAMANUKAN"/>
    <n v="40"/>
    <d v="2019-07-09T00:00:00"/>
    <n v="160"/>
    <n v="800000"/>
    <s v="JSD"/>
    <x v="1"/>
    <n v="82"/>
    <d v="2019-07-11T00:00:00"/>
    <m/>
    <n v="410000"/>
  </r>
  <r>
    <x v="1"/>
    <x v="41"/>
    <s v="SBG"/>
    <s v="IING / ARSA"/>
    <x v="1323"/>
    <s v="A"/>
    <s v="JL RY PAGADEN"/>
    <n v="45"/>
    <d v="2019-07-09T00:00:00"/>
    <n v="180"/>
    <n v="900000"/>
    <s v="JSD"/>
    <x v="1"/>
    <n v="86"/>
    <d v="2019-07-12T00:00:00"/>
    <m/>
    <n v="430000"/>
  </r>
  <r>
    <x v="1"/>
    <x v="41"/>
    <s v="SBG"/>
    <s v="IING / ARSA"/>
    <x v="1324"/>
    <s v="A"/>
    <s v="JL RAYA PURWADADI"/>
    <n v="55"/>
    <d v="2019-07-10T00:00:00"/>
    <n v="220"/>
    <n v="1100000"/>
    <s v="JSD"/>
    <x v="1"/>
    <n v="83"/>
    <d v="2019-07-13T00:00:00"/>
    <m/>
    <n v="415000"/>
  </r>
  <r>
    <x v="1"/>
    <x v="41"/>
    <s v="SBG"/>
    <s v="IING / ARSA"/>
    <x v="1325"/>
    <s v="A"/>
    <s v="JL RAYA KALI JATI"/>
    <n v="45"/>
    <d v="2019-07-10T00:00:00"/>
    <n v="180"/>
    <n v="900000"/>
    <s v="JSD"/>
    <x v="1"/>
    <n v="112"/>
    <d v="2019-07-15T00:00:00"/>
    <m/>
    <n v="560000"/>
  </r>
  <r>
    <x v="1"/>
    <x v="41"/>
    <s v="SBG"/>
    <s v="IING / ARSA"/>
    <x v="1326"/>
    <s v="A"/>
    <s v="JL RY TERMINAL SUBANG"/>
    <n v="45"/>
    <d v="2019-07-11T00:00:00"/>
    <n v="180"/>
    <n v="900000"/>
    <s v="JSD"/>
    <x v="1"/>
    <n v="108"/>
    <d v="2019-07-18T00:00:00"/>
    <m/>
    <n v="540000"/>
  </r>
  <r>
    <x v="1"/>
    <x v="41"/>
    <s v="SBG"/>
    <s v="IING / ARSA"/>
    <x v="1327"/>
    <s v="B"/>
    <s v="JL RY PANJANG SUBANG"/>
    <n v="21"/>
    <d v="2019-07-11T00:00:00"/>
    <n v="84"/>
    <n v="420000"/>
    <s v="JSD"/>
    <x v="1"/>
    <n v="80"/>
    <d v="2019-07-19T00:00:00"/>
    <m/>
    <n v="400000"/>
  </r>
  <r>
    <x v="1"/>
    <x v="41"/>
    <s v="SBG"/>
    <s v="IING / ARSA"/>
    <x v="1328"/>
    <s v="B"/>
    <s v="JL RY SUBANG KOTA"/>
    <n v="22"/>
    <d v="2019-07-11T00:00:00"/>
    <n v="88"/>
    <n v="440000"/>
    <s v="JSD"/>
    <x v="1"/>
    <n v="76"/>
    <d v="2019-07-20T00:00:00"/>
    <m/>
    <n v="380000"/>
  </r>
  <r>
    <x v="1"/>
    <x v="41"/>
    <s v="SBG"/>
    <s v="IING / ARSA"/>
    <x v="1329"/>
    <s v="A"/>
    <s v="JL RY KASO MALANG"/>
    <n v="45"/>
    <d v="2019-07-12T00:00:00"/>
    <n v="180"/>
    <n v="900000"/>
    <s v="JSD"/>
    <x v="1"/>
    <n v="164"/>
    <d v="2019-07-27T00:00:00"/>
    <m/>
    <n v="820000"/>
  </r>
  <r>
    <x v="1"/>
    <x v="41"/>
    <s v="SBG"/>
    <s v="IING / ARSA"/>
    <x v="169"/>
    <s v="A"/>
    <s v="JL RY PABUARAN SUBANG"/>
    <n v="45"/>
    <d v="2019-07-13T00:00:00"/>
    <n v="180"/>
    <n v="900000"/>
    <s v="JSD"/>
    <x v="1"/>
    <n v="60"/>
    <d v="2019-07-25T00:00:00"/>
    <m/>
    <n v="300000"/>
  </r>
  <r>
    <x v="1"/>
    <x v="41"/>
    <s v="SBG"/>
    <s v="IING / ARSA"/>
    <x v="1330"/>
    <s v="B"/>
    <s v="JL RY CIPEUNDEUY"/>
    <n v="38"/>
    <d v="2019-07-13T00:00:00"/>
    <n v="152"/>
    <n v="760000"/>
    <s v="JSD"/>
    <x v="1"/>
    <n v="128"/>
    <d v="2019-07-23T00:00:00"/>
    <m/>
    <n v="640000"/>
  </r>
  <r>
    <x v="1"/>
    <x v="41"/>
    <s v="SBG"/>
    <s v="IING / RAGIL"/>
    <x v="1331"/>
    <s v="A"/>
    <s v="JL PASAR SENIN"/>
    <n v="40"/>
    <d v="2019-07-08T00:00:00"/>
    <n v="160"/>
    <n v="800000"/>
    <s v="JSD"/>
    <x v="1"/>
    <n v="67"/>
    <d v="2019-07-08T00:00:00"/>
    <m/>
    <n v="335000"/>
  </r>
  <r>
    <x v="1"/>
    <x v="41"/>
    <s v="SBG"/>
    <s v="IING / RAGIL"/>
    <x v="1332"/>
    <s v="A"/>
    <s v="JL CIKOPO PURWAKARTA"/>
    <n v="18"/>
    <d v="2019-07-08T00:00:00"/>
    <n v="72"/>
    <n v="360000"/>
    <s v="JSD"/>
    <x v="1"/>
    <n v="78"/>
    <d v="2019-07-08T00:00:00"/>
    <m/>
    <n v="390000"/>
  </r>
  <r>
    <x v="1"/>
    <x v="41"/>
    <s v="SBG"/>
    <s v="IING / RAGIL"/>
    <x v="1333"/>
    <s v="A"/>
    <s v="JL RY BOJONG"/>
    <n v="50"/>
    <d v="2019-07-09T00:00:00"/>
    <n v="200"/>
    <n v="1000000"/>
    <s v="JSD"/>
    <x v="1"/>
    <n v="240"/>
    <d v="2019-07-18T00:00:00"/>
    <m/>
    <n v="1200000"/>
  </r>
  <r>
    <x v="1"/>
    <x v="41"/>
    <s v="SBG"/>
    <s v="IING / RAGIL"/>
    <x v="1334"/>
    <s v="A"/>
    <s v="JL KAPTEN HALIM"/>
    <n v="45"/>
    <d v="2019-07-10T00:00:00"/>
    <n v="180"/>
    <n v="900000"/>
    <s v="JSD"/>
    <x v="1"/>
    <n v="120"/>
    <d v="2019-07-12T00:00:00"/>
    <m/>
    <n v="600000"/>
  </r>
  <r>
    <x v="1"/>
    <x v="41"/>
    <s v="SBG"/>
    <s v="IING / RAGIL"/>
    <x v="1335"/>
    <s v="C"/>
    <s v="JL RY WANAYASA"/>
    <n v="12"/>
    <d v="2019-07-10T00:00:00"/>
    <n v="48"/>
    <n v="240000"/>
    <s v="JSD"/>
    <x v="1"/>
    <m/>
    <m/>
    <m/>
    <n v="0"/>
  </r>
  <r>
    <x v="1"/>
    <x v="41"/>
    <s v="SBG"/>
    <s v="IING / RAGIL"/>
    <x v="1336"/>
    <s v="A"/>
    <s v="JL RAYA CITEKO PLERED"/>
    <n v="56"/>
    <d v="2019-07-11T00:00:00"/>
    <n v="224"/>
    <n v="1120000"/>
    <s v="JSD"/>
    <x v="1"/>
    <n v="222"/>
    <d v="2019-07-20T00:00:00"/>
    <m/>
    <n v="1110000"/>
  </r>
  <r>
    <x v="1"/>
    <x v="41"/>
    <s v="SBG"/>
    <s v="IING / RAGIL"/>
    <x v="1337"/>
    <s v="B"/>
    <s v="JL RAYA SUKATANI"/>
    <n v="41"/>
    <d v="2019-07-12T00:00:00"/>
    <n v="164"/>
    <n v="820000"/>
    <s v="JSD"/>
    <x v="1"/>
    <n v="140"/>
    <d v="2019-07-25T00:00:00"/>
    <m/>
    <n v="700000"/>
  </r>
  <r>
    <x v="1"/>
    <x v="41"/>
    <s v="SBG"/>
    <s v="IING / RAGIL"/>
    <x v="1131"/>
    <s v="C"/>
    <s v="JL RAYA SUKATANI"/>
    <n v="20"/>
    <d v="2019-07-12T00:00:00"/>
    <n v="80"/>
    <n v="400000"/>
    <s v="JSD"/>
    <x v="1"/>
    <n v="60"/>
    <d v="2019-07-26T00:00:00"/>
    <m/>
    <n v="300000"/>
  </r>
  <r>
    <x v="1"/>
    <x v="41"/>
    <s v="SBG"/>
    <s v="IING / RAGIL"/>
    <x v="1129"/>
    <s v="A"/>
    <s v="JL RAYA SIMPANG PWKT"/>
    <n v="50"/>
    <d v="2019-07-13T00:00:00"/>
    <n v="200"/>
    <n v="1000000"/>
    <s v="JSD"/>
    <x v="1"/>
    <n v="164"/>
    <d v="2019-07-13T00:00:00"/>
    <m/>
    <n v="820000"/>
  </r>
  <r>
    <x v="1"/>
    <x v="41"/>
    <s v="SBG"/>
    <s v="IING / RAGIL"/>
    <x v="1338"/>
    <s v="C"/>
    <s v="JL RY PASAWAHAN"/>
    <n v="12"/>
    <d v="2019-07-13T00:00:00"/>
    <n v="48"/>
    <n v="240000"/>
    <s v="JSD"/>
    <x v="1"/>
    <m/>
    <m/>
    <m/>
    <n v="0"/>
  </r>
  <r>
    <x v="2"/>
    <x v="18"/>
    <s v="PKP"/>
    <s v="EGI"/>
    <x v="1339"/>
    <s v="C"/>
    <s v="DESA NIBUNG BANGKA TENGAH"/>
    <n v="8"/>
    <d v="2019-07-09T00:00:00"/>
    <n v="32"/>
    <n v="160000"/>
    <s v="EPM"/>
    <x v="1"/>
    <m/>
    <m/>
    <m/>
    <n v="0"/>
  </r>
  <r>
    <x v="2"/>
    <x v="18"/>
    <s v="PKP"/>
    <s v="EGI"/>
    <x v="1340"/>
    <s v="C"/>
    <s v="JL. SAM RATULANGI SUNGAILIAT"/>
    <n v="5"/>
    <d v="2019-07-16T00:00:00"/>
    <n v="20"/>
    <n v="100000"/>
    <s v="EPM"/>
    <x v="1"/>
    <m/>
    <m/>
    <m/>
    <n v="0"/>
  </r>
  <r>
    <x v="2"/>
    <x v="18"/>
    <s v="PKP"/>
    <s v="EGI"/>
    <x v="1341"/>
    <s v="A"/>
    <s v="JL. PASAR BARU BELINYU"/>
    <n v="25"/>
    <d v="2019-07-11T00:00:00"/>
    <n v="100"/>
    <n v="500000"/>
    <s v="EPM"/>
    <x v="1"/>
    <m/>
    <m/>
    <m/>
    <n v="0"/>
  </r>
  <r>
    <x v="2"/>
    <x v="18"/>
    <s v="PKP"/>
    <s v="BAMBANG"/>
    <x v="1342"/>
    <s v="B"/>
    <s v="JL. KUBUR JAMBU, TANJUNG PANDAN"/>
    <n v="15"/>
    <d v="2019-07-12T00:00:00"/>
    <n v="60"/>
    <n v="300000"/>
    <s v="EPM"/>
    <x v="1"/>
    <n v="44"/>
    <d v="2019-07-22T00:00:00"/>
    <m/>
    <n v="220000"/>
  </r>
  <r>
    <x v="2"/>
    <x v="18"/>
    <s v="PKP"/>
    <s v="BAMBANG"/>
    <x v="1343"/>
    <s v="B"/>
    <s v="JL. HATARUDIN MEMBALONG, BELITUNG"/>
    <n v="20"/>
    <d v="2019-07-10T00:00:00"/>
    <n v="80"/>
    <n v="400000"/>
    <s v="EPM"/>
    <x v="1"/>
    <n v="100"/>
    <d v="2019-07-26T00:00:00"/>
    <m/>
    <n v="500000"/>
  </r>
  <r>
    <x v="2"/>
    <x v="18"/>
    <s v="PKP"/>
    <s v="BAMBANG"/>
    <x v="1344"/>
    <s v="C"/>
    <s v="DESA LILALANGAN MANGGAR"/>
    <n v="18"/>
    <d v="2019-07-11T00:00:00"/>
    <n v="72"/>
    <n v="360000"/>
    <s v="EPM"/>
    <x v="1"/>
    <m/>
    <m/>
    <m/>
    <n v="0"/>
  </r>
  <r>
    <x v="2"/>
    <x v="18"/>
    <s v="PKP"/>
    <s v="BAMBANG"/>
    <x v="1345"/>
    <s v="C"/>
    <s v="JL. RAYA MANGGAR BELITUNG TIMUR"/>
    <n v="17"/>
    <d v="2019-07-16T00:00:00"/>
    <n v="68"/>
    <n v="340000"/>
    <s v="EPM"/>
    <x v="1"/>
    <n v="100"/>
    <d v="2019-07-30T00:00:00"/>
    <m/>
    <n v="500000"/>
  </r>
  <r>
    <x v="2"/>
    <x v="18"/>
    <s v="PKP"/>
    <s v="BAMBANG"/>
    <x v="1346"/>
    <s v="C"/>
    <s v="JL. RAYA MANGGAR DESA DAMAR BELITUNG TIMUR"/>
    <n v="25"/>
    <d v="2019-07-15T00:00:00"/>
    <n v="100"/>
    <n v="500000"/>
    <s v="EPM"/>
    <x v="1"/>
    <n v="80"/>
    <d v="2019-08-06T00:00:00"/>
    <m/>
    <n v="400000"/>
  </r>
  <r>
    <x v="2"/>
    <x v="18"/>
    <s v="PKP"/>
    <s v="BAMBANG"/>
    <x v="1347"/>
    <s v="B"/>
    <s v="KP LESUNG BATANG TANJUNG PANDAN"/>
    <n v="21"/>
    <d v="2019-07-13T00:00:00"/>
    <n v="84"/>
    <n v="420000"/>
    <s v="EPM"/>
    <x v="1"/>
    <n v="84"/>
    <d v="2019-07-22T00:00:00"/>
    <m/>
    <n v="420000"/>
  </r>
  <r>
    <x v="2"/>
    <x v="18"/>
    <s v="PKP"/>
    <s v="BAMBANG"/>
    <x v="1348"/>
    <s v="A"/>
    <s v="JL. LETTU MADDAUD KP PARIT TANJUNG PANDAN"/>
    <n v="19"/>
    <d v="2019-07-13T00:00:00"/>
    <n v="76"/>
    <n v="380000"/>
    <s v="EPM"/>
    <x v="1"/>
    <n v="96"/>
    <d v="2019-07-23T00:00:00"/>
    <m/>
    <n v="480000"/>
  </r>
  <r>
    <x v="2"/>
    <x v="18"/>
    <s v="PKP"/>
    <s v="BAMBANG"/>
    <x v="1349"/>
    <s v="A"/>
    <s v="JL. RAYA MANGGAR KELAPA KAMPIT"/>
    <n v="23"/>
    <d v="2019-07-15T00:00:00"/>
    <n v="92"/>
    <n v="460000"/>
    <s v="EPM"/>
    <x v="1"/>
    <m/>
    <m/>
    <m/>
    <n v="0"/>
  </r>
  <r>
    <x v="2"/>
    <x v="18"/>
    <s v="PKP"/>
    <s v="BAMBANG"/>
    <x v="1350"/>
    <s v="A"/>
    <s v="JL. RAYA MANGGAR KOTA MANGGAR"/>
    <n v="28"/>
    <d v="2019-07-22T00:00:00"/>
    <n v="112"/>
    <n v="560000"/>
    <s v="EPM"/>
    <x v="1"/>
    <n v="100"/>
    <d v="2019-08-01T00:00:00"/>
    <m/>
    <n v="500000"/>
  </r>
  <r>
    <x v="2"/>
    <x v="18"/>
    <s v="PKP"/>
    <s v="BAMBANG"/>
    <x v="1351"/>
    <s v="A"/>
    <s v="JL. KESEHATAN BELITUNG TIMUR"/>
    <n v="19"/>
    <d v="2019-07-10T00:00:00"/>
    <n v="76"/>
    <n v="380000"/>
    <s v="EPM"/>
    <x v="1"/>
    <n v="108"/>
    <d v="2019-07-25T00:00:00"/>
    <m/>
    <n v="540000"/>
  </r>
  <r>
    <x v="2"/>
    <x v="18"/>
    <s v="PKP"/>
    <s v="BAMBANG"/>
    <x v="1352"/>
    <s v="A"/>
    <s v="JL. KIM TING TANJUNG PANDAN"/>
    <n v="33"/>
    <d v="2019-07-12T00:00:00"/>
    <n v="132"/>
    <n v="660000"/>
    <s v="EPM"/>
    <x v="1"/>
    <m/>
    <m/>
    <m/>
    <n v="0"/>
  </r>
  <r>
    <x v="2"/>
    <x v="18"/>
    <s v="PKP"/>
    <s v="BAMBANG"/>
    <x v="1353"/>
    <s v="A"/>
    <s v="PELABUHAN NELAYAN DESA GANTUNG"/>
    <n v="27"/>
    <d v="2019-07-11T00:00:00"/>
    <n v="108"/>
    <n v="540000"/>
    <s v="EPM"/>
    <x v="1"/>
    <n v="84"/>
    <d v="2019-07-22T00:00:00"/>
    <m/>
    <n v="420000"/>
  </r>
  <r>
    <x v="2"/>
    <x v="18"/>
    <s v="PKP"/>
    <s v="FERRY"/>
    <x v="1354"/>
    <s v="C"/>
    <s v="JL. RAYA GADUNG DESA NANGKA"/>
    <n v="5"/>
    <d v="2019-07-11T00:00:00"/>
    <n v="20"/>
    <n v="100000"/>
    <s v="EPM"/>
    <x v="1"/>
    <m/>
    <m/>
    <m/>
    <n v="0"/>
  </r>
  <r>
    <x v="2"/>
    <x v="18"/>
    <s v="PKP"/>
    <s v="FERRY"/>
    <x v="1355"/>
    <s v="C"/>
    <s v="DESA SUKA DAMAI BANGKA SELATAN"/>
    <n v="5"/>
    <d v="2019-07-11T00:00:00"/>
    <n v="20"/>
    <n v="100000"/>
    <s v="EPM"/>
    <x v="1"/>
    <m/>
    <m/>
    <m/>
    <n v="0"/>
  </r>
  <r>
    <x v="2"/>
    <x v="18"/>
    <s v="PKP"/>
    <s v="FERRY"/>
    <x v="1356"/>
    <s v="A"/>
    <s v="JL. PASAR IKAN TOBOALI"/>
    <n v="15"/>
    <d v="2019-07-11T00:00:00"/>
    <n v="60"/>
    <n v="300000"/>
    <s v="EPM"/>
    <x v="1"/>
    <m/>
    <m/>
    <m/>
    <n v="0"/>
  </r>
  <r>
    <x v="2"/>
    <x v="18"/>
    <s v="PKP"/>
    <s v="FERRY"/>
    <x v="1357"/>
    <s v="A"/>
    <s v="TERMINAL BIS TOBOALI BANGKA SELATAN"/>
    <n v="21"/>
    <d v="2019-07-11T00:00:00"/>
    <n v="84"/>
    <n v="420000"/>
    <s v="EPM"/>
    <x v="1"/>
    <m/>
    <m/>
    <m/>
    <n v="0"/>
  </r>
  <r>
    <x v="2"/>
    <x v="18"/>
    <s v="PKP"/>
    <s v="FERRY"/>
    <x v="1358"/>
    <s v="C"/>
    <s v="JL RAYA PETALING MENDO BARAT"/>
    <n v="5"/>
    <d v="2019-07-08T00:00:00"/>
    <n v="20"/>
    <n v="100000"/>
    <s v="EPM"/>
    <x v="1"/>
    <m/>
    <m/>
    <m/>
    <n v="0"/>
  </r>
  <r>
    <x v="2"/>
    <x v="18"/>
    <s v="PKP"/>
    <s v="FERRY"/>
    <x v="1359"/>
    <s v="A"/>
    <s v="JL. KIM JUNG TERMINAL PARIT 3"/>
    <n v="17"/>
    <d v="2019-08-12T00:00:00"/>
    <n v="68"/>
    <n v="340000"/>
    <s v="EPM"/>
    <x v="1"/>
    <n v="12"/>
    <d v="2019-08-08T00:00:00"/>
    <m/>
    <n v="60000"/>
  </r>
  <r>
    <x v="2"/>
    <x v="18"/>
    <s v="PKP"/>
    <s v="FERRY"/>
    <x v="1360"/>
    <s v="A"/>
    <s v="KOMP. PASAR BARU, KP TELUK RUBIAH BANGKA BARAT"/>
    <n v="21"/>
    <d v="2019-08-12T00:00:00"/>
    <n v="84"/>
    <n v="420000"/>
    <s v="EPM"/>
    <x v="1"/>
    <n v="64"/>
    <d v="2019-07-09T00:00:00"/>
    <m/>
    <n v="320000"/>
  </r>
  <r>
    <x v="2"/>
    <x v="18"/>
    <s v="PKP"/>
    <s v="FERRY"/>
    <x v="1361"/>
    <s v="C"/>
    <s v="JL RAYA GADUNG DESA AIR BARA"/>
    <n v="7"/>
    <d v="2019-08-15T00:00:00"/>
    <n v="28"/>
    <n v="140000"/>
    <s v="EPM"/>
    <x v="1"/>
    <m/>
    <m/>
    <m/>
    <n v="0"/>
  </r>
  <r>
    <x v="2"/>
    <x v="19"/>
    <s v="PLB"/>
    <s v="RIO EKOLANA"/>
    <x v="1362"/>
    <s v="B"/>
    <s v="KENTEN PALEMBANG"/>
    <n v="20"/>
    <d v="2019-07-24T00:00:00"/>
    <n v="80"/>
    <n v="400000"/>
    <s v="EPM"/>
    <x v="1"/>
    <n v="84"/>
    <d v="2019-07-12T00:00:00"/>
    <m/>
    <n v="420000"/>
  </r>
  <r>
    <x v="2"/>
    <x v="19"/>
    <s v="PLB"/>
    <s v="RIO EKOLANA"/>
    <x v="1363"/>
    <s v="C"/>
    <s v="KOMPLEK OPI JAKABARING"/>
    <n v="16"/>
    <d v="2019-07-15T00:00:00"/>
    <n v="64"/>
    <n v="320000"/>
    <s v="EPM"/>
    <x v="1"/>
    <n v="64"/>
    <d v="2019-07-17T00:00:00"/>
    <m/>
    <n v="320000"/>
  </r>
  <r>
    <x v="2"/>
    <x v="19"/>
    <s v="PLB"/>
    <s v="KRISNA ANUGRAH"/>
    <x v="1364"/>
    <s v="C"/>
    <s v="JL KEBUN BUNGA "/>
    <n v="17"/>
    <d v="2019-07-26T00:00:00"/>
    <n v="68"/>
    <n v="340000"/>
    <s v="EPM"/>
    <x v="1"/>
    <n v="68"/>
    <d v="2019-07-20T00:00:00"/>
    <m/>
    <n v="340000"/>
  </r>
  <r>
    <x v="2"/>
    <x v="19"/>
    <s v="PLB"/>
    <s v="KRISNA ANUGRAH"/>
    <x v="1365"/>
    <s v="B"/>
    <s v="JL AIR BATU"/>
    <n v="21"/>
    <d v="2019-07-27T00:00:00"/>
    <n v="84"/>
    <n v="420000"/>
    <s v="EPM"/>
    <x v="1"/>
    <n v="80"/>
    <d v="2019-07-19T00:00:00"/>
    <m/>
    <n v="400000"/>
  </r>
  <r>
    <x v="2"/>
    <x v="19"/>
    <s v="PLB"/>
    <s v="KRISNA ANUGRAH"/>
    <x v="1366"/>
    <s v="B"/>
    <s v="TANGGA BUNTUNG"/>
    <n v="12"/>
    <d v="2019-07-23T00:00:00"/>
    <n v="48"/>
    <n v="240000"/>
    <s v="EPM"/>
    <x v="1"/>
    <n v="50"/>
    <d v="2019-07-09T00:00:00"/>
    <m/>
    <n v="250000"/>
  </r>
  <r>
    <x v="2"/>
    <x v="19"/>
    <s v="PLB"/>
    <s v="RIO EKOLANA"/>
    <x v="1367"/>
    <s v="B"/>
    <s v="JL MERDEKA"/>
    <n v="15"/>
    <d v="2019-07-19T00:00:00"/>
    <n v="60"/>
    <n v="300000"/>
    <s v="EPM"/>
    <x v="1"/>
    <n v="64"/>
    <d v="2019-07-19T00:00:00"/>
    <m/>
    <n v="320000"/>
  </r>
  <r>
    <x v="4"/>
    <x v="42"/>
    <s v="PDG"/>
    <s v="OKA MAHENDRA"/>
    <x v="1368"/>
    <s v="A"/>
    <s v="JL PASAR BARU"/>
    <n v="25"/>
    <d v="2019-07-09T00:00:00"/>
    <n v="100"/>
    <n v="500000"/>
    <s v="EPM"/>
    <x v="1"/>
    <n v="75"/>
    <d v="2019-07-09T00:00:00"/>
    <m/>
    <n v="375000"/>
  </r>
  <r>
    <x v="4"/>
    <x v="42"/>
    <s v="PDG"/>
    <s v="OKA MAHENDRA"/>
    <x v="1369"/>
    <s v="B"/>
    <s v="JL RAYA SITEBA"/>
    <n v="15"/>
    <d v="2019-07-12T00:00:00"/>
    <n v="60"/>
    <n v="300000"/>
    <s v="EPM"/>
    <x v="1"/>
    <n v="32"/>
    <d v="2019-07-11T00:00:00"/>
    <m/>
    <n v="160000"/>
  </r>
  <r>
    <x v="4"/>
    <x v="42"/>
    <s v="PDG"/>
    <s v="OKA MAHENDRA"/>
    <x v="1370"/>
    <s v="A"/>
    <s v="JL ADINEGORO"/>
    <n v="10"/>
    <d v="2019-07-29T00:00:00"/>
    <n v="40"/>
    <n v="200000"/>
    <s v="EPM"/>
    <x v="1"/>
    <n v="26"/>
    <d v="2019-07-08T00:00:00"/>
    <m/>
    <n v="130000"/>
  </r>
  <r>
    <x v="4"/>
    <x v="42"/>
    <s v="PDG"/>
    <s v="OKA MAHENDRA"/>
    <x v="1371"/>
    <s v="B"/>
    <s v="JL LUBUK MINTURUN"/>
    <n v="10"/>
    <d v="2019-07-26T00:00:00"/>
    <n v="40"/>
    <n v="200000"/>
    <s v="EPM"/>
    <x v="1"/>
    <n v="12"/>
    <d v="2019-07-13T00:00:00"/>
    <m/>
    <n v="60000"/>
  </r>
  <r>
    <x v="4"/>
    <x v="42"/>
    <s v="PDG"/>
    <s v="OKA MAHENDRA"/>
    <x v="1372"/>
    <s v="B"/>
    <s v="JL ULAK KARANG"/>
    <n v="10"/>
    <d v="2019-07-11T00:00:00"/>
    <n v="40"/>
    <n v="200000"/>
    <s v="EPM"/>
    <x v="1"/>
    <n v="17"/>
    <d v="2019-07-09T00:00:00"/>
    <m/>
    <n v="85000"/>
  </r>
  <r>
    <x v="4"/>
    <x v="42"/>
    <s v="PDG"/>
    <s v="OKA MAHENDRA"/>
    <x v="552"/>
    <s v="B"/>
    <s v="JL IR H JUANDA"/>
    <n v="10"/>
    <d v="2019-07-11T00:00:00"/>
    <n v="40"/>
    <n v="200000"/>
    <s v="EPM"/>
    <x v="1"/>
    <n v="10"/>
    <d v="2019-07-10T00:00:00"/>
    <m/>
    <n v="50000"/>
  </r>
  <r>
    <x v="4"/>
    <x v="42"/>
    <s v="PDG"/>
    <s v="OKA MAHENDRA"/>
    <x v="1373"/>
    <s v="A"/>
    <s v="JL KOMPLEK PERUM BELIMBING"/>
    <n v="10"/>
    <d v="2019-08-01T00:00:00"/>
    <n v="40"/>
    <n v="200000"/>
    <s v="EPM"/>
    <x v="1"/>
    <n v="40"/>
    <d v="2019-07-13T00:00:00"/>
    <m/>
    <n v="200000"/>
  </r>
  <r>
    <x v="4"/>
    <x v="42"/>
    <s v="PDG"/>
    <s v="OKA MAHENDRA"/>
    <x v="1374"/>
    <s v="B"/>
    <s v="JL MAKASSAR"/>
    <n v="10"/>
    <d v="2019-07-24T00:00:00"/>
    <n v="40"/>
    <n v="200000"/>
    <s v="EPM"/>
    <x v="1"/>
    <n v="4"/>
    <d v="2019-07-15T00:00:00"/>
    <m/>
    <n v="20000"/>
  </r>
  <r>
    <x v="4"/>
    <x v="42"/>
    <s v="PDG"/>
    <s v="OKA MAHENDRA"/>
    <x v="1375"/>
    <s v="B"/>
    <s v="JL PARAK LAWEH"/>
    <n v="10"/>
    <d v="2019-07-24T00:00:00"/>
    <n v="40"/>
    <n v="200000"/>
    <s v="EPM"/>
    <x v="1"/>
    <n v="32"/>
    <d v="2019-07-15T00:00:00"/>
    <m/>
    <n v="160000"/>
  </r>
  <r>
    <x v="4"/>
    <x v="42"/>
    <s v="PDG"/>
    <s v="OKA MAHENDRA"/>
    <x v="1376"/>
    <s v="B"/>
    <s v="JL TANAH KONGSI"/>
    <n v="20"/>
    <d v="2019-07-10T00:00:00"/>
    <n v="80"/>
    <n v="400000"/>
    <s v="EPM"/>
    <x v="1"/>
    <n v="26"/>
    <d v="2019-07-10T00:00:00"/>
    <m/>
    <n v="130000"/>
  </r>
  <r>
    <x v="4"/>
    <x v="42"/>
    <s v="PDG"/>
    <s v="OKA MAHENDRA"/>
    <x v="1377"/>
    <s v="A"/>
    <s v="JL SIMPANG JENJANG GANTUNG"/>
    <n v="20"/>
    <d v="2019-07-15T00:00:00"/>
    <n v="80"/>
    <n v="400000"/>
    <s v="EPM"/>
    <x v="1"/>
    <m/>
    <m/>
    <m/>
    <n v="0"/>
  </r>
  <r>
    <x v="4"/>
    <x v="42"/>
    <s v="PDG"/>
    <s v="OKA MAHENDRA"/>
    <x v="1378"/>
    <s v="B"/>
    <s v="JL SOEKARNO HATTA"/>
    <n v="10"/>
    <d v="2019-07-17T00:00:00"/>
    <n v="40"/>
    <n v="200000"/>
    <s v="EPM"/>
    <x v="1"/>
    <m/>
    <m/>
    <m/>
    <n v="0"/>
  </r>
  <r>
    <x v="4"/>
    <x v="42"/>
    <s v="PDG"/>
    <s v="OKA MAHENDRA"/>
    <x v="1379"/>
    <s v="B"/>
    <s v="JL PASAR IBUH"/>
    <n v="15"/>
    <d v="2019-07-16T00:00:00"/>
    <n v="60"/>
    <n v="300000"/>
    <s v="EPM"/>
    <x v="1"/>
    <m/>
    <m/>
    <m/>
    <n v="0"/>
  </r>
  <r>
    <x v="4"/>
    <x v="42"/>
    <s v="PDG"/>
    <s v="OKA MAHENDRA"/>
    <x v="1380"/>
    <s v="B"/>
    <s v="JL BY PASS AUR KUNING"/>
    <n v="15"/>
    <d v="2019-07-15T00:00:00"/>
    <n v="60"/>
    <n v="300000"/>
    <s v="EPM"/>
    <x v="1"/>
    <m/>
    <m/>
    <m/>
    <n v="0"/>
  </r>
  <r>
    <x v="4"/>
    <x v="42"/>
    <s v="PDG"/>
    <s v="OKA MAHENDRA"/>
    <x v="1381"/>
    <s v="A"/>
    <s v="JL DR M HATTA"/>
    <n v="15"/>
    <d v="2019-07-18T00:00:00"/>
    <n v="60"/>
    <n v="300000"/>
    <s v="EPM"/>
    <x v="1"/>
    <m/>
    <m/>
    <m/>
    <n v="0"/>
  </r>
  <r>
    <x v="4"/>
    <x v="42"/>
    <s v="PDG"/>
    <s v="OKA MAHENDRA"/>
    <x v="1382"/>
    <s v="A"/>
    <s v="JL BANDAR BUAT"/>
    <n v="20"/>
    <d v="2019-07-30T00:00:00"/>
    <n v="80"/>
    <n v="400000"/>
    <s v="EPM"/>
    <x v="1"/>
    <n v="44"/>
    <d v="2019-07-17T00:00:00"/>
    <m/>
    <n v="220000"/>
  </r>
  <r>
    <x v="4"/>
    <x v="42"/>
    <s v="PDG"/>
    <s v="OKA MAHENDRA"/>
    <x v="1383"/>
    <s v="B"/>
    <s v="JL ALAI JATI"/>
    <n v="15"/>
    <d v="2019-07-22T00:00:00"/>
    <n v="60"/>
    <n v="300000"/>
    <s v="EPM"/>
    <x v="1"/>
    <n v="48"/>
    <d v="2019-07-18T00:00:00"/>
    <m/>
    <n v="240000"/>
  </r>
  <r>
    <x v="4"/>
    <x v="42"/>
    <s v="PDG"/>
    <s v="OKA MAHENDRA"/>
    <x v="1384"/>
    <s v="B"/>
    <s v="JL SIMPANG HARU"/>
    <n v="10"/>
    <d v="2019-07-08T00:00:00"/>
    <n v="40"/>
    <n v="200000"/>
    <s v="EPM"/>
    <x v="1"/>
    <n v="56"/>
    <d v="2019-07-16T00:00:00"/>
    <m/>
    <n v="280000"/>
  </r>
  <r>
    <x v="0"/>
    <x v="43"/>
    <s v="LSE"/>
    <s v="ARDI SATRIA"/>
    <x v="1385"/>
    <m/>
    <s v="JL.PASAR INPRES LSE"/>
    <n v="20"/>
    <d v="2019-07-15T00:00:00"/>
    <n v="80"/>
    <n v="400000"/>
    <s v="EPM"/>
    <x v="1"/>
    <m/>
    <m/>
    <m/>
    <n v="0"/>
  </r>
  <r>
    <x v="0"/>
    <x v="43"/>
    <s v="LSE"/>
    <s v="ARDI SATRIA"/>
    <x v="1386"/>
    <m/>
    <s v="J;.PUTROE MAHDUM LSE"/>
    <n v="20"/>
    <d v="2019-07-16T00:00:00"/>
    <n v="80"/>
    <n v="400000"/>
    <s v="EPM"/>
    <x v="1"/>
    <m/>
    <m/>
    <m/>
    <n v="0"/>
  </r>
  <r>
    <x v="0"/>
    <x v="43"/>
    <s v="LSE"/>
    <s v="ARDI SATRIA"/>
    <x v="1387"/>
    <m/>
    <s v="JL.MEDAN-B-ACEH KR GEUKUEH LSE"/>
    <n v="15"/>
    <d v="2019-07-17T00:00:00"/>
    <n v="60"/>
    <n v="300000"/>
    <s v="EPM"/>
    <x v="1"/>
    <m/>
    <m/>
    <m/>
    <n v="0"/>
  </r>
  <r>
    <x v="0"/>
    <x v="43"/>
    <s v="LSE"/>
    <s v="ARDI SATRIA"/>
    <x v="1388"/>
    <m/>
    <s v="JL.KRUENG MANA LSE"/>
    <n v="10"/>
    <d v="2019-07-18T00:00:00"/>
    <n v="40"/>
    <n v="200000"/>
    <s v="EPM"/>
    <x v="1"/>
    <m/>
    <m/>
    <m/>
    <n v="0"/>
  </r>
  <r>
    <x v="0"/>
    <x v="43"/>
    <s v="LSE"/>
    <s v="ARDI SATRIA"/>
    <x v="1389"/>
    <m/>
    <s v="JL.MEDAN-B-ACEH LHOKSUKON ACEH UTARA LSE"/>
    <n v="10"/>
    <d v="2019-07-19T00:00:00"/>
    <n v="40"/>
    <n v="200000"/>
    <s v="EPM"/>
    <x v="1"/>
    <m/>
    <m/>
    <m/>
    <n v="0"/>
  </r>
  <r>
    <x v="0"/>
    <x v="43"/>
    <s v="LSE"/>
    <s v="ARDI SATRIA"/>
    <x v="1390"/>
    <m/>
    <s v="JL.MEDAN-B-ACEH BATUPHAT LSE"/>
    <n v="15"/>
    <d v="2019-07-20T00:00:00"/>
    <n v="60"/>
    <n v="300000"/>
    <s v="EPM"/>
    <x v="1"/>
    <m/>
    <m/>
    <m/>
    <n v="0"/>
  </r>
  <r>
    <x v="1"/>
    <x v="1"/>
    <s v="BDG"/>
    <s v="ASEP SUDARMAN"/>
    <x v="1391"/>
    <s v="B"/>
    <s v="JL DARMARAJA"/>
    <n v="31"/>
    <d v="2019-08-07T00:00:00"/>
    <n v="124"/>
    <n v="620000"/>
    <s v="EPM"/>
    <x v="1"/>
    <n v="132"/>
    <s v="5 AGUSTUS 2019"/>
    <m/>
    <n v="660000"/>
  </r>
  <r>
    <x v="1"/>
    <x v="1"/>
    <s v="BDG"/>
    <s v="ASEP SUDARMAN"/>
    <x v="1392"/>
    <s v="B"/>
    <s v="JL JUNTI KATAPANG"/>
    <n v="20"/>
    <d v="2019-08-05T00:00:00"/>
    <n v="80"/>
    <n v="400000"/>
    <s v="EPM"/>
    <x v="1"/>
    <n v="96"/>
    <s v="24 JULI 2019"/>
    <m/>
    <n v="480000"/>
  </r>
  <r>
    <x v="1"/>
    <x v="1"/>
    <s v="BDG"/>
    <s v="ASEP SUDARMAN"/>
    <x v="1235"/>
    <s v="B"/>
    <s v="JL RY CIWASTRA"/>
    <n v="30"/>
    <d v="2019-07-19T00:00:00"/>
    <n v="120"/>
    <n v="600000"/>
    <s v="EPM"/>
    <x v="1"/>
    <m/>
    <m/>
    <m/>
    <n v="0"/>
  </r>
  <r>
    <x v="1"/>
    <x v="1"/>
    <s v="BDG"/>
    <s v="ASEP SUDARMAN"/>
    <x v="1393"/>
    <s v="B"/>
    <s v="JL DAGO BANDUNG"/>
    <n v="16"/>
    <d v="2019-07-21T00:00:00"/>
    <n v="64"/>
    <n v="320000"/>
    <s v="EPM"/>
    <x v="1"/>
    <n v="88"/>
    <s v="19 JULI 2019"/>
    <m/>
    <n v="440000"/>
  </r>
  <r>
    <x v="0"/>
    <x v="44"/>
    <s v="PMS"/>
    <s v="IMAM"/>
    <x v="1394"/>
    <s v="A"/>
    <s v="JL.MERDEKA"/>
    <n v="40"/>
    <d v="2019-07-15T00:00:00"/>
    <n v="160"/>
    <n v="800000"/>
    <s v="EPM"/>
    <x v="1"/>
    <n v="25"/>
    <d v="2019-07-15T00:00:00"/>
    <m/>
    <n v="125000"/>
  </r>
  <r>
    <x v="0"/>
    <x v="44"/>
    <s v="PMS"/>
    <s v="IMAM"/>
    <x v="1395"/>
    <s v="A"/>
    <s v="JL.PATUAN ANGGI"/>
    <n v="37"/>
    <d v="2019-07-19T00:00:00"/>
    <n v="148"/>
    <n v="740000"/>
    <s v="EPM"/>
    <x v="1"/>
    <m/>
    <m/>
    <m/>
    <n v="0"/>
  </r>
  <r>
    <x v="0"/>
    <x v="44"/>
    <s v="PMS"/>
    <s v="IMAM"/>
    <x v="1396"/>
    <s v="A"/>
    <s v="Jl Sisingamangaraja"/>
    <n v="36"/>
    <d v="2019-07-10T00:00:00"/>
    <n v="144"/>
    <n v="720000"/>
    <s v="EPM"/>
    <x v="1"/>
    <n v="18"/>
    <d v="2019-07-10T00:00:00"/>
    <m/>
    <n v="90000"/>
  </r>
  <r>
    <x v="0"/>
    <x v="44"/>
    <s v="PMS"/>
    <s v="IMAM"/>
    <x v="1397"/>
    <s v="A"/>
    <s v="Jl Sisingamangaraja"/>
    <n v="20"/>
    <d v="2019-07-09T00:00:00"/>
    <n v="80"/>
    <n v="400000"/>
    <s v="EPM"/>
    <x v="1"/>
    <n v="23"/>
    <d v="2019-07-09T00:00:00"/>
    <m/>
    <n v="115000"/>
  </r>
  <r>
    <x v="0"/>
    <x v="44"/>
    <s v="PMS"/>
    <s v="IMAM"/>
    <x v="1398"/>
    <s v="A"/>
    <s v="Jl Tigaras parapat"/>
    <n v="12"/>
    <d v="2019-07-22T00:00:00"/>
    <n v="48"/>
    <n v="240000"/>
    <s v="EPM"/>
    <x v="1"/>
    <n v="14"/>
    <d v="2019-07-22T00:00:00"/>
    <m/>
    <n v="70000"/>
  </r>
  <r>
    <x v="0"/>
    <x v="44"/>
    <s v="PMS"/>
    <s v="IMAM"/>
    <x v="1399"/>
    <s v="A"/>
    <s v="Jl Hos cokroaminoto p.sidempuan"/>
    <n v="11"/>
    <d v="2019-08-14T00:00:00"/>
    <n v="44"/>
    <n v="220000"/>
    <s v="EPM"/>
    <x v="1"/>
    <m/>
    <m/>
    <m/>
    <n v="0"/>
  </r>
  <r>
    <x v="0"/>
    <x v="44"/>
    <s v="PMS"/>
    <s v="IMAM"/>
    <x v="1400"/>
    <s v="A"/>
    <s v="Jl Sudirman Indrapura"/>
    <n v="12"/>
    <d v="2019-07-30T00:00:00"/>
    <n v="48"/>
    <n v="240000"/>
    <s v="EPM"/>
    <x v="1"/>
    <n v="10"/>
    <d v="2019-07-17T00:00:00"/>
    <m/>
    <n v="50000"/>
  </r>
  <r>
    <x v="0"/>
    <x v="44"/>
    <s v="PMS"/>
    <s v="IMAM"/>
    <x v="1401"/>
    <s v="A"/>
    <s v="Jl Diponegoro Kisaran"/>
    <n v="11"/>
    <d v="2019-07-25T00:00:00"/>
    <n v="44"/>
    <n v="220000"/>
    <s v="EPM"/>
    <x v="1"/>
    <m/>
    <m/>
    <m/>
    <n v="0"/>
  </r>
  <r>
    <x v="0"/>
    <x v="44"/>
    <s v="PMS"/>
    <s v="IMAM"/>
    <x v="1402"/>
    <s v="A"/>
    <s v="Jl Iskandar muda Tebing"/>
    <n v="7"/>
    <d v="2019-07-18T00:00:00"/>
    <n v="28"/>
    <n v="140000"/>
    <s v="EPM"/>
    <x v="1"/>
    <m/>
    <m/>
    <m/>
    <n v="0"/>
  </r>
  <r>
    <x v="0"/>
    <x v="44"/>
    <s v="PMS"/>
    <s v="IMAM"/>
    <x v="402"/>
    <s v="A"/>
    <s v="Jl Glugur R.Parapat"/>
    <n v="8"/>
    <d v="2019-07-13T00:00:00"/>
    <n v="32"/>
    <n v="160000"/>
    <s v="EPM"/>
    <x v="1"/>
    <m/>
    <m/>
    <m/>
    <n v="0"/>
  </r>
  <r>
    <x v="0"/>
    <x v="44"/>
    <s v="PMS"/>
    <s v="IMAM"/>
    <x v="1403"/>
    <s v="A"/>
    <s v="Jl Merdeka P.Sidempuan"/>
    <n v="12"/>
    <d v="2019-08-15T00:00:00"/>
    <n v="48"/>
    <n v="240000"/>
    <s v="EPM"/>
    <x v="1"/>
    <m/>
    <m/>
    <m/>
    <n v="0"/>
  </r>
  <r>
    <x v="0"/>
    <x v="44"/>
    <s v="PMS"/>
    <s v="IMAM"/>
    <x v="1404"/>
    <s v="A"/>
    <s v="Jl Pasar Baru Serbelawan"/>
    <n v="10"/>
    <d v="2019-07-12T00:00:00"/>
    <n v="40"/>
    <n v="200000"/>
    <s v="EPM"/>
    <x v="1"/>
    <n v="8"/>
    <d v="2019-07-19T00:00:00"/>
    <m/>
    <n v="40000"/>
  </r>
  <r>
    <x v="0"/>
    <x v="44"/>
    <s v="PMS"/>
    <s v="IMAM"/>
    <x v="1405"/>
    <s v="A"/>
    <s v="Jl Sudirman Indrapura"/>
    <n v="8"/>
    <d v="2019-07-30T00:00:00"/>
    <n v="32"/>
    <n v="160000"/>
    <s v="EPM"/>
    <x v="1"/>
    <n v="5"/>
    <d v="2019-07-17T00:00:00"/>
    <m/>
    <n v="25000"/>
  </r>
  <r>
    <x v="0"/>
    <x v="44"/>
    <s v="PMS"/>
    <s v="IMAM"/>
    <x v="1406"/>
    <s v="A"/>
    <s v="Jl Patuan Anggi Sibolga"/>
    <n v="10"/>
    <d v="2019-08-14T00:00:00"/>
    <n v="40"/>
    <n v="200000"/>
    <s v="EPM"/>
    <x v="1"/>
    <n v="3"/>
    <d v="2019-08-06T00:00:00"/>
    <m/>
    <n v="15000"/>
  </r>
  <r>
    <x v="0"/>
    <x v="44"/>
    <s v="PMS"/>
    <s v="IMAM"/>
    <x v="669"/>
    <s v="A"/>
    <s v="Jl Sibolga"/>
    <n v="8"/>
    <d v="2019-08-14T00:00:00"/>
    <n v="32"/>
    <n v="160000"/>
    <s v="EPM"/>
    <x v="1"/>
    <n v="5"/>
    <d v="2019-08-06T00:00:00"/>
    <m/>
    <n v="25000"/>
  </r>
  <r>
    <x v="0"/>
    <x v="44"/>
    <s v="PMS"/>
    <s v="IMAM"/>
    <x v="1407"/>
    <s v="A"/>
    <s v="Jl Pajak baru Perdagangan"/>
    <n v="10"/>
    <d v="2019-07-29T00:00:00"/>
    <n v="40"/>
    <n v="200000"/>
    <s v="EPM"/>
    <x v="1"/>
    <n v="8"/>
    <d v="2019-07-16T00:00:00"/>
    <m/>
    <n v="40000"/>
  </r>
  <r>
    <x v="0"/>
    <x v="44"/>
    <s v="PMS"/>
    <s v="IMAM"/>
    <x v="1408"/>
    <s v="A"/>
    <s v="Jl MH Tamrin P.Sidempuan"/>
    <n v="11"/>
    <d v="2019-08-16T00:00:00"/>
    <n v="44"/>
    <n v="220000"/>
    <s v="EPM"/>
    <x v="1"/>
    <n v="8"/>
    <d v="2019-07-18T00:00:00"/>
    <m/>
    <n v="40000"/>
  </r>
  <r>
    <x v="0"/>
    <x v="44"/>
    <s v="PMS"/>
    <s v="IMAM"/>
    <x v="1409"/>
    <s v="A"/>
    <s v="Jl Suprapto Tj.Balai"/>
    <n v="14"/>
    <d v="2019-07-17T00:00:00"/>
    <n v="56"/>
    <n v="280000"/>
    <s v="EPM"/>
    <x v="1"/>
    <n v="6"/>
    <d v="2019-07-11T00:00:00"/>
    <m/>
    <n v="30000"/>
  </r>
  <r>
    <x v="0"/>
    <x v="44"/>
    <s v="PMS"/>
    <s v="IMAM"/>
    <x v="1410"/>
    <s v="A"/>
    <s v="Jl raja Saul"/>
    <n v="10"/>
    <d v="2019-07-23T00:00:00"/>
    <n v="40"/>
    <n v="200000"/>
    <s v="EPM"/>
    <x v="1"/>
    <n v="6"/>
    <d v="2019-08-09T00:00:00"/>
    <m/>
    <n v="30000"/>
  </r>
  <r>
    <x v="2"/>
    <x v="8"/>
    <s v="JBI"/>
    <s v="SYAKRONI"/>
    <x v="1411"/>
    <s v="A"/>
    <s v="TUNGKAL"/>
    <n v="6"/>
    <d v="2019-08-25T00:00:00"/>
    <n v="24"/>
    <n v="120000"/>
    <s v="EPM"/>
    <x v="1"/>
    <m/>
    <m/>
    <m/>
    <n v="0"/>
  </r>
  <r>
    <x v="2"/>
    <x v="8"/>
    <s v="JBI"/>
    <s v="SYAKRONI"/>
    <x v="1412"/>
    <s v="A"/>
    <s v="LINTAS SENGETI"/>
    <n v="6"/>
    <d v="2019-08-11T00:00:00"/>
    <n v="24"/>
    <n v="120000"/>
    <s v="EPM"/>
    <x v="1"/>
    <m/>
    <m/>
    <m/>
    <n v="0"/>
  </r>
  <r>
    <x v="7"/>
    <x v="25"/>
    <s v="SLO"/>
    <s v="ARIP/JOKO"/>
    <x v="1413"/>
    <s v="B"/>
    <s v="SOLO"/>
    <n v="30"/>
    <d v="2019-07-17T00:00:00"/>
    <n v="120"/>
    <n v="600000"/>
    <s v="EPM"/>
    <x v="1"/>
    <n v="32"/>
    <d v="2019-07-17T00:00:00"/>
    <m/>
    <n v="160000"/>
  </r>
  <r>
    <x v="7"/>
    <x v="25"/>
    <s v="SLO"/>
    <s v="ARIP/TORIS"/>
    <x v="1414"/>
    <s v="B"/>
    <s v="BOYOLALI"/>
    <n v="30"/>
    <d v="2019-07-30T00:00:00"/>
    <n v="120"/>
    <n v="600000"/>
    <s v="EPM"/>
    <x v="1"/>
    <n v="92"/>
    <d v="2019-08-06T00:00:00"/>
    <m/>
    <n v="460000"/>
  </r>
  <r>
    <x v="7"/>
    <x v="25"/>
    <s v="SLO"/>
    <s v="ARIP/TORIS"/>
    <x v="719"/>
    <s v="B"/>
    <s v="BOYOLALI"/>
    <n v="25"/>
    <d v="2019-07-16T00:00:00"/>
    <n v="100"/>
    <n v="500000"/>
    <s v="EPM"/>
    <x v="1"/>
    <n v="36"/>
    <d v="2019-08-07T00:00:00"/>
    <m/>
    <n v="180000"/>
  </r>
  <r>
    <x v="7"/>
    <x v="25"/>
    <s v="SLO"/>
    <s v="ARIP/TORIS"/>
    <x v="1415"/>
    <s v="B"/>
    <s v="BOYOLALI"/>
    <n v="50"/>
    <d v="2019-07-22T00:00:00"/>
    <n v="200"/>
    <n v="1000000"/>
    <s v="EPM"/>
    <x v="1"/>
    <m/>
    <m/>
    <m/>
    <n v="0"/>
  </r>
  <r>
    <x v="7"/>
    <x v="25"/>
    <s v="SLO"/>
    <s v="ARIP/JOKO"/>
    <x v="1416"/>
    <s v="B"/>
    <s v="SRAGEN"/>
    <n v="27"/>
    <d v="2019-07-19T00:00:00"/>
    <n v="108"/>
    <n v="540000"/>
    <s v="EPM"/>
    <x v="1"/>
    <n v="72"/>
    <d v="2019-07-19T00:00:00"/>
    <m/>
    <n v="360000"/>
  </r>
  <r>
    <x v="7"/>
    <x v="25"/>
    <s v="SLO"/>
    <s v="ARIP/JOKO"/>
    <x v="1417"/>
    <s v="B"/>
    <s v="SUKOHARJO"/>
    <n v="20"/>
    <d v="2019-07-30T00:00:00"/>
    <n v="80"/>
    <n v="400000"/>
    <s v="EPM"/>
    <x v="1"/>
    <n v="47"/>
    <d v="2019-07-16T00:00:00"/>
    <m/>
    <n v="235000"/>
  </r>
  <r>
    <x v="7"/>
    <x v="25"/>
    <s v="SLO"/>
    <s v="ARIP/JOKO"/>
    <x v="1418"/>
    <s v="B"/>
    <s v="KARANGANYAR"/>
    <n v="35"/>
    <d v="2019-07-17T00:00:00"/>
    <n v="140"/>
    <n v="700000"/>
    <s v="EPM"/>
    <x v="1"/>
    <n v="104"/>
    <d v="2019-07-17T00:00:00"/>
    <m/>
    <n v="520000"/>
  </r>
  <r>
    <x v="7"/>
    <x v="25"/>
    <s v="SLO"/>
    <s v="ARIP/JOKO"/>
    <x v="1419"/>
    <s v="B"/>
    <s v="KARANGANYAR"/>
    <n v="36"/>
    <d v="2019-07-31T00:00:00"/>
    <n v="144"/>
    <n v="720000"/>
    <s v="EPM"/>
    <x v="1"/>
    <n v="79"/>
    <d v="2019-07-17T00:00:00"/>
    <m/>
    <n v="395000"/>
  </r>
  <r>
    <x v="7"/>
    <x v="25"/>
    <s v="SLO"/>
    <s v="ARIP/JOKO"/>
    <x v="1420"/>
    <s v="B"/>
    <s v="KARANGANYAR"/>
    <n v="35"/>
    <d v="2019-07-26T00:00:00"/>
    <n v="140"/>
    <n v="700000"/>
    <s v="EPM"/>
    <x v="1"/>
    <n v="126"/>
    <d v="2019-07-26T00:00:00"/>
    <m/>
    <n v="630000"/>
  </r>
  <r>
    <x v="7"/>
    <x v="25"/>
    <s v="SLO"/>
    <s v="ARIP/JOKO"/>
    <x v="1421"/>
    <s v="B"/>
    <s v="KARANGANYAR"/>
    <n v="20"/>
    <d v="2019-07-19T00:00:00"/>
    <n v="80"/>
    <n v="400000"/>
    <s v="EPM"/>
    <x v="1"/>
    <n v="65"/>
    <d v="2019-07-19T00:00:00"/>
    <m/>
    <n v="325000"/>
  </r>
  <r>
    <x v="7"/>
    <x v="25"/>
    <s v="SLO"/>
    <s v="ARIP/JOKO"/>
    <x v="969"/>
    <s v="C"/>
    <s v="SRAGEN"/>
    <n v="15"/>
    <d v="2019-07-18T00:00:00"/>
    <n v="60"/>
    <n v="300000"/>
    <s v="EPM"/>
    <x v="1"/>
    <n v="12"/>
    <d v="2019-07-18T00:00:00"/>
    <m/>
    <n v="60000"/>
  </r>
  <r>
    <x v="7"/>
    <x v="25"/>
    <s v="SLO"/>
    <s v="ARIP/JOKO"/>
    <x v="1422"/>
    <s v="B"/>
    <s v="SRAGEN"/>
    <n v="20"/>
    <d v="2019-07-26T00:00:00"/>
    <n v="80"/>
    <n v="400000"/>
    <s v="EPM"/>
    <x v="1"/>
    <m/>
    <m/>
    <m/>
    <n v="0"/>
  </r>
  <r>
    <x v="7"/>
    <x v="25"/>
    <s v="SLO"/>
    <s v="ARIP/TORIS"/>
    <x v="1423"/>
    <s v="B"/>
    <s v="KLATEN"/>
    <n v="20"/>
    <d v="2019-07-12T00:00:00"/>
    <n v="80"/>
    <n v="400000"/>
    <s v="EPM"/>
    <x v="1"/>
    <m/>
    <m/>
    <m/>
    <n v="0"/>
  </r>
  <r>
    <x v="7"/>
    <x v="25"/>
    <s v="SLO"/>
    <s v="ARIP/TORIS"/>
    <x v="1424"/>
    <s v="C"/>
    <s v="KLATEN"/>
    <n v="20"/>
    <d v="2019-07-26T00:00:00"/>
    <n v="80"/>
    <n v="400000"/>
    <s v="EPM"/>
    <x v="1"/>
    <n v="58"/>
    <d v="2019-08-09T00:00:00"/>
    <m/>
    <n v="290000"/>
  </r>
  <r>
    <x v="7"/>
    <x v="25"/>
    <s v="SLO"/>
    <s v="ARIP/JOKO"/>
    <x v="1425"/>
    <s v="B"/>
    <s v="WONOGIRI"/>
    <n v="25"/>
    <d v="2019-07-23T00:00:00"/>
    <n v="100"/>
    <n v="500000"/>
    <s v="EPM"/>
    <x v="1"/>
    <n v="111"/>
    <d v="2019-07-30T00:00:00"/>
    <m/>
    <n v="555000"/>
  </r>
  <r>
    <x v="5"/>
    <x v="13"/>
    <s v="MKS"/>
    <s v="Ridwan "/>
    <x v="1426"/>
    <s v="B"/>
    <s v="Jl pannampu raya"/>
    <n v="5"/>
    <d v="2019-07-11T00:00:00"/>
    <n v="10"/>
    <n v="50000"/>
    <s v="EPM"/>
    <x v="1"/>
    <n v="46"/>
    <d v="2019-07-11T00:00:00"/>
    <n v="12"/>
    <n v="230000"/>
  </r>
  <r>
    <x v="5"/>
    <x v="13"/>
    <s v="MKS"/>
    <s v="Ridwan "/>
    <x v="1427"/>
    <s v="B"/>
    <s v="Kab pangkep "/>
    <n v="10"/>
    <d v="2019-07-17T00:00:00"/>
    <n v="20"/>
    <n v="100000"/>
    <s v="EPM"/>
    <x v="1"/>
    <n v="31"/>
    <d v="2019-07-17T00:00:00"/>
    <n v="8"/>
    <n v="155000"/>
  </r>
  <r>
    <x v="5"/>
    <x v="13"/>
    <s v="MKS"/>
    <s v="Ridwan "/>
    <x v="1428"/>
    <s v="B"/>
    <s v="Kab barru"/>
    <n v="10"/>
    <d v="2019-07-18T00:00:00"/>
    <n v="20"/>
    <n v="100000"/>
    <s v="EPM"/>
    <x v="1"/>
    <n v="35"/>
    <d v="2019-07-18T00:00:00"/>
    <n v="9"/>
    <n v="175000"/>
  </r>
  <r>
    <x v="5"/>
    <x v="13"/>
    <s v="MKS"/>
    <s v="Ridwan "/>
    <x v="1429"/>
    <s v="B"/>
    <s v="Kab pare-pare"/>
    <n v="10"/>
    <d v="2019-07-19T00:00:00"/>
    <n v="20"/>
    <n v="100000"/>
    <s v="EPM"/>
    <x v="1"/>
    <n v="35"/>
    <d v="2019-07-19T00:00:00"/>
    <n v="10"/>
    <n v="175000"/>
  </r>
  <r>
    <x v="7"/>
    <x v="22"/>
    <s v="PWK"/>
    <s v="LUTFI M / MUHAMAD RIFKI"/>
    <x v="1430"/>
    <s v="B"/>
    <s v="JL.SOKKA SELATAN, KEDAWUNG, PEJAGOAN"/>
    <n v="12"/>
    <d v="2019-07-16T00:00:00"/>
    <n v="48"/>
    <n v="240000"/>
    <s v="EPM"/>
    <x v="1"/>
    <n v="44"/>
    <d v="2019-07-12T00:00:00"/>
    <m/>
    <n v="220000"/>
  </r>
  <r>
    <x v="7"/>
    <x v="22"/>
    <s v="PWK"/>
    <s v="LUTFI M / MUHAMAD RIFKI"/>
    <x v="1431"/>
    <s v="B"/>
    <s v="JL.RAYA PANJAITAN DESA GRENGSENG"/>
    <n v="16"/>
    <d v="2019-07-17T00:00:00"/>
    <n v="64"/>
    <n v="320000"/>
    <s v="EPM"/>
    <x v="1"/>
    <n v="44"/>
    <d v="2019-07-24T00:00:00"/>
    <m/>
    <n v="220000"/>
  </r>
  <r>
    <x v="7"/>
    <x v="22"/>
    <s v="PWK"/>
    <s v="LUTFI M / MUHAMAD RIFKI"/>
    <x v="1432"/>
    <s v="B"/>
    <s v="JL.RAYA KUTOARJO"/>
    <n v="14"/>
    <d v="2019-07-18T00:00:00"/>
    <n v="56"/>
    <n v="280000"/>
    <s v="EPM"/>
    <x v="1"/>
    <n v="56"/>
    <d v="2019-07-18T00:00:00"/>
    <m/>
    <n v="280000"/>
  </r>
  <r>
    <x v="7"/>
    <x v="22"/>
    <s v="PWK"/>
    <s v="LUTFI M / MUHAMAD RIFKI"/>
    <x v="1433"/>
    <s v="B"/>
    <s v="JL.RAYA KUTOWINANGUN"/>
    <n v="28"/>
    <d v="2019-07-19T00:00:00"/>
    <n v="112"/>
    <n v="560000"/>
    <s v="EPM"/>
    <x v="1"/>
    <n v="104"/>
    <d v="2019-07-19T00:00:00"/>
    <m/>
    <n v="520000"/>
  </r>
  <r>
    <x v="7"/>
    <x v="22"/>
    <s v="PWK"/>
    <s v="LUTFI M / MUHAMAD RIFKI"/>
    <x v="1434"/>
    <s v="B"/>
    <s v="JL.RAYA KUTOWINANGUN"/>
    <n v="24"/>
    <d v="2019-07-19T00:00:00"/>
    <n v="96"/>
    <n v="480000"/>
    <s v="EPM"/>
    <x v="1"/>
    <n v="84"/>
    <d v="2019-07-22T00:00:00"/>
    <m/>
    <n v="420000"/>
  </r>
  <r>
    <x v="7"/>
    <x v="22"/>
    <s v="PWK"/>
    <s v="LUTFI M / MUHAMAD RIFKI"/>
    <x v="1435"/>
    <s v="B"/>
    <s v="JL.RAYA PREMBUN KEBUMEN"/>
    <n v="33"/>
    <d v="2019-07-19T00:00:00"/>
    <n v="132"/>
    <n v="660000"/>
    <s v="EPM"/>
    <x v="1"/>
    <n v="144"/>
    <d v="2019-07-20T00:00:00"/>
    <m/>
    <n v="720000"/>
  </r>
  <r>
    <x v="7"/>
    <x v="22"/>
    <s v="PWK"/>
    <s v="LUTFI M / MUHAMAD RIFKI"/>
    <x v="1436"/>
    <s v="B"/>
    <s v="DESA KRAKAL"/>
    <n v="21"/>
    <d v="2019-07-20T00:00:00"/>
    <n v="84"/>
    <n v="420000"/>
    <s v="EPM"/>
    <x v="1"/>
    <n v="92"/>
    <d v="2019-07-27T00:00:00"/>
    <m/>
    <n v="460000"/>
  </r>
  <r>
    <x v="7"/>
    <x v="22"/>
    <s v="PWK"/>
    <s v="LUTFI M / MUHAMAD RIFKI"/>
    <x v="1437"/>
    <s v="B"/>
    <s v="DESA KARANG SAMBUNG"/>
    <n v="16"/>
    <d v="2019-07-20T00:00:00"/>
    <n v="64"/>
    <n v="320000"/>
    <s v="EPM"/>
    <x v="1"/>
    <n v="64"/>
    <d v="2019-07-25T00:00:00"/>
    <m/>
    <n v="320000"/>
  </r>
  <r>
    <x v="7"/>
    <x v="22"/>
    <s v="PWK"/>
    <s v="LUTFI M / MUHAMAD RIFKI"/>
    <x v="1438"/>
    <s v="B"/>
    <s v="PURWOGONDO KEWARASAN KEBUMEN"/>
    <n v="21"/>
    <d v="2019-07-23T00:00:00"/>
    <n v="84"/>
    <n v="420000"/>
    <s v="EPM"/>
    <x v="1"/>
    <n v="52"/>
    <d v="2019-07-24T00:00:00"/>
    <m/>
    <n v="260000"/>
  </r>
  <r>
    <x v="7"/>
    <x v="22"/>
    <s v="PWK"/>
    <s v="LUTFI M / MUHAMAD RIFKI"/>
    <x v="1439"/>
    <s v="B"/>
    <s v="DESA DOROWATI KEC.KLIRONG"/>
    <n v="15"/>
    <d v="2019-07-24T00:00:00"/>
    <n v="60"/>
    <n v="300000"/>
    <s v="EPM"/>
    <x v="1"/>
    <n v="59"/>
    <d v="2019-07-10T00:00:00"/>
    <m/>
    <n v="295000"/>
  </r>
  <r>
    <x v="7"/>
    <x v="22"/>
    <s v="PWK"/>
    <s v="LUTFI M / MUHAMAD RIFKI"/>
    <x v="1440"/>
    <s v="B"/>
    <s v="DESA PETANAHAN"/>
    <n v="54"/>
    <d v="2019-07-24T00:00:00"/>
    <n v="216"/>
    <n v="1080000"/>
    <s v="EPM"/>
    <x v="1"/>
    <n v="195"/>
    <d v="2019-07-10T00:00:00"/>
    <m/>
    <n v="975000"/>
  </r>
  <r>
    <x v="7"/>
    <x v="22"/>
    <s v="PWK"/>
    <s v="LUTFI M / MUHAMAD RIFKI"/>
    <x v="1441"/>
    <s v="B"/>
    <s v="JL.KARANG SAMBUNG"/>
    <n v="15"/>
    <d v="2019-07-25T00:00:00"/>
    <n v="60"/>
    <n v="300000"/>
    <s v="EPM"/>
    <x v="1"/>
    <n v="60"/>
    <d v="2019-07-17T00:00:00"/>
    <m/>
    <n v="300000"/>
  </r>
  <r>
    <x v="7"/>
    <x v="22"/>
    <s v="PWK"/>
    <s v="LUTFI M / MUHAMAD RIFKI"/>
    <x v="1442"/>
    <s v="B"/>
    <s v="DESA KARANG SAMBUNG"/>
    <n v="9"/>
    <d v="2019-07-26T00:00:00"/>
    <n v="36"/>
    <n v="180000"/>
    <s v="EPM"/>
    <x v="1"/>
    <n v="27"/>
    <d v="2019-07-12T00:00:00"/>
    <m/>
    <n v="135000"/>
  </r>
  <r>
    <x v="7"/>
    <x v="22"/>
    <s v="PWK"/>
    <s v="LUTFI M / MUHAMAD RIFKI"/>
    <x v="1443"/>
    <s v="B"/>
    <s v="JL RAYA KEJAWANG KEBUMEN"/>
    <n v="16"/>
    <d v="2019-07-26T00:00:00"/>
    <n v="64"/>
    <n v="320000"/>
    <s v="EPM"/>
    <x v="1"/>
    <n v="56"/>
    <d v="2019-07-23T00:00:00"/>
    <m/>
    <n v="280000"/>
  </r>
  <r>
    <x v="7"/>
    <x v="22"/>
    <s v="PWK"/>
    <s v="LUTFI M / MUHAMAD RIFKI"/>
    <x v="1444"/>
    <s v="B"/>
    <s v="JL.RAYA KUTOARJO KEBUMEN"/>
    <n v="17"/>
    <d v="2019-07-27T00:00:00"/>
    <n v="68"/>
    <n v="340000"/>
    <s v="EPM"/>
    <x v="1"/>
    <n v="84"/>
    <d v="2019-07-13T00:00:00"/>
    <m/>
    <n v="420000"/>
  </r>
  <r>
    <x v="7"/>
    <x v="22"/>
    <s v="PWK"/>
    <s v="LUTFI M / MUHAMAD RIFKI"/>
    <x v="1445"/>
    <s v="B"/>
    <s v="KEJAWANG BOJONGSARI KEBUMEN"/>
    <n v="32"/>
    <d v="2019-07-20T00:00:00"/>
    <n v="128"/>
    <n v="640000"/>
    <s v="EPM"/>
    <x v="1"/>
    <n v="111"/>
    <d v="2019-07-18T00:00:00"/>
    <m/>
    <n v="555000"/>
  </r>
  <r>
    <x v="7"/>
    <x v="22"/>
    <s v="PWK"/>
    <s v="LUTFI M / UJI AGUSTINUS"/>
    <x v="1446"/>
    <s v="B"/>
    <s v="JL RAYA BOJONGSARI PURBALINGGA"/>
    <n v="22"/>
    <d v="2019-07-16T00:00:00"/>
    <n v="88"/>
    <n v="440000"/>
    <s v="EPM"/>
    <x v="1"/>
    <n v="80"/>
    <d v="2019-07-26T00:00:00"/>
    <m/>
    <n v="400000"/>
  </r>
  <r>
    <x v="7"/>
    <x v="22"/>
    <s v="PWK"/>
    <s v="LUTFI M / UJI AGUSTINUS"/>
    <x v="1447"/>
    <s v="C"/>
    <s v="JL RAYA BUNTU"/>
    <n v="10"/>
    <d v="2019-07-12T00:00:00"/>
    <n v="40"/>
    <n v="200000"/>
    <s v="EPM"/>
    <x v="1"/>
    <m/>
    <m/>
    <m/>
    <n v="0"/>
  </r>
  <r>
    <x v="7"/>
    <x v="22"/>
    <s v="PWK"/>
    <s v="LUTFI M / UJI AGUSTINUS"/>
    <x v="1448"/>
    <s v="B"/>
    <s v="JL PERINTIS KEMERDEKAAN"/>
    <n v="10"/>
    <d v="2019-07-10T00:00:00"/>
    <n v="40"/>
    <n v="200000"/>
    <s v="EPM"/>
    <x v="1"/>
    <m/>
    <m/>
    <m/>
    <n v="0"/>
  </r>
  <r>
    <x v="7"/>
    <x v="22"/>
    <s v="PWK"/>
    <s v="LUTFI M / UJI AGUSTINUS"/>
    <x v="1449"/>
    <s v="B"/>
    <s v="JL RAYA KUTASARI PURBALINGGA"/>
    <n v="24"/>
    <d v="2019-07-16T00:00:00"/>
    <n v="96"/>
    <n v="480000"/>
    <s v="EPM"/>
    <x v="1"/>
    <m/>
    <m/>
    <m/>
    <n v="0"/>
  </r>
  <r>
    <x v="7"/>
    <x v="22"/>
    <s v="PWK"/>
    <s v="LUTFI M / UJI AGUSTINUS"/>
    <x v="1450"/>
    <s v="B"/>
    <s v="JL SUNAN BONANG TAMBAK SOGRA"/>
    <n v="12"/>
    <d v="2019-07-13T00:00:00"/>
    <n v="48"/>
    <n v="240000"/>
    <s v="EPM"/>
    <x v="1"/>
    <m/>
    <m/>
    <m/>
    <n v="0"/>
  </r>
  <r>
    <x v="7"/>
    <x v="22"/>
    <s v="PWK"/>
    <s v="LUTFI M / UJI AGUSTINUS"/>
    <x v="1451"/>
    <s v="B"/>
    <s v="DESA SIKAPAT SUMBANG"/>
    <n v="12"/>
    <d v="2019-07-13T00:00:00"/>
    <n v="48"/>
    <n v="240000"/>
    <s v="EPM"/>
    <x v="1"/>
    <m/>
    <m/>
    <m/>
    <n v="0"/>
  </r>
  <r>
    <x v="7"/>
    <x v="22"/>
    <s v="PWK"/>
    <s v="LUTFI M / UJI AGUSTINUS"/>
    <x v="1452"/>
    <s v="B"/>
    <s v="DESA BANARAN SUMBANG"/>
    <n v="14"/>
    <d v="2019-07-13T00:00:00"/>
    <n v="56"/>
    <n v="280000"/>
    <s v="EPM"/>
    <x v="1"/>
    <m/>
    <m/>
    <m/>
    <n v="0"/>
  </r>
  <r>
    <x v="7"/>
    <x v="22"/>
    <s v="PWK"/>
    <s v="LUTFI M / UJI AGUSTINUS"/>
    <x v="1453"/>
    <s v="B"/>
    <s v="JL RAYA MAJENANG BELAKANG TERMINAL"/>
    <n v="16"/>
    <d v="2019-07-10T00:00:00"/>
    <n v="64"/>
    <n v="320000"/>
    <s v="EPM"/>
    <x v="1"/>
    <m/>
    <m/>
    <m/>
    <n v="0"/>
  </r>
  <r>
    <x v="7"/>
    <x v="22"/>
    <s v="PWK"/>
    <s v="LUTFI M / UJI AGUSTINUS"/>
    <x v="1454"/>
    <s v="A"/>
    <s v="KEMANGKON PURBALINGGA"/>
    <n v="51"/>
    <d v="2019-08-15T00:00:00"/>
    <n v="204"/>
    <n v="1020000"/>
    <s v="EPM"/>
    <x v="1"/>
    <m/>
    <m/>
    <m/>
    <n v="0"/>
  </r>
  <r>
    <x v="7"/>
    <x v="22"/>
    <s v="PWK"/>
    <s v="LUTFI M / UJI AGUSTINUS"/>
    <x v="1455"/>
    <s v="B"/>
    <s v="JL.RAYA SIDAREJA"/>
    <n v="15"/>
    <d v="2019-08-16T00:00:00"/>
    <n v="60"/>
    <n v="300000"/>
    <s v="EPM"/>
    <x v="1"/>
    <m/>
    <m/>
    <m/>
    <n v="0"/>
  </r>
  <r>
    <x v="7"/>
    <x v="27"/>
    <s v="SMG"/>
    <s v="AGUS TRIYONO"/>
    <x v="1456"/>
    <m/>
    <m/>
    <n v="35"/>
    <d v="2019-07-08T00:00:00"/>
    <n v="140"/>
    <n v="700000"/>
    <s v="EPM"/>
    <x v="1"/>
    <n v="102"/>
    <d v="2019-07-08T00:00:00"/>
    <m/>
    <n v="510000"/>
  </r>
  <r>
    <x v="7"/>
    <x v="27"/>
    <s v="SMG"/>
    <s v="AGUS TRIYONO"/>
    <x v="1457"/>
    <m/>
    <m/>
    <n v="40"/>
    <d v="2019-07-12T00:00:00"/>
    <n v="160"/>
    <n v="800000"/>
    <s v="EPM"/>
    <x v="1"/>
    <n v="136"/>
    <d v="2019-07-12T00:00:00"/>
    <m/>
    <n v="680000"/>
  </r>
  <r>
    <x v="7"/>
    <x v="27"/>
    <s v="SMG"/>
    <s v="AGUS TRIYONO"/>
    <x v="1257"/>
    <m/>
    <m/>
    <n v="68"/>
    <d v="2019-07-13T00:00:00"/>
    <n v="272"/>
    <n v="1360000"/>
    <s v="EPM"/>
    <x v="1"/>
    <n v="174"/>
    <d v="2019-07-13T00:00:00"/>
    <m/>
    <n v="870000"/>
  </r>
  <r>
    <x v="7"/>
    <x v="27"/>
    <s v="SMG"/>
    <s v="AGUS TRIYONO"/>
    <x v="1458"/>
    <m/>
    <m/>
    <n v="45"/>
    <d v="2019-07-20T00:00:00"/>
    <n v="180"/>
    <n v="900000"/>
    <s v="EPM"/>
    <x v="1"/>
    <n v="176"/>
    <d v="2019-07-25T00:00:00"/>
    <m/>
    <n v="880000"/>
  </r>
  <r>
    <x v="7"/>
    <x v="27"/>
    <s v="SMG"/>
    <s v="AGUS TRIYONO"/>
    <x v="1459"/>
    <m/>
    <m/>
    <n v="45"/>
    <d v="2019-07-22T00:00:00"/>
    <n v="180"/>
    <n v="900000"/>
    <s v="EPM"/>
    <x v="1"/>
    <n v="120"/>
    <d v="2019-08-09T00:00:00"/>
    <m/>
    <n v="600000"/>
  </r>
  <r>
    <x v="7"/>
    <x v="27"/>
    <s v="SMG"/>
    <s v="AGUS TRIYONO"/>
    <x v="1460"/>
    <m/>
    <m/>
    <n v="21"/>
    <d v="2019-07-18T00:00:00"/>
    <n v="84"/>
    <n v="420000"/>
    <s v="EPM"/>
    <x v="1"/>
    <n v="103"/>
    <d v="2019-08-03T00:00:00"/>
    <m/>
    <n v="515000"/>
  </r>
  <r>
    <x v="7"/>
    <x v="27"/>
    <s v="SMG"/>
    <s v="AGUS TRIYONO"/>
    <x v="1461"/>
    <m/>
    <m/>
    <n v="32"/>
    <d v="2019-07-19T00:00:00"/>
    <n v="128"/>
    <n v="640000"/>
    <s v="EPM"/>
    <x v="1"/>
    <n v="154"/>
    <d v="2019-08-05T00:00:00"/>
    <m/>
    <n v="770000"/>
  </r>
  <r>
    <x v="7"/>
    <x v="27"/>
    <s v="SMG"/>
    <s v="AGUS TRIYONO"/>
    <x v="1462"/>
    <m/>
    <m/>
    <n v="15"/>
    <d v="2019-07-16T00:00:00"/>
    <n v="60"/>
    <n v="300000"/>
    <s v="EPM"/>
    <x v="1"/>
    <n v="72"/>
    <d v="2019-07-17T00:00:00"/>
    <m/>
    <n v="360000"/>
  </r>
  <r>
    <x v="7"/>
    <x v="27"/>
    <s v="SMG"/>
    <s v="AGUS TRIYONO"/>
    <x v="1463"/>
    <m/>
    <m/>
    <n v="30"/>
    <d v="2019-07-23T00:00:00"/>
    <n v="120"/>
    <n v="600000"/>
    <s v="EPM"/>
    <x v="1"/>
    <n v="73"/>
    <d v="2019-07-24T00:00:00"/>
    <m/>
    <n v="365000"/>
  </r>
  <r>
    <x v="0"/>
    <x v="31"/>
    <s v="BGR"/>
    <s v="EFRI/ AHDIYAT"/>
    <x v="1464"/>
    <s v="B"/>
    <s v="JL RAYA SUKABUMI "/>
    <n v="25"/>
    <d v="2019-07-06T00:00:00"/>
    <n v="50"/>
    <n v="250000"/>
    <s v="JSD"/>
    <x v="1"/>
    <n v="47"/>
    <m/>
    <m/>
    <n v="235000"/>
  </r>
  <r>
    <x v="0"/>
    <x v="31"/>
    <s v="BGR"/>
    <s v="EFRI/ AHDIYAT"/>
    <x v="1465"/>
    <s v="B"/>
    <s v="JL RAYA DRAMAGA"/>
    <n v="20"/>
    <d v="2019-07-13T00:00:00"/>
    <n v="40"/>
    <n v="200000"/>
    <s v="JSD"/>
    <x v="1"/>
    <n v="68"/>
    <m/>
    <m/>
    <n v="340000"/>
  </r>
  <r>
    <x v="0"/>
    <x v="31"/>
    <s v="BGR"/>
    <s v="EFRI/ AHDIYAT"/>
    <x v="1466"/>
    <s v="B"/>
    <s v="JL RAYA GUNUNG BATU"/>
    <n v="25"/>
    <d v="2019-07-10T00:00:00"/>
    <n v="50"/>
    <n v="250000"/>
    <s v="JSD"/>
    <x v="1"/>
    <n v="64"/>
    <m/>
    <m/>
    <n v="320000"/>
  </r>
  <r>
    <x v="0"/>
    <x v="31"/>
    <s v="BGR"/>
    <s v="EFRI/ AHDIYAT"/>
    <x v="1467"/>
    <s v="B"/>
    <s v="JL RAYA CISEENG"/>
    <n v="21"/>
    <d v="2019-07-16T00:00:00"/>
    <n v="35"/>
    <n v="175000"/>
    <s v="JSD"/>
    <x v="1"/>
    <n v="55"/>
    <m/>
    <m/>
    <n v="275000"/>
  </r>
  <r>
    <x v="0"/>
    <x v="31"/>
    <s v="BGR"/>
    <s v="EFRI/ AHDIYAT"/>
    <x v="1468"/>
    <s v="B"/>
    <s v="JL RAYA GUNUNG SINDUR"/>
    <n v="25"/>
    <d v="2019-07-16T00:00:00"/>
    <n v="45"/>
    <n v="225000"/>
    <s v="JSD"/>
    <x v="1"/>
    <n v="57"/>
    <m/>
    <m/>
    <n v="285000"/>
  </r>
  <r>
    <x v="5"/>
    <x v="23"/>
    <s v="SB1"/>
    <s v="JUNAIDI"/>
    <x v="1469"/>
    <s v="A"/>
    <s v="JL. STASIUN WONOKROMO"/>
    <n v="35"/>
    <d v="2019-07-12T00:00:00"/>
    <n v="140"/>
    <n v="700000"/>
    <s v="EPM"/>
    <x v="1"/>
    <n v="61"/>
    <d v="2019-07-13T00:00:00"/>
    <n v="23"/>
    <n v="305000"/>
  </r>
  <r>
    <x v="5"/>
    <x v="23"/>
    <s v="SB1"/>
    <s v="JUNAIDI"/>
    <x v="1470"/>
    <s v="A"/>
    <s v="JL. IMAM BONJOL"/>
    <n v="40"/>
    <d v="2019-07-18T00:00:00"/>
    <n v="160"/>
    <n v="800000"/>
    <s v="EPM"/>
    <x v="1"/>
    <n v="114"/>
    <d v="2019-07-18T00:00:00"/>
    <n v="33"/>
    <n v="570000"/>
  </r>
  <r>
    <x v="5"/>
    <x v="23"/>
    <s v="SB1"/>
    <s v="JUNAIDI"/>
    <x v="1471"/>
    <s v="A"/>
    <s v="JL. JAGIR NO. 100"/>
    <n v="30"/>
    <d v="2019-07-13T00:00:00"/>
    <n v="120"/>
    <n v="600000"/>
    <s v="EPM"/>
    <x v="1"/>
    <n v="79"/>
    <d v="2019-07-20T00:00:00"/>
    <n v="29"/>
    <n v="395000"/>
  </r>
  <r>
    <x v="5"/>
    <x v="23"/>
    <s v="SB1"/>
    <s v="JUNAIDI"/>
    <x v="1472"/>
    <s v="B"/>
    <s v="JL. BRAWIJAYA SAWUNGGALING"/>
    <n v="20"/>
    <d v="2019-07-15T00:00:00"/>
    <n v="80"/>
    <n v="400000"/>
    <s v="EPM"/>
    <x v="1"/>
    <n v="36"/>
    <d v="2019-07-15T00:00:00"/>
    <n v="16"/>
    <n v="180000"/>
  </r>
  <r>
    <x v="5"/>
    <x v="23"/>
    <s v="SB1"/>
    <s v="JUNAIDI"/>
    <x v="1473"/>
    <s v="B"/>
    <s v="JL. DR. SOETOMO DARMO"/>
    <n v="20"/>
    <d v="2019-07-15T00:00:00"/>
    <n v="80"/>
    <n v="400000"/>
    <s v="EPM"/>
    <x v="1"/>
    <n v="54"/>
    <d v="2019-07-15T00:00:00"/>
    <n v="20"/>
    <n v="270000"/>
  </r>
  <r>
    <x v="5"/>
    <x v="23"/>
    <s v="SB1"/>
    <s v="JUNAIDI"/>
    <x v="1474"/>
    <s v="B"/>
    <s v="JL. RAYA MENUR"/>
    <n v="10"/>
    <d v="2019-07-16T00:00:00"/>
    <n v="40"/>
    <n v="200000"/>
    <s v="EPM"/>
    <x v="1"/>
    <n v="24"/>
    <d v="2019-07-09T00:00:00"/>
    <n v="12"/>
    <n v="120000"/>
  </r>
  <r>
    <x v="5"/>
    <x v="23"/>
    <s v="SB1"/>
    <s v="JUNAIDI"/>
    <x v="1475"/>
    <s v="B"/>
    <s v="JL. PUCANG ANOM"/>
    <n v="30"/>
    <d v="2019-07-16T00:00:00"/>
    <n v="120"/>
    <n v="600000"/>
    <s v="EPM"/>
    <x v="1"/>
    <n v="56"/>
    <d v="2019-07-09T00:00:00"/>
    <n v="22"/>
    <n v="280000"/>
  </r>
  <r>
    <x v="5"/>
    <x v="23"/>
    <s v="SB1"/>
    <s v="JUNAIDI"/>
    <x v="1476"/>
    <s v="B"/>
    <s v="JL. KARANG PILANG "/>
    <n v="20"/>
    <d v="2019-07-17T00:00:00"/>
    <n v="80"/>
    <n v="400000"/>
    <s v="EPM"/>
    <x v="1"/>
    <n v="72"/>
    <d v="2019-07-10T00:00:00"/>
    <n v="25"/>
    <n v="360000"/>
  </r>
  <r>
    <x v="5"/>
    <x v="23"/>
    <s v="SB1"/>
    <s v="JUNAIDI"/>
    <x v="1477"/>
    <s v="B"/>
    <s v="JL. GRIYO KEBRAON"/>
    <n v="15"/>
    <d v="2019-07-24T00:00:00"/>
    <n v="60"/>
    <n v="300000"/>
    <s v="EPM"/>
    <x v="1"/>
    <n v="48"/>
    <d v="2019-07-10T00:00:00"/>
    <n v="17"/>
    <n v="240000"/>
  </r>
  <r>
    <x v="5"/>
    <x v="23"/>
    <s v="SB1"/>
    <s v="JUNAIDI"/>
    <x v="1478"/>
    <s v="B"/>
    <s v="JL. DUKUH KUPANG TIMUR"/>
    <n v="25"/>
    <d v="2019-07-11T00:00:00"/>
    <n v="100"/>
    <n v="500000"/>
    <s v="EPM"/>
    <x v="1"/>
    <n v="62"/>
    <d v="2019-07-19T00:00:00"/>
    <n v="22"/>
    <n v="310000"/>
  </r>
  <r>
    <x v="5"/>
    <x v="23"/>
    <s v="SB1"/>
    <s v="JUNAIDI"/>
    <x v="1479"/>
    <s v="B"/>
    <s v="JL. RAYA PUTAT JAYA"/>
    <n v="15"/>
    <d v="2019-07-25T00:00:00"/>
    <n v="60"/>
    <n v="300000"/>
    <s v="EPM"/>
    <x v="1"/>
    <n v="48"/>
    <d v="2019-07-12T00:00:00"/>
    <n v="19"/>
    <n v="240000"/>
  </r>
  <r>
    <x v="5"/>
    <x v="23"/>
    <s v="SB1"/>
    <s v="JUNAIDI"/>
    <x v="1480"/>
    <s v="B"/>
    <s v="JL. KEPUTIH GG.III"/>
    <n v="10"/>
    <d v="2019-07-22T00:00:00"/>
    <n v="40"/>
    <n v="200000"/>
    <s v="EPM"/>
    <x v="1"/>
    <n v="23"/>
    <d v="2019-07-22T00:00:00"/>
    <n v="10"/>
    <n v="115000"/>
  </r>
  <r>
    <x v="5"/>
    <x v="23"/>
    <s v="SB1"/>
    <s v="JUNAIDI"/>
    <x v="1481"/>
    <s v="B"/>
    <s v="JL. RAYA WIYUNG"/>
    <n v="27"/>
    <d v="2019-07-31T00:00:00"/>
    <n v="108"/>
    <n v="540000"/>
    <s v="EPM"/>
    <x v="1"/>
    <n v="58"/>
    <d v="2019-07-17T00:00:00"/>
    <n v="23"/>
    <n v="290000"/>
  </r>
  <r>
    <x v="5"/>
    <x v="23"/>
    <s v="SB1"/>
    <s v="JUNAIDI"/>
    <x v="1482"/>
    <s v="B"/>
    <s v="JL. KRUKAH SELATAN"/>
    <n v="28"/>
    <d v="2019-07-20T00:00:00"/>
    <n v="112"/>
    <n v="560000"/>
    <s v="EPM"/>
    <x v="1"/>
    <n v="59"/>
    <d v="2019-07-23T00:00:00"/>
    <n v="25"/>
    <n v="295000"/>
  </r>
  <r>
    <x v="5"/>
    <x v="23"/>
    <s v="SB1"/>
    <s v="JUNAIDI"/>
    <x v="721"/>
    <s v="B"/>
    <s v="JL. RAYA DINOYO NO. 3"/>
    <n v="20"/>
    <d v="2019-07-19T00:00:00"/>
    <n v="80"/>
    <n v="400000"/>
    <s v="EPM"/>
    <x v="1"/>
    <n v="26"/>
    <d v="2019-07-12T00:00:00"/>
    <n v="8"/>
    <n v="130000"/>
  </r>
  <r>
    <x v="5"/>
    <x v="23"/>
    <s v="SB1"/>
    <s v="JUNAIDI"/>
    <x v="1483"/>
    <s v="C"/>
    <s v="JL. RAYA KEDUNG ASEM"/>
    <n v="10"/>
    <d v="2019-07-08T00:00:00"/>
    <n v="40"/>
    <n v="200000"/>
    <s v="EPM"/>
    <x v="1"/>
    <m/>
    <m/>
    <m/>
    <n v="0"/>
  </r>
  <r>
    <x v="5"/>
    <x v="23"/>
    <s v="SB1"/>
    <s v="JUNAIDI"/>
    <x v="1484"/>
    <s v="C"/>
    <s v="JL. RAYA SEDATI "/>
    <n v="10"/>
    <d v="2019-07-08T00:00:00"/>
    <n v="40"/>
    <n v="200000"/>
    <s v="EPM"/>
    <x v="1"/>
    <m/>
    <m/>
    <m/>
    <n v="0"/>
  </r>
  <r>
    <x v="5"/>
    <x v="23"/>
    <s v="SB1"/>
    <s v="JUNAIDI"/>
    <x v="1485"/>
    <s v="C"/>
    <s v="JL. DINOYO Gg. I"/>
    <n v="10"/>
    <d v="2019-07-19T00:00:00"/>
    <n v="40"/>
    <n v="200000"/>
    <s v="EPM"/>
    <x v="1"/>
    <m/>
    <m/>
    <m/>
    <n v="0"/>
  </r>
  <r>
    <x v="6"/>
    <x v="14"/>
    <s v="MLG"/>
    <s v="MEGA PUTRA "/>
    <x v="1486"/>
    <s v="A"/>
    <s v="JL RY THAMRIN"/>
    <n v="60"/>
    <d v="2019-07-15T00:00:00"/>
    <n v="240"/>
    <n v="1200000"/>
    <s v="EPM"/>
    <x v="1"/>
    <m/>
    <m/>
    <m/>
    <n v="0"/>
  </r>
  <r>
    <x v="6"/>
    <x v="14"/>
    <s v="MLG"/>
    <s v="MEGA PUTRA "/>
    <x v="1487"/>
    <s v="A"/>
    <s v="JL RY PAGETAN"/>
    <n v="54"/>
    <d v="2019-07-16T00:00:00"/>
    <n v="216"/>
    <n v="1080000"/>
    <s v="EPM"/>
    <x v="1"/>
    <n v="92"/>
    <s v="13/7/2019"/>
    <m/>
    <n v="460000"/>
  </r>
  <r>
    <x v="6"/>
    <x v="14"/>
    <s v="MLG"/>
    <s v="MEGA PUTRA "/>
    <x v="1488"/>
    <s v="A"/>
    <s v="JL RY DAMPIT"/>
    <n v="45"/>
    <d v="2019-07-18T00:00:00"/>
    <n v="180"/>
    <n v="900000"/>
    <s v="EPM"/>
    <x v="1"/>
    <n v="98"/>
    <s v="13/7/2019"/>
    <m/>
    <n v="490000"/>
  </r>
  <r>
    <x v="6"/>
    <x v="14"/>
    <s v="MLG"/>
    <s v="MEGA PUTRA "/>
    <x v="1489"/>
    <s v="A"/>
    <s v="JL RY PANGLIMA SUDIRMAN GIRIMULYO"/>
    <n v="52"/>
    <d v="2019-07-17T00:00:00"/>
    <n v="208"/>
    <n v="1040000"/>
    <s v="EPM"/>
    <x v="1"/>
    <n v="62"/>
    <d v="2019-12-07T00:00:00"/>
    <m/>
    <n v="310000"/>
  </r>
  <r>
    <x v="6"/>
    <x v="14"/>
    <s v="MLG"/>
    <s v="MEGA PUTRA "/>
    <x v="1490"/>
    <s v="A"/>
    <s v="JL RY BOROBUDUR"/>
    <n v="45"/>
    <d v="2019-07-17T00:00:00"/>
    <n v="180"/>
    <n v="900000"/>
    <s v="EPM"/>
    <x v="1"/>
    <n v="113"/>
    <d v="2019-10-07T00:00:00"/>
    <m/>
    <n v="565000"/>
  </r>
  <r>
    <x v="6"/>
    <x v="14"/>
    <s v="MLG"/>
    <s v="MEGA PUTRA "/>
    <x v="1491"/>
    <s v="B"/>
    <s v="JL RY TAWANGMANGGU"/>
    <n v="43"/>
    <d v="2019-07-20T00:00:00"/>
    <n v="172"/>
    <n v="860000"/>
    <s v="EPM"/>
    <x v="1"/>
    <m/>
    <m/>
    <m/>
    <n v="0"/>
  </r>
  <r>
    <x v="6"/>
    <x v="14"/>
    <s v="MLG"/>
    <s v="MEGA PUTRA "/>
    <x v="1492"/>
    <s v="B"/>
    <s v="JL KOL SUGIONO"/>
    <n v="20"/>
    <d v="2019-07-09T00:00:00"/>
    <n v="80"/>
    <n v="400000"/>
    <s v="EPM"/>
    <x v="1"/>
    <n v="40"/>
    <d v="2019-10-07T00:00:00"/>
    <m/>
    <n v="200000"/>
  </r>
  <r>
    <x v="6"/>
    <x v="14"/>
    <s v="MLG"/>
    <s v="MEGA PUTRA "/>
    <x v="1493"/>
    <s v="A"/>
    <s v="JL KOL SUGIONO"/>
    <n v="65"/>
    <d v="2019-07-09T00:00:00"/>
    <n v="260"/>
    <n v="1300000"/>
    <s v="EPM"/>
    <x v="1"/>
    <n v="80"/>
    <d v="2019-03-08T00:00:00"/>
    <m/>
    <n v="400000"/>
  </r>
  <r>
    <x v="6"/>
    <x v="14"/>
    <s v="MLG"/>
    <s v="MEGA PUTRA "/>
    <x v="1494"/>
    <s v="A"/>
    <s v="JL RY TUMPANG"/>
    <n v="30"/>
    <d v="2019-07-18T00:00:00"/>
    <n v="120"/>
    <n v="600000"/>
    <s v="EPM"/>
    <x v="1"/>
    <n v="84"/>
    <s v="18/7/2019"/>
    <m/>
    <n v="420000"/>
  </r>
  <r>
    <x v="6"/>
    <x v="14"/>
    <s v="MLG"/>
    <s v="MEGA PUTRA "/>
    <x v="1495"/>
    <s v="B"/>
    <s v="JL RY PANGLIMASUDIRMAN"/>
    <n v="20"/>
    <d v="2019-07-18T00:00:00"/>
    <n v="80"/>
    <n v="400000"/>
    <s v="EPM"/>
    <x v="1"/>
    <n v="61"/>
    <s v="19/7/2019"/>
    <m/>
    <n v="305000"/>
  </r>
  <r>
    <x v="6"/>
    <x v="14"/>
    <s v="MLG"/>
    <s v="MEGA PUTRA "/>
    <x v="1473"/>
    <s v="B"/>
    <s v="JL RY PAKIS"/>
    <n v="30"/>
    <d v="2019-07-10T00:00:00"/>
    <n v="120"/>
    <n v="600000"/>
    <s v="EPM"/>
    <x v="1"/>
    <n v="89"/>
    <d v="2019-02-08T00:00:00"/>
    <m/>
    <n v="445000"/>
  </r>
  <r>
    <x v="6"/>
    <x v="14"/>
    <s v="MLG"/>
    <s v="MEGA PUTRA "/>
    <x v="1496"/>
    <s v="B"/>
    <s v="JL RY MERGAN"/>
    <n v="30"/>
    <d v="2019-07-12T00:00:00"/>
    <n v="120"/>
    <n v="600000"/>
    <s v="EPM"/>
    <x v="1"/>
    <m/>
    <m/>
    <m/>
    <n v="0"/>
  </r>
  <r>
    <x v="6"/>
    <x v="14"/>
    <s v="MLG"/>
    <s v="MEGA PUTRA "/>
    <x v="1497"/>
    <s v="B"/>
    <s v="JL IR RAIS"/>
    <n v="20"/>
    <d v="2019-07-10T00:00:00"/>
    <n v="80"/>
    <n v="400000"/>
    <s v="EPM"/>
    <x v="1"/>
    <n v="31"/>
    <s v="20/7/2019"/>
    <m/>
    <n v="155000"/>
  </r>
  <r>
    <x v="6"/>
    <x v="14"/>
    <s v="MLG"/>
    <s v="MEGA PUTRA "/>
    <x v="1498"/>
    <s v="B"/>
    <s v="JL RY SUPRIADI"/>
    <n v="15"/>
    <d v="2019-07-10T00:00:00"/>
    <n v="60"/>
    <n v="300000"/>
    <s v="EPM"/>
    <x v="1"/>
    <n v="40"/>
    <s v="20/7/2019"/>
    <m/>
    <n v="200000"/>
  </r>
  <r>
    <x v="6"/>
    <x v="14"/>
    <s v="MLG"/>
    <s v="MEGA PUTRA "/>
    <x v="1499"/>
    <s v="A"/>
    <s v="JL DEWI SARTIKA"/>
    <n v="65"/>
    <d v="2019-08-06T00:00:00"/>
    <n v="260"/>
    <n v="1300000"/>
    <s v="EPM"/>
    <x v="1"/>
    <n v="123"/>
    <s v="16/7/2019"/>
    <m/>
    <n v="615000"/>
  </r>
  <r>
    <x v="6"/>
    <x v="14"/>
    <s v="MLG"/>
    <s v="MEGA PUTRA "/>
    <x v="1485"/>
    <s v="B"/>
    <s v="JL RY MT HARYONO"/>
    <n v="35"/>
    <d v="2019-07-09T00:00:00"/>
    <n v="140"/>
    <n v="700000"/>
    <s v="EPM"/>
    <x v="1"/>
    <n v="49"/>
    <d v="2019-10-07T00:00:00"/>
    <m/>
    <n v="245000"/>
  </r>
  <r>
    <x v="6"/>
    <x v="14"/>
    <s v="MLG"/>
    <s v="MEGA PUTRA "/>
    <x v="1500"/>
    <s v="B"/>
    <s v="JL RAYA TERUSAN IJEN"/>
    <n v="15"/>
    <d v="2019-07-13T00:00:00"/>
    <n v="60"/>
    <n v="300000"/>
    <s v="EPM"/>
    <x v="1"/>
    <m/>
    <m/>
    <m/>
    <n v="0"/>
  </r>
  <r>
    <x v="6"/>
    <x v="14"/>
    <s v="MLG"/>
    <s v="MEGA PUTRA "/>
    <x v="1501"/>
    <s v="B"/>
    <s v="JL A YANI"/>
    <n v="30"/>
    <d v="2019-07-11T00:00:00"/>
    <n v="120"/>
    <n v="600000"/>
    <s v="EPM"/>
    <x v="1"/>
    <n v="82"/>
    <d v="2019-11-07T00:00:00"/>
    <m/>
    <n v="410000"/>
  </r>
  <r>
    <x v="6"/>
    <x v="14"/>
    <s v="MLG"/>
    <s v="MEGA PUTRA "/>
    <x v="1502"/>
    <s v="B"/>
    <s v="JL RY PUJON"/>
    <n v="30"/>
    <d v="2019-08-06T00:00:00"/>
    <n v="120"/>
    <n v="600000"/>
    <s v="EPM"/>
    <x v="1"/>
    <m/>
    <m/>
    <m/>
    <n v="0"/>
  </r>
  <r>
    <x v="6"/>
    <x v="14"/>
    <s v="MLG"/>
    <s v="MEGA PUTRA "/>
    <x v="1503"/>
    <s v="B"/>
    <s v="JL RY DANAU BRATAN"/>
    <n v="44"/>
    <d v="2019-08-06T00:00:00"/>
    <n v="176"/>
    <n v="880000"/>
    <s v="EPM"/>
    <x v="1"/>
    <m/>
    <m/>
    <m/>
    <n v="0"/>
  </r>
  <r>
    <x v="6"/>
    <x v="14"/>
    <s v="MLG"/>
    <s v="MEGA PUTRA "/>
    <x v="1504"/>
    <s v="B"/>
    <s v="JL RY DANAU JONGE"/>
    <n v="48"/>
    <d v="2019-07-12T00:00:00"/>
    <n v="192"/>
    <n v="960000"/>
    <s v="EPM"/>
    <x v="1"/>
    <m/>
    <m/>
    <m/>
    <n v="0"/>
  </r>
  <r>
    <x v="6"/>
    <x v="14"/>
    <s v="MLG"/>
    <s v="MEGA PUTRA "/>
    <x v="1505"/>
    <s v="C"/>
    <s v="JL RY PS JERU TEGAL REJO"/>
    <n v="10"/>
    <d v="2019-07-12T00:00:00"/>
    <n v="40"/>
    <n v="200000"/>
    <s v="EPM"/>
    <x v="1"/>
    <n v="50"/>
    <s v="25/7/2019"/>
    <m/>
    <n v="250000"/>
  </r>
  <r>
    <x v="6"/>
    <x v="14"/>
    <s v="MLG"/>
    <s v="MEGA PUTRA "/>
    <x v="1506"/>
    <s v="C"/>
    <s v="JL RY MANGLIAWAN KRAJAN"/>
    <n v="20"/>
    <d v="2019-07-11T00:00:00"/>
    <n v="80"/>
    <n v="400000"/>
    <s v="EPM"/>
    <x v="1"/>
    <n v="84"/>
    <d v="2019-03-08T00:00:00"/>
    <m/>
    <n v="420000"/>
  </r>
  <r>
    <x v="6"/>
    <x v="14"/>
    <s v="MLG"/>
    <s v="MEGA PUTRA "/>
    <x v="1507"/>
    <s v="C"/>
    <s v="JL BRIJEN SLAMET RIYADI"/>
    <n v="15"/>
    <d v="2019-07-13T00:00:00"/>
    <n v="60"/>
    <n v="300000"/>
    <s v="EPM"/>
    <x v="1"/>
    <n v="22"/>
    <d v="2019-10-07T00:00:00"/>
    <m/>
    <n v="110000"/>
  </r>
  <r>
    <x v="6"/>
    <x v="14"/>
    <s v="MLG"/>
    <s v="MEGA PUTRA "/>
    <x v="1508"/>
    <s v="C"/>
    <s v="JL MUHARTO"/>
    <n v="15"/>
    <d v="2019-07-20T00:00:00"/>
    <n v="60"/>
    <n v="300000"/>
    <s v="EPM"/>
    <x v="1"/>
    <m/>
    <m/>
    <m/>
    <n v="0"/>
  </r>
  <r>
    <x v="6"/>
    <x v="14"/>
    <s v="MLG"/>
    <s v="MEGA PUTRA "/>
    <x v="1509"/>
    <s v="C"/>
    <s v="JL RY SUKOHARJO"/>
    <n v="10"/>
    <d v="2019-07-13T00:00:00"/>
    <n v="40"/>
    <n v="200000"/>
    <s v="EPM"/>
    <x v="1"/>
    <n v="23"/>
    <d v="2019-09-07T00:00:00"/>
    <m/>
    <n v="115000"/>
  </r>
  <r>
    <x v="6"/>
    <x v="14"/>
    <s v="MLG"/>
    <s v="MEGA PUTRA "/>
    <x v="1510"/>
    <s v="A"/>
    <s v="JL RY KOPRAL USMAN"/>
    <n v="60"/>
    <d v="2019-08-06T00:00:00"/>
    <n v="240"/>
    <n v="1200000"/>
    <s v="EPM"/>
    <x v="1"/>
    <n v="56"/>
    <d v="2019-08-07T00:00:00"/>
    <m/>
    <n v="280000"/>
  </r>
  <r>
    <x v="6"/>
    <x v="14"/>
    <s v="MLG"/>
    <s v="MEGA PUTRA "/>
    <x v="1511"/>
    <s v="C"/>
    <s v="JL RY LANDUNGSARI"/>
    <n v="15"/>
    <d v="2019-07-09T00:00:00"/>
    <n v="60"/>
    <n v="300000"/>
    <s v="EPM"/>
    <x v="1"/>
    <n v="45"/>
    <d v="2019-09-07T00:00:00"/>
    <m/>
    <n v="225000"/>
  </r>
  <r>
    <x v="6"/>
    <x v="14"/>
    <s v="MLG"/>
    <s v="MEGA PUTRA "/>
    <x v="1512"/>
    <s v="B"/>
    <s v="JL RAYA HAMID RUSDI"/>
    <n v="20"/>
    <d v="2019-07-12T00:00:00"/>
    <n v="80"/>
    <n v="400000"/>
    <s v="EPM"/>
    <x v="1"/>
    <m/>
    <m/>
    <m/>
    <n v="0"/>
  </r>
  <r>
    <x v="6"/>
    <x v="14"/>
    <s v="MLG"/>
    <s v="MEGA PUTRA "/>
    <x v="1513"/>
    <s v="B"/>
    <s v="JL RY COKRO AMINOTO"/>
    <n v="15"/>
    <d v="2019-07-19T00:00:00"/>
    <n v="60"/>
    <n v="300000"/>
    <s v="EPM"/>
    <x v="1"/>
    <m/>
    <m/>
    <m/>
    <n v="0"/>
  </r>
  <r>
    <x v="6"/>
    <x v="14"/>
    <s v="MLG"/>
    <s v="MEGA PUTRA "/>
    <x v="1514"/>
    <s v="B"/>
    <s v="JL RY BULULAWANG"/>
    <n v="20"/>
    <d v="2019-07-19T00:00:00"/>
    <n v="80"/>
    <n v="400000"/>
    <s v="EPM"/>
    <x v="1"/>
    <m/>
    <m/>
    <m/>
    <n v="0"/>
  </r>
  <r>
    <x v="6"/>
    <x v="14"/>
    <s v="MLG"/>
    <s v="MEGA PUTRA "/>
    <x v="1515"/>
    <s v="C"/>
    <s v="JL RAYA CIPTO MULYO"/>
    <n v="15"/>
    <d v="2019-07-13T00:00:00"/>
    <n v="60"/>
    <n v="300000"/>
    <s v="EPM"/>
    <x v="1"/>
    <n v="19"/>
    <d v="2019-10-07T00:00:00"/>
    <m/>
    <n v="95000"/>
  </r>
  <r>
    <x v="6"/>
    <x v="14"/>
    <s v="MLG"/>
    <s v="MEGA PUTRA "/>
    <x v="1516"/>
    <s v="C"/>
    <s v="JL TENAGA"/>
    <n v="15"/>
    <d v="2019-07-20T00:00:00"/>
    <n v="60"/>
    <n v="300000"/>
    <s v="EPM"/>
    <x v="1"/>
    <m/>
    <m/>
    <m/>
    <n v="0"/>
  </r>
  <r>
    <x v="6"/>
    <x v="14"/>
    <s v="MLG"/>
    <s v="MEGA PUTRA "/>
    <x v="1517"/>
    <s v="C"/>
    <s v="JL COKROAMINOTO"/>
    <n v="20"/>
    <d v="2019-07-12T00:00:00"/>
    <n v="80"/>
    <n v="400000"/>
    <s v="EPM"/>
    <x v="1"/>
    <m/>
    <m/>
    <m/>
    <n v="0"/>
  </r>
  <r>
    <x v="6"/>
    <x v="14"/>
    <s v="MLG"/>
    <s v="MEGA PUTRA "/>
    <x v="1518"/>
    <s v="C"/>
    <s v="JL RY PONCOKUSUMA"/>
    <n v="20"/>
    <d v="2019-07-18T00:00:00"/>
    <n v="80"/>
    <n v="400000"/>
    <s v="EPM"/>
    <x v="1"/>
    <m/>
    <m/>
    <m/>
    <n v="0"/>
  </r>
  <r>
    <x v="6"/>
    <x v="14"/>
    <s v="MLG"/>
    <s v="MEGA PUTRA "/>
    <x v="1519"/>
    <s v="B"/>
    <s v="JL RY PAKISAJI JATIREJO"/>
    <n v="15"/>
    <d v="2019-07-16T00:00:00"/>
    <n v="60"/>
    <n v="300000"/>
    <s v="EPM"/>
    <x v="1"/>
    <n v="84"/>
    <s v="16/7/2019"/>
    <m/>
    <n v="420000"/>
  </r>
  <r>
    <x v="1"/>
    <x v="39"/>
    <s v="KSPBDG"/>
    <s v="HENDRA SETIAWAN"/>
    <x v="1230"/>
    <s v="A"/>
    <s v="JL.SILIWANGI"/>
    <n v="60"/>
    <d v="2019-07-23T00:00:00"/>
    <n v="240"/>
    <n v="1200000"/>
    <s v="KSP"/>
    <x v="1"/>
    <m/>
    <m/>
    <m/>
    <n v="0"/>
  </r>
  <r>
    <x v="4"/>
    <x v="5"/>
    <s v="BTM"/>
    <s v="WARISMAN  ZEGA"/>
    <x v="1520"/>
    <s v="B"/>
    <s v="BENGKONG LAUT "/>
    <n v="24"/>
    <d v="2019-08-09T00:00:00"/>
    <n v="120"/>
    <n v="600000"/>
    <s v="EPM"/>
    <x v="1"/>
    <n v="100"/>
    <s v="9/8/2019,10-8-2019"/>
    <m/>
    <n v="500000"/>
  </r>
  <r>
    <x v="4"/>
    <x v="5"/>
    <s v="BTM"/>
    <s v="WARISMAN  ZEGA"/>
    <x v="1521"/>
    <s v="B"/>
    <s v="BOTANIA"/>
    <n v="8"/>
    <d v="2019-08-09T00:00:00"/>
    <n v="32"/>
    <n v="160000"/>
    <s v="EPM"/>
    <x v="1"/>
    <m/>
    <m/>
    <m/>
    <n v="0"/>
  </r>
  <r>
    <x v="4"/>
    <x v="5"/>
    <s v="BTM"/>
    <s v="WARISMAN  ZEGA"/>
    <x v="1522"/>
    <s v="B"/>
    <s v="PIAYU"/>
    <n v="8"/>
    <d v="2019-08-10T00:00:00"/>
    <n v="32"/>
    <n v="160000"/>
    <s v="EPM"/>
    <x v="1"/>
    <m/>
    <m/>
    <m/>
    <n v="0"/>
  </r>
  <r>
    <x v="8"/>
    <x v="40"/>
    <s v="KSPJKT"/>
    <s v="ABDE"/>
    <x v="1523"/>
    <s v="B"/>
    <s v="JL. INSPEKSI POL PPD"/>
    <n v="17"/>
    <d v="2019-07-29T00:00:00"/>
    <n v="68"/>
    <n v="340000"/>
    <s v="KSP"/>
    <x v="1"/>
    <n v="0"/>
    <d v="2019-06-08T00:00:00"/>
    <m/>
    <n v="0"/>
  </r>
  <r>
    <x v="8"/>
    <x v="40"/>
    <s v="KSPJKT"/>
    <s v="ABDE"/>
    <x v="1524"/>
    <s v="B"/>
    <s v="JL. TIPAR CAKUNG"/>
    <n v="26"/>
    <d v="2019-07-30T00:00:00"/>
    <n v="104"/>
    <n v="520000"/>
    <s v="KSP"/>
    <x v="1"/>
    <n v="0"/>
    <s v="16/7/2019"/>
    <m/>
    <n v="0"/>
  </r>
  <r>
    <x v="8"/>
    <x v="40"/>
    <s v="KSPJKT"/>
    <s v="ABDE"/>
    <x v="1525"/>
    <s v="C"/>
    <s v="JL. MASJID AN NUR"/>
    <n v="12"/>
    <d v="2019-07-31T00:00:00"/>
    <n v="48"/>
    <n v="240000"/>
    <s v="KSP"/>
    <x v="1"/>
    <m/>
    <m/>
    <m/>
    <n v="0"/>
  </r>
  <r>
    <x v="8"/>
    <x v="40"/>
    <s v="KSPJKT"/>
    <s v="ABDE"/>
    <x v="199"/>
    <s v="B"/>
    <s v="JL. MAJA"/>
    <n v="19"/>
    <d v="2019-08-01T00:00:00"/>
    <n v="76"/>
    <n v="380000"/>
    <s v="KSP"/>
    <x v="1"/>
    <n v="32"/>
    <d v="2019-10-08T00:00:00"/>
    <n v="8"/>
    <n v="160000"/>
  </r>
  <r>
    <x v="8"/>
    <x v="40"/>
    <s v="KSPJKT"/>
    <s v="ABDE"/>
    <x v="1526"/>
    <s v="B"/>
    <s v="JL. PANJANG"/>
    <n v="14"/>
    <d v="2019-08-02T00:00:00"/>
    <n v="56"/>
    <n v="280000"/>
    <s v="KSP"/>
    <x v="1"/>
    <n v="4"/>
    <s v="20/7/2019"/>
    <n v="4"/>
    <n v="20000"/>
  </r>
  <r>
    <x v="8"/>
    <x v="40"/>
    <s v="KSPJKT"/>
    <s v="ABDE"/>
    <x v="1527"/>
    <s v="B"/>
    <s v="JL. RAYA CIPULIR"/>
    <n v="24"/>
    <d v="2019-08-03T00:00:00"/>
    <n v="96"/>
    <n v="480000"/>
    <s v="KSP"/>
    <x v="1"/>
    <n v="13"/>
    <s v="20/7/2019"/>
    <n v="13"/>
    <n v="65000"/>
  </r>
  <r>
    <x v="8"/>
    <x v="40"/>
    <s v="KSPJKT"/>
    <s v="KOWIMATUR"/>
    <x v="1528"/>
    <s v="B"/>
    <s v="JL.PADEMANGAN II"/>
    <n v="37"/>
    <d v="2019-07-30T00:00:00"/>
    <n v="148"/>
    <n v="740000"/>
    <s v="KSP"/>
    <x v="1"/>
    <n v="21"/>
    <d v="2019-05-08T00:00:00"/>
    <n v="21"/>
    <n v="105000"/>
  </r>
  <r>
    <x v="8"/>
    <x v="40"/>
    <s v="KSPJKT"/>
    <s v="KOWIMATUR"/>
    <x v="1529"/>
    <s v="B"/>
    <s v="JL. PLUIT DALAM"/>
    <n v="13"/>
    <d v="2019-07-31T00:00:00"/>
    <n v="52"/>
    <n v="260000"/>
    <s v="KSP"/>
    <x v="1"/>
    <n v="6"/>
    <d v="2019-12-07T00:00:00"/>
    <n v="6"/>
    <n v="30000"/>
  </r>
  <r>
    <x v="8"/>
    <x v="40"/>
    <s v="KSPJKT"/>
    <s v="JULIANA"/>
    <x v="1530"/>
    <s v="B"/>
    <s v="JL. KARBELA"/>
    <n v="44"/>
    <d v="2019-08-01T00:00:00"/>
    <n v="176"/>
    <n v="880000"/>
    <s v="KSP"/>
    <x v="1"/>
    <n v="20"/>
    <s v="29/7/2019"/>
    <n v="20"/>
    <n v="100000"/>
  </r>
  <r>
    <x v="8"/>
    <x v="40"/>
    <s v="KSPJKT"/>
    <s v="JULIANA"/>
    <x v="1531"/>
    <s v="C"/>
    <s v="JL. UNGARAN"/>
    <n v="4"/>
    <d v="2019-08-02T00:00:00"/>
    <n v="16"/>
    <n v="80000"/>
    <s v="KSP"/>
    <x v="1"/>
    <n v="3"/>
    <d v="2019-10-08T00:00:00"/>
    <n v="3"/>
    <n v="15000"/>
  </r>
  <r>
    <x v="8"/>
    <x v="40"/>
    <s v="KSPJKT"/>
    <s v="SURTIYAWATI"/>
    <x v="1532"/>
    <s v="B"/>
    <s v="JL.ALUR LAUT"/>
    <n v="15"/>
    <d v="2019-07-19T00:00:00"/>
    <n v="60"/>
    <n v="300000"/>
    <s v="KSP"/>
    <x v="1"/>
    <n v="13"/>
    <d v="2019-10-08T00:00:00"/>
    <n v="13"/>
    <n v="65000"/>
  </r>
  <r>
    <x v="8"/>
    <x v="40"/>
    <s v="KSPJKT"/>
    <s v="SURTIYAWATI"/>
    <x v="1533"/>
    <s v="B"/>
    <s v="JL. KELAPA GADING"/>
    <n v="15"/>
    <d v="2019-07-20T00:00:00"/>
    <n v="60"/>
    <n v="300000"/>
    <s v="KSP"/>
    <x v="1"/>
    <n v="20"/>
    <s v="24/7/2019"/>
    <n v="20"/>
    <n v="100000"/>
  </r>
  <r>
    <x v="8"/>
    <x v="40"/>
    <s v="KSPJKT"/>
    <s v="SURTIYAWATI"/>
    <x v="1534"/>
    <s v="B"/>
    <s v="JL SUNTER HIJAU"/>
    <n v="15"/>
    <d v="2019-07-22T00:00:00"/>
    <n v="60"/>
    <n v="300000"/>
    <s v="KSP"/>
    <x v="1"/>
    <n v="14"/>
    <d v="2019-10-08T00:00:00"/>
    <n v="14"/>
    <n v="70000"/>
  </r>
  <r>
    <x v="8"/>
    <x v="40"/>
    <s v="KSPJKT"/>
    <s v="SURTIYAWATI"/>
    <x v="1535"/>
    <s v="B"/>
    <s v="JL KRAMAT KWITANG DALAM"/>
    <n v="20"/>
    <d v="2019-07-23T00:00:00"/>
    <n v="80"/>
    <n v="400000"/>
    <s v="KSP"/>
    <x v="1"/>
    <n v="13"/>
    <s v="31/7/2019"/>
    <n v="13"/>
    <n v="65000"/>
  </r>
  <r>
    <x v="8"/>
    <x v="40"/>
    <s v="KSPJKT"/>
    <s v="SURTIYAWATI"/>
    <x v="1536"/>
    <s v="B"/>
    <s v="JL. TERMAPIL"/>
    <n v="20"/>
    <d v="2019-07-24T00:00:00"/>
    <n v="80"/>
    <n v="400000"/>
    <s v="KSP"/>
    <x v="1"/>
    <n v="22"/>
    <s v="18/7/2019"/>
    <n v="22"/>
    <n v="110000"/>
  </r>
  <r>
    <x v="8"/>
    <x v="40"/>
    <s v="KSPJKT"/>
    <s v="SURTIYAWATI"/>
    <x v="1537"/>
    <s v="B"/>
    <s v="JL. KENARI MAS"/>
    <n v="18"/>
    <d v="2019-07-25T00:00:00"/>
    <n v="72"/>
    <n v="360000"/>
    <s v="KSP"/>
    <x v="1"/>
    <n v="20"/>
    <s v="20/7/2019"/>
    <n v="20"/>
    <n v="100000"/>
  </r>
  <r>
    <x v="5"/>
    <x v="24"/>
    <s v="SB2"/>
    <s v="ANDIKA DWI CAHYADI"/>
    <x v="1538"/>
    <s v="A"/>
    <s v="JL. RAYA TRUNOJOYO"/>
    <n v="65"/>
    <d v="2019-07-15T00:00:00"/>
    <n v="260"/>
    <n v="1300000"/>
    <s v="EPM"/>
    <x v="1"/>
    <m/>
    <m/>
    <m/>
    <n v="0"/>
  </r>
  <r>
    <x v="5"/>
    <x v="24"/>
    <s v="SB2"/>
    <s v="ANDIKA DWI CAHYADI"/>
    <x v="1539"/>
    <s v="B"/>
    <s v="JL. RAYA NYALARAN"/>
    <n v="54"/>
    <d v="2019-07-08T00:00:00"/>
    <n v="216"/>
    <n v="1080000"/>
    <s v="EPM"/>
    <x v="1"/>
    <m/>
    <m/>
    <m/>
    <n v="0"/>
  </r>
  <r>
    <x v="5"/>
    <x v="24"/>
    <s v="SB2"/>
    <s v="ANDIKA DWI CAHYADI"/>
    <x v="1540"/>
    <s v="B"/>
    <s v="JL.RAYA RAJA WALI 2"/>
    <n v="45"/>
    <d v="2019-07-17T00:00:00"/>
    <n v="180"/>
    <n v="900000"/>
    <s v="EPM"/>
    <x v="1"/>
    <n v="14"/>
    <d v="2019-07-10T00:00:00"/>
    <n v="6"/>
    <n v="70000"/>
  </r>
  <r>
    <x v="5"/>
    <x v="24"/>
    <s v="SB2"/>
    <s v="ANDIKA DWI CAHYADI"/>
    <x v="1541"/>
    <s v="B"/>
    <s v="JL.RAYA GENDING SUMENEP"/>
    <n v="35"/>
    <d v="2019-07-19T00:00:00"/>
    <n v="140"/>
    <n v="700000"/>
    <s v="EPM"/>
    <x v="1"/>
    <m/>
    <m/>
    <m/>
    <n v="0"/>
  </r>
  <r>
    <x v="5"/>
    <x v="24"/>
    <s v="SB2"/>
    <s v="ANDIKA DWI CAHYADI"/>
    <x v="1542"/>
    <s v="B"/>
    <s v="JL. RAYA TEJA"/>
    <n v="29"/>
    <d v="2019-07-22T00:00:00"/>
    <n v="116"/>
    <n v="580000"/>
    <s v="EPM"/>
    <x v="1"/>
    <m/>
    <m/>
    <m/>
    <n v="0"/>
  </r>
  <r>
    <x v="5"/>
    <x v="24"/>
    <s v="SB2"/>
    <s v="ANDIKA DWI CAHYADI"/>
    <x v="1543"/>
    <s v="B"/>
    <s v="JL.RAYA KADUNGDUNG"/>
    <n v="22"/>
    <d v="2019-07-11T00:00:00"/>
    <n v="88"/>
    <n v="440000"/>
    <s v="EPM"/>
    <x v="1"/>
    <m/>
    <m/>
    <m/>
    <n v="0"/>
  </r>
  <r>
    <x v="5"/>
    <x v="24"/>
    <s v="SB2"/>
    <s v="ANDIKA DWI CAHYADI"/>
    <x v="1544"/>
    <s v="B"/>
    <s v="JL.RAYA KARANG PENANG"/>
    <n v="25"/>
    <d v="2019-07-13T00:00:00"/>
    <n v="100"/>
    <n v="500000"/>
    <s v="EPM"/>
    <x v="1"/>
    <m/>
    <m/>
    <m/>
    <n v="0"/>
  </r>
  <r>
    <x v="5"/>
    <x v="24"/>
    <s v="SB2"/>
    <s v="ANDIKA DWI CAHYADI"/>
    <x v="1545"/>
    <s v="A"/>
    <s v="JL. RAYA PAMEKASAN"/>
    <n v="61"/>
    <d v="2019-07-10T00:00:00"/>
    <n v="244"/>
    <n v="1220000"/>
    <s v="EPM"/>
    <x v="1"/>
    <m/>
    <m/>
    <m/>
    <n v="0"/>
  </r>
  <r>
    <x v="5"/>
    <x v="24"/>
    <s v="SB2"/>
    <s v="ANDIKA DWI CAHYADI"/>
    <x v="1546"/>
    <s v="B"/>
    <s v="JL.RAYA BEDUNG"/>
    <n v="16"/>
    <d v="2019-07-25T00:00:00"/>
    <n v="64"/>
    <n v="320000"/>
    <s v="EPM"/>
    <x v="1"/>
    <m/>
    <m/>
    <m/>
    <n v="0"/>
  </r>
  <r>
    <x v="5"/>
    <x v="24"/>
    <s v="SB2"/>
    <s v="ANDIKA DWI CAHYADI"/>
    <x v="1547"/>
    <s v="B"/>
    <s v="JL.RAYA SUMENEP"/>
    <n v="20"/>
    <d v="2019-07-18T00:00:00"/>
    <n v="80"/>
    <n v="400000"/>
    <s v="EPM"/>
    <x v="1"/>
    <m/>
    <m/>
    <m/>
    <n v="0"/>
  </r>
  <r>
    <x v="5"/>
    <x v="24"/>
    <s v="SB2"/>
    <s v="ANDIKA DWI CAHYADI"/>
    <x v="1548"/>
    <s v="B"/>
    <s v="JL.JOKO TOLE OMBEN"/>
    <n v="32"/>
    <d v="2019-07-20T00:00:00"/>
    <n v="128"/>
    <n v="640000"/>
    <s v="EPM"/>
    <x v="1"/>
    <m/>
    <m/>
    <m/>
    <n v="0"/>
  </r>
  <r>
    <x v="5"/>
    <x v="24"/>
    <s v="SB2"/>
    <s v="ANDIKA DWI CAHYADI"/>
    <x v="1549"/>
    <s v="B"/>
    <s v="JL.PAMEKASAN SUMENEP"/>
    <n v="15"/>
    <d v="2019-07-23T00:00:00"/>
    <n v="60"/>
    <n v="300000"/>
    <s v="EPM"/>
    <x v="1"/>
    <m/>
    <m/>
    <m/>
    <n v="0"/>
  </r>
  <r>
    <x v="5"/>
    <x v="24"/>
    <s v="SB2"/>
    <s v="ANDIKA DWI CAHYADI"/>
    <x v="1550"/>
    <s v="B"/>
    <s v="JL. RAYA PAKONG"/>
    <n v="19"/>
    <d v="2019-07-12T00:00:00"/>
    <n v="76"/>
    <n v="380000"/>
    <s v="EPM"/>
    <x v="1"/>
    <m/>
    <m/>
    <m/>
    <n v="0"/>
  </r>
  <r>
    <x v="5"/>
    <x v="24"/>
    <s v="SB2"/>
    <s v="ANDIKA DWI CAHYADI"/>
    <x v="1551"/>
    <s v="B"/>
    <s v="JL. RAYA PALENGAAN"/>
    <n v="23"/>
    <d v="2019-07-24T00:00:00"/>
    <n v="92"/>
    <n v="460000"/>
    <s v="EPM"/>
    <x v="1"/>
    <m/>
    <m/>
    <m/>
    <n v="0"/>
  </r>
  <r>
    <x v="5"/>
    <x v="24"/>
    <s v="SB2"/>
    <s v="ANDIKA DWI CAHYADI"/>
    <x v="1552"/>
    <s v="B"/>
    <s v="JL. RAYA PEGANTENAN"/>
    <n v="20"/>
    <d v="2019-07-10T00:00:00"/>
    <n v="80"/>
    <n v="400000"/>
    <s v="EPM"/>
    <x v="1"/>
    <m/>
    <m/>
    <m/>
    <n v="0"/>
  </r>
  <r>
    <x v="5"/>
    <x v="24"/>
    <s v="SB2"/>
    <s v="ANDIKA DWI CAHYADI"/>
    <x v="1553"/>
    <s v="B"/>
    <s v="JL.RAYA PRENDUEN SUMENEP"/>
    <n v="31"/>
    <d v="2019-07-18T00:00:00"/>
    <n v="124"/>
    <n v="620000"/>
    <s v="EPM"/>
    <x v="1"/>
    <m/>
    <m/>
    <m/>
    <n v="0"/>
  </r>
  <r>
    <x v="5"/>
    <x v="24"/>
    <s v="SB2"/>
    <s v="ANDIKA DWI CAHYADI"/>
    <x v="1554"/>
    <s v="B"/>
    <s v="JL.TRUNOJOYO.SAMPANG"/>
    <n v="24"/>
    <d v="2019-07-16T00:00:00"/>
    <n v="96"/>
    <n v="480000"/>
    <s v="EPM"/>
    <x v="1"/>
    <n v="36"/>
    <d v="2019-07-10T00:00:00"/>
    <n v="10"/>
    <n v="180000"/>
  </r>
  <r>
    <x v="5"/>
    <x v="24"/>
    <s v="SB2"/>
    <s v="ANDIKA DWI CAHYADI"/>
    <x v="1555"/>
    <s v="A"/>
    <s v="JL. KH. WCHID HASYIM"/>
    <n v="74"/>
    <d v="2019-07-30T00:00:00"/>
    <n v="296"/>
    <n v="1480000"/>
    <s v="EPM"/>
    <x v="1"/>
    <m/>
    <m/>
    <m/>
    <n v="0"/>
  </r>
  <r>
    <x v="5"/>
    <x v="24"/>
    <s v="SB2"/>
    <s v="ANDIKA DWI CAHYADI"/>
    <x v="1556"/>
    <s v="B"/>
    <s v="JL.KAMAL KALIANGET.TORJUN"/>
    <n v="22"/>
    <d v="2019-07-25T00:00:00"/>
    <n v="88"/>
    <n v="440000"/>
    <s v="EPM"/>
    <x v="1"/>
    <m/>
    <m/>
    <m/>
    <n v="0"/>
  </r>
  <r>
    <x v="5"/>
    <x v="24"/>
    <s v="SB2"/>
    <s v="ANDIKA DWI CAHYADI"/>
    <x v="1557"/>
    <s v="B"/>
    <s v="JL. RAYA NYLABUH"/>
    <n v="49"/>
    <d v="2019-07-09T00:00:00"/>
    <n v="196"/>
    <n v="980000"/>
    <s v="EPM"/>
    <x v="1"/>
    <m/>
    <m/>
    <m/>
    <n v="0"/>
  </r>
  <r>
    <x v="5"/>
    <x v="24"/>
    <s v="SB2"/>
    <s v="ANDIKA DWI CAHYADI"/>
    <x v="1558"/>
    <s v="B"/>
    <s v="JL. RAYA WARU"/>
    <n v="19"/>
    <d v="2019-07-27T00:00:00"/>
    <n v="76"/>
    <n v="380000"/>
    <s v="EPM"/>
    <x v="1"/>
    <m/>
    <m/>
    <m/>
    <n v="0"/>
  </r>
  <r>
    <x v="5"/>
    <x v="24"/>
    <s v="SB2"/>
    <s v="ANDIKA DWI CAHYADI"/>
    <x v="645"/>
    <s v="B"/>
    <s v="JL. RAYA WARU"/>
    <n v="32"/>
    <d v="2019-07-26T00:00:00"/>
    <n v="128"/>
    <n v="640000"/>
    <s v="EPM"/>
    <x v="1"/>
    <m/>
    <m/>
    <m/>
    <n v="0"/>
  </r>
  <r>
    <x v="5"/>
    <x v="24"/>
    <s v="SB2"/>
    <s v="SABARNO"/>
    <x v="1559"/>
    <s v="B"/>
    <s v="JL. RAYA BABAT LAMONGAN"/>
    <n v="15"/>
    <d v="2019-07-19T00:00:00"/>
    <n v="60"/>
    <n v="300000"/>
    <s v="EPM"/>
    <x v="1"/>
    <m/>
    <m/>
    <m/>
    <n v="0"/>
  </r>
  <r>
    <x v="5"/>
    <x v="24"/>
    <s v="SB2"/>
    <s v="SABARNO"/>
    <x v="1560"/>
    <s v="A"/>
    <s v="JL. RAYA BABAT"/>
    <n v="59"/>
    <d v="2019-07-19T00:00:00"/>
    <n v="236"/>
    <n v="1180000"/>
    <s v="EPM"/>
    <x v="1"/>
    <m/>
    <m/>
    <m/>
    <n v="0"/>
  </r>
  <r>
    <x v="5"/>
    <x v="24"/>
    <s v="SB2"/>
    <s v="SABARNO"/>
    <x v="1561"/>
    <s v="B"/>
    <s v="JL. RAYA BABATAN MANTUP"/>
    <n v="18"/>
    <d v="2019-07-08T00:00:00"/>
    <n v="72"/>
    <n v="360000"/>
    <s v="EPM"/>
    <x v="1"/>
    <m/>
    <m/>
    <m/>
    <n v="0"/>
  </r>
  <r>
    <x v="5"/>
    <x v="24"/>
    <s v="SB2"/>
    <s v="SABARNO"/>
    <x v="1562"/>
    <s v="B"/>
    <s v="JL. RAYA BALONGPANGGANG"/>
    <n v="38"/>
    <d v="2019-07-18T00:00:00"/>
    <n v="152"/>
    <n v="760000"/>
    <s v="EPM"/>
    <x v="1"/>
    <m/>
    <m/>
    <m/>
    <n v="0"/>
  </r>
  <r>
    <x v="5"/>
    <x v="24"/>
    <s v="SB2"/>
    <s v="SABARNO"/>
    <x v="1563"/>
    <s v="B"/>
    <s v="JL. RAYA BENJENG"/>
    <n v="83"/>
    <d v="2019-07-11T00:00:00"/>
    <n v="332"/>
    <n v="1660000"/>
    <s v="EPM"/>
    <x v="1"/>
    <m/>
    <m/>
    <m/>
    <n v="0"/>
  </r>
  <r>
    <x v="5"/>
    <x v="24"/>
    <s v="SB2"/>
    <s v="SABARNO"/>
    <x v="1564"/>
    <s v="B"/>
    <s v="JL. RAYA CERME"/>
    <n v="54"/>
    <d v="2019-07-27T00:00:00"/>
    <n v="216"/>
    <n v="1080000"/>
    <s v="EPM"/>
    <x v="1"/>
    <m/>
    <m/>
    <m/>
    <n v="0"/>
  </r>
  <r>
    <x v="5"/>
    <x v="24"/>
    <s v="SB2"/>
    <s v="SABARNO"/>
    <x v="1565"/>
    <s v="B"/>
    <s v="JL. RAYA DUDUK SAMPEYAN"/>
    <n v="30"/>
    <d v="2019-07-31T00:00:00"/>
    <n v="120"/>
    <n v="600000"/>
    <s v="EPM"/>
    <x v="1"/>
    <m/>
    <m/>
    <m/>
    <n v="0"/>
  </r>
  <r>
    <x v="5"/>
    <x v="24"/>
    <s v="SB2"/>
    <s v="SABARNO"/>
    <x v="1566"/>
    <s v="B"/>
    <s v="JL. RAYA DUKUN"/>
    <n v="55"/>
    <d v="2019-07-09T00:00:00"/>
    <n v="220"/>
    <n v="1100000"/>
    <s v="EPM"/>
    <x v="1"/>
    <m/>
    <m/>
    <m/>
    <n v="0"/>
  </r>
  <r>
    <x v="5"/>
    <x v="24"/>
    <s v="SB2"/>
    <s v="SABARNO"/>
    <x v="1567"/>
    <s v="B"/>
    <s v="JL. RAYA KEDUNGPRING"/>
    <n v="29"/>
    <d v="2019-07-16T00:00:00"/>
    <n v="116"/>
    <n v="580000"/>
    <s v="EPM"/>
    <x v="1"/>
    <m/>
    <m/>
    <m/>
    <n v="0"/>
  </r>
  <r>
    <x v="5"/>
    <x v="24"/>
    <s v="SB2"/>
    <s v="SABARNO"/>
    <x v="1568"/>
    <s v="B"/>
    <s v="JL. RAYA TURI - SUKODADI"/>
    <n v="25"/>
    <d v="2019-07-13T00:00:00"/>
    <n v="100"/>
    <n v="500000"/>
    <s v="EPM"/>
    <x v="1"/>
    <m/>
    <m/>
    <m/>
    <n v="0"/>
  </r>
  <r>
    <x v="5"/>
    <x v="24"/>
    <s v="SB2"/>
    <s v="SABARNO"/>
    <x v="1569"/>
    <s v="B"/>
    <s v="JL. RAYA KALITENGAH"/>
    <n v="14"/>
    <d v="2019-07-20T00:00:00"/>
    <n v="56"/>
    <n v="280000"/>
    <s v="EPM"/>
    <x v="1"/>
    <m/>
    <m/>
    <m/>
    <n v="0"/>
  </r>
  <r>
    <x v="5"/>
    <x v="24"/>
    <s v="SB2"/>
    <s v="SABARNO"/>
    <x v="1570"/>
    <s v="B"/>
    <s v="JL .RAYA MANTUP"/>
    <n v="26"/>
    <d v="2019-07-08T00:00:00"/>
    <n v="104"/>
    <n v="520000"/>
    <s v="EPM"/>
    <x v="1"/>
    <m/>
    <m/>
    <m/>
    <n v="0"/>
  </r>
  <r>
    <x v="5"/>
    <x v="24"/>
    <s v="SB2"/>
    <s v="SABARNO"/>
    <x v="1571"/>
    <s v="B"/>
    <s v="JL.RAYA MANYAR"/>
    <n v="20"/>
    <d v="2019-07-24T00:00:00"/>
    <n v="80"/>
    <n v="400000"/>
    <s v="EPM"/>
    <x v="1"/>
    <m/>
    <m/>
    <m/>
    <n v="0"/>
  </r>
  <r>
    <x v="5"/>
    <x v="24"/>
    <s v="SB2"/>
    <s v="SABARNO"/>
    <x v="1572"/>
    <s v="B"/>
    <s v="JL. RAYA METATU"/>
    <n v="8"/>
    <d v="2019-07-18T00:00:00"/>
    <n v="32"/>
    <n v="160000"/>
    <s v="EPM"/>
    <x v="1"/>
    <m/>
    <m/>
    <m/>
    <n v="0"/>
  </r>
  <r>
    <x v="5"/>
    <x v="24"/>
    <s v="SB2"/>
    <s v="SABARNO"/>
    <x v="1573"/>
    <s v="B"/>
    <s v="JL. RAYA MODO"/>
    <n v="27"/>
    <d v="2019-07-30T00:00:00"/>
    <n v="108"/>
    <n v="540000"/>
    <s v="EPM"/>
    <x v="1"/>
    <m/>
    <m/>
    <m/>
    <n v="0"/>
  </r>
  <r>
    <x v="5"/>
    <x v="24"/>
    <s v="SB2"/>
    <s v="SABARNO"/>
    <x v="1574"/>
    <s v="B"/>
    <s v="JL. RAYA MANTUP"/>
    <n v="27"/>
    <d v="2019-07-22T00:00:00"/>
    <n v="108"/>
    <n v="540000"/>
    <s v="EPM"/>
    <x v="1"/>
    <m/>
    <m/>
    <m/>
    <n v="0"/>
  </r>
  <r>
    <x v="5"/>
    <x v="24"/>
    <s v="SB2"/>
    <s v="SABARNO"/>
    <x v="1575"/>
    <s v="B"/>
    <s v="JL. RAYA SEMBAYAT"/>
    <n v="31"/>
    <d v="2019-07-24T00:00:00"/>
    <n v="124"/>
    <n v="620000"/>
    <s v="EPM"/>
    <x v="1"/>
    <m/>
    <m/>
    <m/>
    <n v="0"/>
  </r>
  <r>
    <x v="5"/>
    <x v="24"/>
    <s v="SB2"/>
    <s v="SABARNO"/>
    <x v="1576"/>
    <s v="A"/>
    <s v="JL. RAYA LAMONGAN LAMONGAN"/>
    <n v="131"/>
    <d v="2019-07-12T00:00:00"/>
    <n v="524"/>
    <n v="2620000"/>
    <s v="EPM"/>
    <x v="1"/>
    <m/>
    <m/>
    <m/>
    <n v="0"/>
  </r>
  <r>
    <x v="5"/>
    <x v="24"/>
    <s v="SB2"/>
    <s v="SABARNO"/>
    <x v="1577"/>
    <s v="B"/>
    <s v="JL. KAPTEN DULASIM"/>
    <n v="52"/>
    <d v="2019-07-17T00:00:00"/>
    <n v="208"/>
    <n v="1040000"/>
    <s v="EPM"/>
    <x v="1"/>
    <m/>
    <m/>
    <m/>
    <n v="0"/>
  </r>
  <r>
    <x v="5"/>
    <x v="24"/>
    <s v="SB2"/>
    <s v="SABARNO"/>
    <x v="1578"/>
    <s v="B"/>
    <s v="JL. RAYA SUGIO"/>
    <n v="42"/>
    <d v="2019-07-15T00:00:00"/>
    <n v="168"/>
    <n v="840000"/>
    <s v="EPM"/>
    <x v="1"/>
    <m/>
    <m/>
    <m/>
    <n v="0"/>
  </r>
  <r>
    <x v="5"/>
    <x v="24"/>
    <s v="SB2"/>
    <s v="SABARNO"/>
    <x v="1579"/>
    <s v="B"/>
    <s v="JL. RAYA SUKODADI"/>
    <n v="132"/>
    <d v="2019-07-27T00:00:00"/>
    <n v="528"/>
    <n v="2640000"/>
    <s v="EPM"/>
    <x v="1"/>
    <m/>
    <m/>
    <m/>
    <n v="0"/>
  </r>
  <r>
    <x v="5"/>
    <x v="24"/>
    <s v="SB2"/>
    <s v="SABARNO"/>
    <x v="1580"/>
    <s v="B"/>
    <s v="JL. RAYA KARANGGENENG"/>
    <n v="19"/>
    <d v="2019-07-20T00:00:00"/>
    <n v="76"/>
    <n v="380000"/>
    <s v="EPM"/>
    <x v="1"/>
    <m/>
    <m/>
    <m/>
    <n v="0"/>
  </r>
  <r>
    <x v="5"/>
    <x v="16"/>
    <s v="MTR"/>
    <s v="AHMAD IRWAN"/>
    <x v="1581"/>
    <s v="B"/>
    <s v="JL.BANDA SERAYA,PAGUTAN MATARAM"/>
    <n v="8"/>
    <d v="2019-07-11T00:00:00"/>
    <n v="32"/>
    <n v="160000"/>
    <s v="EPM"/>
    <x v="1"/>
    <n v="52"/>
    <d v="2019-07-11T00:00:00"/>
    <n v="19"/>
    <n v="260000"/>
  </r>
  <r>
    <x v="5"/>
    <x v="16"/>
    <s v="MTR"/>
    <s v="AHMAD IRWAN"/>
    <x v="164"/>
    <s v="B"/>
    <s v="JL.ASAHAN RAYA,TANJUNG KARANG PERMAI,SEKARBELA,MATARAM"/>
    <n v="10"/>
    <d v="2019-07-15T00:00:00"/>
    <n v="40"/>
    <n v="200000"/>
    <s v="EPM"/>
    <x v="1"/>
    <n v="43"/>
    <d v="2019-07-15T00:00:00"/>
    <n v="16"/>
    <n v="215000"/>
  </r>
  <r>
    <x v="5"/>
    <x v="16"/>
    <s v="MTR"/>
    <s v="AHMAD IRWAN"/>
    <x v="1582"/>
    <s v="B"/>
    <s v="JL AA GEDE NGURAH CAKRANEGARA,MATARAM"/>
    <n v="5"/>
    <d v="2019-07-17T00:00:00"/>
    <n v="20"/>
    <n v="100000"/>
    <s v="EPM"/>
    <x v="1"/>
    <n v="46"/>
    <d v="2019-07-16T00:00:00"/>
    <n v="13"/>
    <n v="230000"/>
  </r>
  <r>
    <x v="3"/>
    <x v="26"/>
    <s v="SMD"/>
    <s v="Yusuf.a / M.Ridho. MD GT"/>
    <x v="1583"/>
    <s v="B"/>
    <s v="Jl. HB.Suparno palaran samarinda sebrang"/>
    <n v="20"/>
    <d v="2019-07-11T00:00:00"/>
    <n v="80"/>
    <n v="400000"/>
    <s v="EPM"/>
    <x v="1"/>
    <n v="65"/>
    <s v="12 JULI 2019"/>
    <n v="28"/>
    <n v="325000"/>
  </r>
  <r>
    <x v="3"/>
    <x v="26"/>
    <s v="SMD"/>
    <s v="Yusuf.a / M.Ridho. MD GT"/>
    <x v="1584"/>
    <s v="B"/>
    <s v="Jl. DR.Wahidin. RT 12.A - Sanga sanga / Kutai kerta negara"/>
    <n v="20"/>
    <d v="2019-07-12T00:00:00"/>
    <n v="80"/>
    <n v="400000"/>
    <s v="EPM"/>
    <x v="1"/>
    <n v="78"/>
    <s v="5 AGUSTUS 2019"/>
    <n v="34"/>
    <n v="390000"/>
  </r>
  <r>
    <x v="3"/>
    <x v="26"/>
    <s v="SMD"/>
    <s v="Yusuf.a / M.Ridho. MD GT"/>
    <x v="1585"/>
    <s v="B"/>
    <s v="Jl. Cipto mangunkusumo - Loa janan ulu"/>
    <n v="30"/>
    <d v="2019-07-18T00:00:00"/>
    <n v="120"/>
    <n v="600000"/>
    <s v="EPM"/>
    <x v="1"/>
    <n v="93"/>
    <s v="31 JULI 2019"/>
    <n v="26"/>
    <n v="465000"/>
  </r>
  <r>
    <x v="3"/>
    <x v="26"/>
    <s v="SMD"/>
    <s v="Yusuf.a / M.Ridho. MD GT"/>
    <x v="1586"/>
    <s v="B"/>
    <s v="Jl. Gerbang dayaku"/>
    <n v="24"/>
    <d v="2019-07-20T00:00:00"/>
    <n v="96"/>
    <n v="480000"/>
    <s v="EPM"/>
    <x v="1"/>
    <m/>
    <m/>
    <m/>
    <n v="0"/>
  </r>
  <r>
    <x v="3"/>
    <x v="26"/>
    <s v="SMD"/>
    <s v="Yusuf.a / M.Ridho. MD GT"/>
    <x v="1587"/>
    <s v="C"/>
    <s v="Jl. H.Masdamsih - Loa kulu tenggarong"/>
    <n v="15"/>
    <d v="2019-07-08T00:00:00"/>
    <n v="60"/>
    <n v="300000"/>
    <s v="EPM"/>
    <x v="1"/>
    <n v="23"/>
    <s v="8 JULI 2019"/>
    <n v="10"/>
    <n v="115000"/>
  </r>
  <r>
    <x v="3"/>
    <x v="26"/>
    <s v="SMD"/>
    <s v="Yusuf.a / M.Ridho. MD GT"/>
    <x v="1588"/>
    <s v="C"/>
    <s v="Jl. Masjid / jalan poros propinsi"/>
    <n v="13"/>
    <d v="2019-07-29T00:00:00"/>
    <n v="52"/>
    <n v="260000"/>
    <s v="EPM"/>
    <x v="1"/>
    <m/>
    <m/>
    <m/>
    <n v="0"/>
  </r>
  <r>
    <x v="3"/>
    <x v="26"/>
    <s v="SMD"/>
    <s v="Yusuf.a / M.Ridho. MD GT"/>
    <x v="1589"/>
    <s v="C"/>
    <s v="Jl. Danau aji - Tenggarong"/>
    <n v="13"/>
    <d v="2019-07-09T00:00:00"/>
    <n v="52"/>
    <n v="260000"/>
    <s v="EPM"/>
    <x v="1"/>
    <n v="52"/>
    <s v="10 JULI 2019"/>
    <n v="21"/>
    <n v="260000"/>
  </r>
  <r>
    <x v="0"/>
    <x v="21"/>
    <s v="PTK"/>
    <s v="BENNY ARIFIN"/>
    <x v="1590"/>
    <s v="C"/>
    <s v="SINGKAWANG"/>
    <n v="10"/>
    <d v="2019-07-09T00:00:00"/>
    <n v="40"/>
    <n v="200000"/>
    <s v="EPM"/>
    <x v="1"/>
    <n v="15"/>
    <d v="2019-07-09T00:00:00"/>
    <m/>
    <n v="75000"/>
  </r>
  <r>
    <x v="0"/>
    <x v="21"/>
    <s v="PTK"/>
    <s v="BENNY ARIFIN"/>
    <x v="1591"/>
    <s v="C"/>
    <s v="PONTIANAK"/>
    <n v="10"/>
    <d v="2019-07-10T00:00:00"/>
    <n v="40"/>
    <n v="200000"/>
    <s v="EPM"/>
    <x v="1"/>
    <m/>
    <m/>
    <m/>
    <n v="0"/>
  </r>
  <r>
    <x v="0"/>
    <x v="21"/>
    <s v="PTK"/>
    <s v="BENNY ARIFIN"/>
    <x v="1592"/>
    <s v="C"/>
    <s v="PONTIANAK"/>
    <n v="10"/>
    <d v="2019-07-11T00:00:00"/>
    <n v="40"/>
    <n v="200000"/>
    <s v="EPM"/>
    <x v="1"/>
    <n v="29"/>
    <d v="2019-07-11T00:00:00"/>
    <m/>
    <n v="145000"/>
  </r>
  <r>
    <x v="0"/>
    <x v="21"/>
    <s v="PTK"/>
    <s v="BENNY ARIFIN"/>
    <x v="1593"/>
    <s v="C"/>
    <s v="SINGKAWANG"/>
    <n v="10"/>
    <d v="2019-07-12T00:00:00"/>
    <n v="40"/>
    <n v="200000"/>
    <s v="EPM"/>
    <x v="1"/>
    <n v="13"/>
    <d v="2019-07-12T00:00:00"/>
    <m/>
    <n v="65000"/>
  </r>
  <r>
    <x v="0"/>
    <x v="21"/>
    <s v="PTK"/>
    <s v="BENNY ARIFIN"/>
    <x v="1594"/>
    <s v="C"/>
    <s v="SELAKAU"/>
    <n v="10"/>
    <d v="2019-07-13T00:00:00"/>
    <n v="40"/>
    <n v="200000"/>
    <s v="EPM"/>
    <x v="1"/>
    <n v="24"/>
    <d v="2019-07-13T00:00:00"/>
    <m/>
    <n v="120000"/>
  </r>
  <r>
    <x v="0"/>
    <x v="21"/>
    <s v="PTK"/>
    <s v="BENNY ARIFIN"/>
    <x v="1595"/>
    <s v="C"/>
    <s v="PEMANGKAT"/>
    <n v="10"/>
    <d v="2019-07-20T00:00:00"/>
    <n v="40"/>
    <n v="200000"/>
    <s v="EPM"/>
    <x v="1"/>
    <n v="16"/>
    <m/>
    <m/>
    <n v="80000"/>
  </r>
  <r>
    <x v="0"/>
    <x v="21"/>
    <s v="PTK"/>
    <s v="BENNY ARIFIN"/>
    <x v="1596"/>
    <s v="C"/>
    <s v="SINGKAWANG"/>
    <n v="10"/>
    <d v="2019-07-16T00:00:00"/>
    <n v="40"/>
    <n v="200000"/>
    <s v="EPM"/>
    <x v="1"/>
    <n v="19"/>
    <d v="2019-07-16T00:00:00"/>
    <m/>
    <n v="95000"/>
  </r>
  <r>
    <x v="5"/>
    <x v="15"/>
    <s v="MND"/>
    <s v="MEIJON/FERLY"/>
    <x v="1597"/>
    <s v="A"/>
    <s v="KOMPLEKS TERMINAL AMURANG"/>
    <n v="10"/>
    <d v="2019-07-08T00:00:00"/>
    <n v="40"/>
    <n v="200000"/>
    <s v="EPM"/>
    <x v="1"/>
    <n v="40"/>
    <d v="2019-07-08T00:00:00"/>
    <n v="10"/>
    <n v="200000"/>
  </r>
  <r>
    <x v="5"/>
    <x v="15"/>
    <s v="MND"/>
    <s v="MEIJON/FERLY"/>
    <x v="1598"/>
    <s v="C"/>
    <s v="KOMPLEKS TERMINAL PAAL 2"/>
    <n v="10"/>
    <d v="2019-07-10T00:00:00"/>
    <n v="40"/>
    <n v="200000"/>
    <s v="EPM"/>
    <x v="1"/>
    <n v="40"/>
    <d v="2019-07-10T00:00:00"/>
    <n v="10"/>
    <n v="200000"/>
  </r>
  <r>
    <x v="5"/>
    <x v="15"/>
    <s v="MND"/>
    <s v="MEIJON/FERLY"/>
    <x v="1599"/>
    <s v="C"/>
    <s v="JLN.YOS SUDARSO"/>
    <n v="7"/>
    <d v="2019-07-09T00:00:00"/>
    <n v="28"/>
    <n v="140000"/>
    <s v="EPM"/>
    <x v="1"/>
    <n v="28"/>
    <d v="2019-07-09T00:00:00"/>
    <n v="7"/>
    <n v="140000"/>
  </r>
  <r>
    <x v="5"/>
    <x v="15"/>
    <s v="MND"/>
    <s v="MEIJON/FERLY"/>
    <x v="1600"/>
    <s v="A"/>
    <s v="JLN.KINALI KAWANGKOAN"/>
    <n v="14"/>
    <d v="2019-07-11T00:00:00"/>
    <n v="56"/>
    <n v="280000"/>
    <s v="EPM"/>
    <x v="1"/>
    <n v="60"/>
    <d v="2019-07-11T00:00:00"/>
    <n v="15"/>
    <n v="300000"/>
  </r>
  <r>
    <x v="5"/>
    <x v="15"/>
    <s v="MND"/>
    <s v="MEIJON/FERLY"/>
    <x v="1601"/>
    <s v="A"/>
    <s v="JLN.BARU LANGOWAN"/>
    <n v="31"/>
    <d v="2019-07-25T00:00:00"/>
    <n v="124"/>
    <n v="620000"/>
    <s v="EPM"/>
    <x v="1"/>
    <m/>
    <m/>
    <m/>
    <n v="0"/>
  </r>
  <r>
    <x v="5"/>
    <x v="15"/>
    <s v="MND"/>
    <s v="MEIJON/FERLY"/>
    <x v="1602"/>
    <s v="A"/>
    <s v="KOMPLEKS TERMINAL TONDANO"/>
    <n v="21"/>
    <d v="2019-07-11T00:00:00"/>
    <n v="84"/>
    <n v="420000"/>
    <s v="EPM"/>
    <x v="1"/>
    <n v="80"/>
    <d v="2019-07-12T00:00:00"/>
    <n v="20"/>
    <n v="400000"/>
  </r>
  <r>
    <x v="5"/>
    <x v="15"/>
    <s v="MND"/>
    <s v="MEIJON/FERLY"/>
    <x v="1603"/>
    <s v="A"/>
    <s v="JLN GATOT GORONTALO"/>
    <n v="23"/>
    <d v="2019-07-10T00:00:00"/>
    <n v="92"/>
    <n v="460000"/>
    <s v="EPM"/>
    <x v="1"/>
    <m/>
    <m/>
    <m/>
    <n v="0"/>
  </r>
  <r>
    <x v="7"/>
    <x v="11"/>
    <s v="KDS"/>
    <s v="HUSEIN"/>
    <x v="1604"/>
    <s v="B"/>
    <s v="JL TAYU-PATI"/>
    <n v="35"/>
    <d v="2019-07-18T00:00:00"/>
    <n v="140"/>
    <n v="700000"/>
    <s v="EPM"/>
    <x v="1"/>
    <m/>
    <m/>
    <m/>
    <n v="0"/>
  </r>
  <r>
    <x v="7"/>
    <x v="11"/>
    <s v="KDS"/>
    <s v="HUSEIN"/>
    <x v="1605"/>
    <s v="C"/>
    <s v="JL SUKOLILO-PATI"/>
    <n v="11"/>
    <d v="2019-07-15T00:00:00"/>
    <n v="44"/>
    <n v="220000"/>
    <s v="EPM"/>
    <x v="1"/>
    <m/>
    <m/>
    <m/>
    <n v="0"/>
  </r>
  <r>
    <x v="7"/>
    <x v="11"/>
    <s v="KDS"/>
    <s v="HUSEIN"/>
    <x v="1606"/>
    <s v="C"/>
    <s v="JL GABUS-PATI KM 0"/>
    <n v="25"/>
    <d v="2019-07-16T00:00:00"/>
    <n v="100"/>
    <n v="500000"/>
    <s v="EPM"/>
    <x v="1"/>
    <m/>
    <m/>
    <m/>
    <n v="0"/>
  </r>
  <r>
    <x v="7"/>
    <x v="11"/>
    <s v="KDS"/>
    <s v="HUSEIN"/>
    <x v="1607"/>
    <s v="B"/>
    <s v="JL PATI-GEMBONG"/>
    <n v="42"/>
    <d v="2019-07-17T00:00:00"/>
    <n v="168"/>
    <n v="840000"/>
    <s v="EPM"/>
    <x v="1"/>
    <m/>
    <m/>
    <m/>
    <n v="0"/>
  </r>
  <r>
    <x v="7"/>
    <x v="11"/>
    <s v="KDS"/>
    <s v="HUSEIN"/>
    <x v="1608"/>
    <s v="C"/>
    <s v="JL R JUANA JAKEN"/>
    <n v="8"/>
    <d v="2019-07-08T00:00:00"/>
    <n v="32"/>
    <n v="160000"/>
    <s v="EPM"/>
    <x v="1"/>
    <m/>
    <m/>
    <m/>
    <n v="0"/>
  </r>
  <r>
    <x v="7"/>
    <x v="11"/>
    <s v="KDS"/>
    <s v="HUSEIN"/>
    <x v="1609"/>
    <s v="C"/>
    <s v="JL REMBANG - KALIORI"/>
    <n v="14"/>
    <d v="2019-07-10T00:00:00"/>
    <n v="56"/>
    <n v="280000"/>
    <s v="EPM"/>
    <x v="1"/>
    <n v="33"/>
    <d v="2019-07-09T00:00:00"/>
    <m/>
    <n v="165000"/>
  </r>
  <r>
    <x v="7"/>
    <x v="11"/>
    <s v="KDS"/>
    <s v="HUSEIN"/>
    <x v="1610"/>
    <s v="C"/>
    <s v="JL PATI-KAYEN"/>
    <n v="12"/>
    <d v="2019-07-16T00:00:00"/>
    <n v="48"/>
    <n v="240000"/>
    <s v="EPM"/>
    <x v="1"/>
    <m/>
    <m/>
    <m/>
    <n v="0"/>
  </r>
  <r>
    <x v="7"/>
    <x v="11"/>
    <s v="KDS"/>
    <s v="HUSEIN"/>
    <x v="1611"/>
    <s v="B"/>
    <s v="JL PATI-KAYEN"/>
    <n v="46"/>
    <d v="2019-07-15T00:00:00"/>
    <n v="184"/>
    <n v="920000"/>
    <s v="EPM"/>
    <x v="1"/>
    <m/>
    <m/>
    <m/>
    <n v="0"/>
  </r>
  <r>
    <x v="7"/>
    <x v="11"/>
    <s v="KDS"/>
    <s v="HUSEIN"/>
    <x v="1612"/>
    <s v="C"/>
    <s v="JL BATANGAN-JAKEN"/>
    <n v="14"/>
    <d v="2019-07-12T00:00:00"/>
    <n v="56"/>
    <n v="280000"/>
    <s v="EPM"/>
    <x v="1"/>
    <m/>
    <m/>
    <m/>
    <n v="0"/>
  </r>
  <r>
    <x v="7"/>
    <x v="11"/>
    <s v="KDS"/>
    <s v="HUSEIN"/>
    <x v="1613"/>
    <s v="C"/>
    <s v="JL JAKENAN-WINONG"/>
    <n v="11"/>
    <d v="2019-07-13T00:00:00"/>
    <n v="44"/>
    <n v="220000"/>
    <s v="EPM"/>
    <x v="1"/>
    <m/>
    <m/>
    <m/>
    <n v="0"/>
  </r>
  <r>
    <x v="7"/>
    <x v="11"/>
    <s v="KDS"/>
    <s v="HUSEIN"/>
    <x v="1614"/>
    <s v="B"/>
    <s v="JL PATI JEPARA"/>
    <n v="26"/>
    <d v="2019-07-22T00:00:00"/>
    <n v="104"/>
    <n v="520000"/>
    <s v="EPM"/>
    <x v="1"/>
    <m/>
    <m/>
    <m/>
    <n v="0"/>
  </r>
  <r>
    <x v="7"/>
    <x v="11"/>
    <s v="KDS"/>
    <s v="HUSEIN"/>
    <x v="1615"/>
    <s v="B"/>
    <s v="JL RAYA JAKENAN"/>
    <n v="27"/>
    <d v="2019-07-08T00:00:00"/>
    <n v="108"/>
    <n v="540000"/>
    <s v="EPM"/>
    <x v="1"/>
    <n v="28"/>
    <d v="2019-07-08T00:00:00"/>
    <m/>
    <n v="140000"/>
  </r>
  <r>
    <x v="7"/>
    <x v="11"/>
    <s v="KDS"/>
    <s v="HUSEIN"/>
    <x v="1616"/>
    <s v="C"/>
    <s v="JL PATI-TAYU"/>
    <n v="16"/>
    <d v="2019-07-22T00:00:00"/>
    <n v="64"/>
    <n v="320000"/>
    <s v="EPM"/>
    <x v="1"/>
    <m/>
    <m/>
    <m/>
    <n v="0"/>
  </r>
  <r>
    <x v="7"/>
    <x v="11"/>
    <s v="KDS"/>
    <s v="HUSEIN"/>
    <x v="1617"/>
    <s v="C"/>
    <s v="JL PATI-WINONG-PUNCAKWANGI"/>
    <n v="17"/>
    <d v="2019-07-23T00:00:00"/>
    <n v="68"/>
    <n v="340000"/>
    <s v="EPM"/>
    <x v="1"/>
    <m/>
    <m/>
    <m/>
    <n v="0"/>
  </r>
  <r>
    <x v="7"/>
    <x v="11"/>
    <s v="KDS"/>
    <s v="HUSEIN"/>
    <x v="1618"/>
    <s v="B"/>
    <s v="JL ROGOWONGSO"/>
    <n v="47"/>
    <d v="2019-07-21T00:00:00"/>
    <n v="188"/>
    <n v="940000"/>
    <s v="EPM"/>
    <x v="1"/>
    <m/>
    <m/>
    <m/>
    <n v="0"/>
  </r>
  <r>
    <x v="7"/>
    <x v="11"/>
    <s v="KDS"/>
    <s v="HUSEIN"/>
    <x v="1619"/>
    <s v="C"/>
    <s v="JL PATI-RUNTING"/>
    <n v="19"/>
    <d v="2019-07-17T00:00:00"/>
    <n v="76"/>
    <n v="380000"/>
    <s v="EPM"/>
    <x v="1"/>
    <m/>
    <m/>
    <m/>
    <n v="0"/>
  </r>
  <r>
    <x v="7"/>
    <x v="11"/>
    <s v="KDS"/>
    <s v="HUSEIN"/>
    <x v="1620"/>
    <s v="C"/>
    <s v="JL.TERMINAL PATI KM 0"/>
    <n v="25"/>
    <d v="2019-07-16T00:00:00"/>
    <n v="100"/>
    <n v="500000"/>
    <s v="EPM"/>
    <x v="1"/>
    <m/>
    <m/>
    <m/>
    <n v="0"/>
  </r>
  <r>
    <x v="7"/>
    <x v="11"/>
    <s v="KDS"/>
    <s v="HUSEIN"/>
    <x v="1621"/>
    <s v="C"/>
    <s v="JL PATI-PUNCAKWANGI-"/>
    <n v="9"/>
    <d v="2019-07-23T00:00:00"/>
    <n v="36"/>
    <n v="180000"/>
    <s v="EPM"/>
    <x v="1"/>
    <m/>
    <m/>
    <m/>
    <n v="0"/>
  </r>
  <r>
    <x v="7"/>
    <x v="11"/>
    <s v="KDS"/>
    <s v="HUSEIN"/>
    <x v="1622"/>
    <s v="C"/>
    <s v="JL REMBANG-SULANG"/>
    <n v="24"/>
    <d v="2019-07-13T00:00:00"/>
    <n v="96"/>
    <n v="480000"/>
    <s v="EPM"/>
    <x v="1"/>
    <m/>
    <m/>
    <m/>
    <n v="0"/>
  </r>
  <r>
    <x v="7"/>
    <x v="11"/>
    <s v="KDS"/>
    <s v="HUSEIN"/>
    <x v="1623"/>
    <s v="C"/>
    <s v="JL REMBANG-SUMBER"/>
    <n v="16"/>
    <d v="2019-07-13T00:00:00"/>
    <n v="64"/>
    <n v="320000"/>
    <s v="EPM"/>
    <x v="1"/>
    <m/>
    <m/>
    <m/>
    <n v="0"/>
  </r>
  <r>
    <x v="7"/>
    <x v="11"/>
    <s v="KDS"/>
    <s v="HUSEIN"/>
    <x v="1624"/>
    <s v="C"/>
    <s v="JL PATI-GABUS-TAMBAKROMO"/>
    <n v="14"/>
    <d v="2019-07-15T00:00:00"/>
    <n v="56"/>
    <n v="280000"/>
    <s v="EPM"/>
    <x v="1"/>
    <m/>
    <m/>
    <m/>
    <n v="0"/>
  </r>
  <r>
    <x v="7"/>
    <x v="11"/>
    <s v="KDS"/>
    <s v="HUSEIN"/>
    <x v="1625"/>
    <s v="C"/>
    <s v="JL  R JAKENAN"/>
    <n v="11"/>
    <d v="2019-07-08T00:00:00"/>
    <n v="44"/>
    <n v="220000"/>
    <s v="EPM"/>
    <x v="1"/>
    <n v="21"/>
    <d v="2019-07-30T00:00:00"/>
    <m/>
    <n v="105000"/>
  </r>
  <r>
    <x v="7"/>
    <x v="11"/>
    <s v="KDS"/>
    <s v="HUSEIN"/>
    <x v="1626"/>
    <s v="C"/>
    <s v="JL PATI-TAYU"/>
    <n v="24"/>
    <d v="2019-07-18T00:00:00"/>
    <n v="96"/>
    <n v="480000"/>
    <s v="EPM"/>
    <x v="1"/>
    <m/>
    <m/>
    <m/>
    <n v="0"/>
  </r>
  <r>
    <x v="7"/>
    <x v="11"/>
    <s v="KDS"/>
    <s v="HUSEIN"/>
    <x v="1627"/>
    <s v="B"/>
    <s v="JL PATI-TRANGKIL"/>
    <n v="53"/>
    <d v="2019-07-22T00:00:00"/>
    <n v="212"/>
    <n v="1060000"/>
    <s v="EPM"/>
    <x v="1"/>
    <m/>
    <m/>
    <m/>
    <n v="0"/>
  </r>
  <r>
    <x v="7"/>
    <x v="11"/>
    <s v="KDS"/>
    <s v="HUSEIN"/>
    <x v="1628"/>
    <s v="B"/>
    <s v="JL PATI-GABUS-WINONG"/>
    <n v="41"/>
    <d v="2019-07-23T00:00:00"/>
    <n v="164"/>
    <n v="820000"/>
    <s v="EPM"/>
    <x v="1"/>
    <m/>
    <m/>
    <m/>
    <n v="0"/>
  </r>
  <r>
    <x v="5"/>
    <x v="7"/>
    <s v="DPS"/>
    <s v="NUER"/>
    <x v="1629"/>
    <s v="B"/>
    <s v="JL. RINJANI DENPASAR"/>
    <s v=" "/>
    <m/>
    <m/>
    <s v=" "/>
    <s v="EPM"/>
    <x v="1"/>
    <n v="16"/>
    <d v="2019-07-08T00:00:00"/>
    <n v="4"/>
    <n v="80000"/>
  </r>
  <r>
    <x v="5"/>
    <x v="7"/>
    <s v="DPS"/>
    <s v="NUER"/>
    <x v="1630"/>
    <s v="B"/>
    <s v=" "/>
    <s v=" "/>
    <m/>
    <m/>
    <s v=" "/>
    <s v="EPM"/>
    <x v="1"/>
    <n v="24"/>
    <d v="2019-07-11T00:00:00"/>
    <n v="6"/>
    <n v="120000"/>
  </r>
  <r>
    <x v="5"/>
    <x v="7"/>
    <s v="DPS"/>
    <s v="NUER"/>
    <x v="1631"/>
    <s v="B"/>
    <s v=" "/>
    <s v=" "/>
    <s v=" "/>
    <m/>
    <s v=" "/>
    <s v="EPM"/>
    <x v="1"/>
    <n v="52"/>
    <d v="2019-07-12T00:00:00"/>
    <n v="13"/>
    <n v="260000"/>
  </r>
  <r>
    <x v="5"/>
    <x v="7"/>
    <s v="DPS"/>
    <s v="NUER"/>
    <x v="1632"/>
    <s v="B"/>
    <s v=" "/>
    <s v=" "/>
    <m/>
    <m/>
    <s v=" "/>
    <s v="EPM"/>
    <x v="1"/>
    <n v="28"/>
    <d v="2019-07-29T00:00:00"/>
    <n v="7"/>
    <n v="140000"/>
  </r>
  <r>
    <x v="5"/>
    <x v="7"/>
    <s v="DPS"/>
    <s v="NUER"/>
    <x v="1633"/>
    <s v="B"/>
    <s v="JL. RAYA KUTA, BADUNG"/>
    <s v=" "/>
    <m/>
    <m/>
    <s v=" "/>
    <s v="EPM"/>
    <x v="1"/>
    <n v="28"/>
    <d v="2019-07-31T00:00:00"/>
    <n v="7"/>
    <n v="140000"/>
  </r>
  <r>
    <x v="5"/>
    <x v="13"/>
    <s v="MKS"/>
    <s v="Ridwan"/>
    <x v="1634"/>
    <s v="B"/>
    <s v="JL. POROS, MAROS"/>
    <m/>
    <m/>
    <m/>
    <n v="0"/>
    <s v="EPM"/>
    <x v="1"/>
    <n v="20"/>
    <d v="2019-07-26T00:00:00"/>
    <n v="5"/>
    <n v="100000"/>
  </r>
  <r>
    <x v="5"/>
    <x v="15"/>
    <s v="MND"/>
    <s v="MEIJON/GRINDY"/>
    <x v="1635"/>
    <s v="B"/>
    <s v="JL. TATELI LIKUPAN"/>
    <s v=" "/>
    <m/>
    <m/>
    <s v=" "/>
    <s v="EPM"/>
    <x v="1"/>
    <n v="44"/>
    <d v="2019-07-13T00:00:00"/>
    <n v="11"/>
    <n v="220000"/>
  </r>
  <r>
    <x v="5"/>
    <x v="16"/>
    <s v="MTR"/>
    <s v="AHMAD IRWAN"/>
    <x v="1636"/>
    <s v="B"/>
    <s v="JL. TANJUNG TEROS LOTIM"/>
    <m/>
    <m/>
    <m/>
    <n v="0"/>
    <s v="EPM"/>
    <x v="1"/>
    <n v="28"/>
    <d v="2019-07-24T00:00:00"/>
    <n v="9"/>
    <n v="140000"/>
  </r>
  <r>
    <x v="5"/>
    <x v="23"/>
    <s v="SB1"/>
    <m/>
    <x v="1637"/>
    <m/>
    <m/>
    <m/>
    <m/>
    <m/>
    <m/>
    <s v="EPM"/>
    <x v="1"/>
    <n v="10"/>
    <d v="2019-07-09T00:00:00"/>
    <n v="5"/>
    <n v="50000"/>
  </r>
  <r>
    <x v="5"/>
    <x v="23"/>
    <s v="SB1"/>
    <m/>
    <x v="1638"/>
    <m/>
    <m/>
    <m/>
    <m/>
    <m/>
    <m/>
    <s v="EPM"/>
    <x v="1"/>
    <n v="20"/>
    <d v="2019-07-22T00:00:00"/>
    <n v="8"/>
    <n v="100000"/>
  </r>
  <r>
    <x v="5"/>
    <x v="23"/>
    <s v="SB1"/>
    <m/>
    <x v="1639"/>
    <m/>
    <m/>
    <m/>
    <m/>
    <m/>
    <m/>
    <s v="EPM"/>
    <x v="1"/>
    <n v="2"/>
    <d v="2019-07-09T00:00:00"/>
    <n v="1"/>
    <n v="10000"/>
  </r>
  <r>
    <x v="5"/>
    <x v="23"/>
    <s v="SB1"/>
    <m/>
    <x v="1640"/>
    <m/>
    <m/>
    <m/>
    <m/>
    <m/>
    <m/>
    <s v="EPM"/>
    <x v="1"/>
    <n v="12"/>
    <d v="2019-07-22T00:00:00"/>
    <n v="3"/>
    <n v="60000"/>
  </r>
  <r>
    <x v="5"/>
    <x v="24"/>
    <s v="SB2"/>
    <m/>
    <x v="1641"/>
    <m/>
    <m/>
    <m/>
    <m/>
    <m/>
    <n v="0"/>
    <s v="EPM"/>
    <x v="1"/>
    <n v="80"/>
    <d v="2019-07-10T00:00:00"/>
    <n v="20"/>
    <n v="400000"/>
  </r>
  <r>
    <x v="0"/>
    <x v="21"/>
    <s v="PTK"/>
    <s v="BENNY ARIFIN"/>
    <x v="1642"/>
    <s v="C"/>
    <s v="SINGKAWANG"/>
    <n v="15"/>
    <d v="2019-08-07T00:00:00"/>
    <m/>
    <m/>
    <s v="EPM"/>
    <x v="1"/>
    <n v="61"/>
    <d v="2019-08-07T00:00:00"/>
    <m/>
    <m/>
  </r>
  <r>
    <x v="0"/>
    <x v="21"/>
    <s v="PTK"/>
    <s v="BENNY ARIFIN"/>
    <x v="1643"/>
    <s v="C"/>
    <s v="SANGGAU"/>
    <n v="25"/>
    <d v="2019-11-07T00:00:00"/>
    <m/>
    <m/>
    <s v="EPM"/>
    <x v="1"/>
    <n v="16"/>
    <m/>
    <m/>
    <m/>
  </r>
  <r>
    <x v="0"/>
    <x v="31"/>
    <s v="BGR"/>
    <s v="EFRI/DANI"/>
    <x v="1644"/>
    <s v="B"/>
    <s v="JL RAYA CIAMPEA"/>
    <n v="43"/>
    <d v="2019-01-08T00:00:00"/>
    <n v="43"/>
    <m/>
    <s v="JSD"/>
    <x v="1"/>
    <n v="43"/>
    <m/>
    <m/>
    <m/>
  </r>
  <r>
    <x v="0"/>
    <x v="38"/>
    <s v="TGR"/>
    <s v="NURDIN/M ANWAR"/>
    <x v="1645"/>
    <s v="C"/>
    <s v="JL CILAME RAYA"/>
    <m/>
    <m/>
    <m/>
    <m/>
    <s v="JSD"/>
    <x v="1"/>
    <n v="40"/>
    <d v="2019-07-20T00:00:00"/>
    <m/>
    <m/>
  </r>
  <r>
    <x v="0"/>
    <x v="38"/>
    <s v="TGR"/>
    <s v="NURDIN/M ANWAR"/>
    <x v="1646"/>
    <s v="C"/>
    <s v="JL CEGER RAYA"/>
    <m/>
    <m/>
    <m/>
    <m/>
    <s v="JSD"/>
    <x v="1"/>
    <n v="52"/>
    <d v="2019-08-07T00:00:00"/>
    <m/>
    <m/>
  </r>
  <r>
    <x v="0"/>
    <x v="38"/>
    <s v="TGR"/>
    <s v="NURDIN/M ANWAR"/>
    <x v="1647"/>
    <s v="C"/>
    <s v="JL HUSEN SASTRA "/>
    <m/>
    <m/>
    <m/>
    <m/>
    <s v="JSD"/>
    <x v="1"/>
    <n v="54"/>
    <d v="2019-07-22T00:00:00"/>
    <m/>
    <m/>
  </r>
  <r>
    <x v="0"/>
    <x v="38"/>
    <s v="TGR"/>
    <s v="NURDIN/M ANWAR"/>
    <x v="1648"/>
    <s v="C"/>
    <m/>
    <m/>
    <m/>
    <m/>
    <m/>
    <s v="JSD"/>
    <x v="1"/>
    <n v="26"/>
    <m/>
    <m/>
    <m/>
  </r>
  <r>
    <x v="6"/>
    <x v="14"/>
    <s v="MLG"/>
    <s v="MEGA PUTRA "/>
    <x v="1649"/>
    <s v="B"/>
    <m/>
    <m/>
    <m/>
    <m/>
    <m/>
    <m/>
    <x v="1"/>
    <n v="54"/>
    <s v="18/7/2019"/>
    <m/>
    <m/>
  </r>
  <r>
    <x v="6"/>
    <x v="14"/>
    <s v="MLG"/>
    <s v="MEGA PUTRA "/>
    <x v="1650"/>
    <s v="B"/>
    <m/>
    <m/>
    <m/>
    <m/>
    <m/>
    <m/>
    <x v="1"/>
    <n v="145"/>
    <s v="22/7/2019"/>
    <m/>
    <m/>
  </r>
  <r>
    <x v="6"/>
    <x v="14"/>
    <s v="MLG"/>
    <s v="MEGA PUTRA "/>
    <x v="1651"/>
    <s v="B"/>
    <m/>
    <m/>
    <m/>
    <m/>
    <m/>
    <m/>
    <x v="1"/>
    <n v="47"/>
    <d v="2019-02-08T00:00:00"/>
    <m/>
    <m/>
  </r>
  <r>
    <x v="6"/>
    <x v="14"/>
    <s v="MLG"/>
    <s v="MEGA PUTRA "/>
    <x v="1652"/>
    <s v="B"/>
    <m/>
    <m/>
    <m/>
    <m/>
    <m/>
    <m/>
    <x v="1"/>
    <n v="47"/>
    <s v="22/7/2019"/>
    <m/>
    <m/>
  </r>
  <r>
    <x v="6"/>
    <x v="14"/>
    <s v="MLG"/>
    <s v="MEGA PUTRA "/>
    <x v="1653"/>
    <s v="C"/>
    <m/>
    <m/>
    <m/>
    <m/>
    <m/>
    <m/>
    <x v="1"/>
    <n v="6"/>
    <d v="2019-11-07T00:00:00"/>
    <m/>
    <m/>
  </r>
  <r>
    <x v="6"/>
    <x v="14"/>
    <s v="MLG"/>
    <s v="MEGA PUTRA "/>
    <x v="1654"/>
    <s v="C"/>
    <m/>
    <m/>
    <m/>
    <m/>
    <m/>
    <m/>
    <x v="1"/>
    <n v="22"/>
    <s v="19/7/2019"/>
    <m/>
    <m/>
  </r>
  <r>
    <x v="6"/>
    <x v="14"/>
    <s v="MLG"/>
    <s v="MEGA PUTRA "/>
    <x v="1655"/>
    <s v="C"/>
    <m/>
    <m/>
    <m/>
    <m/>
    <m/>
    <m/>
    <x v="1"/>
    <n v="20"/>
    <s v="19/7/2019"/>
    <m/>
    <m/>
  </r>
  <r>
    <x v="6"/>
    <x v="14"/>
    <s v="MLG"/>
    <s v="MEGA PUTRA "/>
    <x v="1656"/>
    <s v="C"/>
    <m/>
    <m/>
    <m/>
    <m/>
    <m/>
    <m/>
    <x v="1"/>
    <n v="14"/>
    <s v="23/7/2019"/>
    <m/>
    <m/>
  </r>
  <r>
    <x v="6"/>
    <x v="10"/>
    <s v="KDR"/>
    <s v="UMAR WIDODO"/>
    <x v="1657"/>
    <s v="B"/>
    <s v="KEDIRI"/>
    <m/>
    <m/>
    <m/>
    <m/>
    <m/>
    <x v="1"/>
    <n v="3"/>
    <d v="2019-07-08T00:00:00"/>
    <m/>
    <m/>
  </r>
  <r>
    <x v="6"/>
    <x v="10"/>
    <s v="KDR"/>
    <s v="UMAR WIDODO"/>
    <x v="1658"/>
    <s v="C"/>
    <s v="KEDIRI"/>
    <m/>
    <m/>
    <m/>
    <m/>
    <m/>
    <x v="1"/>
    <n v="60"/>
    <d v="2019-08-02T00:00:00"/>
    <m/>
    <m/>
  </r>
  <r>
    <x v="6"/>
    <x v="10"/>
    <s v="KDR"/>
    <s v="AGUNG SULISTIONO"/>
    <x v="1659"/>
    <s v="B"/>
    <s v="TULUNG AGUNG"/>
    <m/>
    <m/>
    <m/>
    <m/>
    <m/>
    <x v="1"/>
    <n v="31"/>
    <s v="16/7/2019"/>
    <m/>
    <m/>
  </r>
  <r>
    <x v="6"/>
    <x v="10"/>
    <s v="KDR"/>
    <s v="AGUNG SULISTIONO"/>
    <x v="1660"/>
    <s v="B"/>
    <s v="TULUNG AGUNG"/>
    <m/>
    <m/>
    <m/>
    <m/>
    <m/>
    <x v="1"/>
    <n v="85"/>
    <s v="17/7/2019"/>
    <m/>
    <m/>
  </r>
  <r>
    <x v="6"/>
    <x v="10"/>
    <s v="KDR"/>
    <s v="AGUNG SULISTIONO"/>
    <x v="1661"/>
    <s v="B"/>
    <s v="TULUNG AGUNG"/>
    <m/>
    <m/>
    <m/>
    <m/>
    <m/>
    <x v="1"/>
    <n v="60"/>
    <s v="19/7/2019"/>
    <m/>
    <m/>
  </r>
  <r>
    <x v="6"/>
    <x v="10"/>
    <s v="KDR"/>
    <s v="AGUNG SULISTIONO"/>
    <x v="1662"/>
    <s v="B"/>
    <s v="TULUNG AGUNG"/>
    <m/>
    <m/>
    <m/>
    <m/>
    <m/>
    <x v="1"/>
    <n v="68"/>
    <s v="20/7/2019"/>
    <m/>
    <m/>
  </r>
  <r>
    <x v="6"/>
    <x v="10"/>
    <s v="KDR"/>
    <s v="AGUNG SULISTIONO"/>
    <x v="1663"/>
    <s v="B"/>
    <s v="TULUNG AGUNG"/>
    <m/>
    <m/>
    <m/>
    <m/>
    <m/>
    <x v="1"/>
    <n v="84"/>
    <s v="26/7/2019"/>
    <m/>
    <m/>
  </r>
  <r>
    <x v="6"/>
    <x v="10"/>
    <s v="KDR"/>
    <s v="AGUNG SULISTIONO"/>
    <x v="769"/>
    <s v="B"/>
    <s v="TULUNG AGUNG"/>
    <m/>
    <m/>
    <m/>
    <m/>
    <m/>
    <x v="1"/>
    <n v="84"/>
    <s v="27/7/2019"/>
    <m/>
    <m/>
  </r>
  <r>
    <x v="6"/>
    <x v="10"/>
    <s v="KDR"/>
    <s v="AGUNG SULISTIONO"/>
    <x v="1664"/>
    <s v="B"/>
    <s v="TULUNG AGUNG"/>
    <m/>
    <m/>
    <m/>
    <m/>
    <m/>
    <x v="1"/>
    <n v="64"/>
    <d v="2019-07-31T00:00:00"/>
    <m/>
    <m/>
  </r>
  <r>
    <x v="6"/>
    <x v="10"/>
    <s v="KDR"/>
    <s v="AGUNG SULISTIONO"/>
    <x v="1665"/>
    <s v="B"/>
    <s v="TULUNG AGUNG"/>
    <m/>
    <m/>
    <m/>
    <m/>
    <m/>
    <x v="1"/>
    <n v="48"/>
    <d v="2019-09-07T00:00:00"/>
    <m/>
    <m/>
  </r>
  <r>
    <x v="6"/>
    <x v="10"/>
    <s v="KDR"/>
    <s v="AGUNG SULISTIONO"/>
    <x v="659"/>
    <s v="B"/>
    <s v="TULUNG AGUNG"/>
    <m/>
    <m/>
    <m/>
    <m/>
    <m/>
    <x v="1"/>
    <n v="100"/>
    <d v="2019-10-07T00:00:00"/>
    <m/>
    <m/>
  </r>
  <r>
    <x v="6"/>
    <x v="10"/>
    <s v="KDR"/>
    <s v="AGUNG SULISTIONO"/>
    <x v="1666"/>
    <s v="B"/>
    <s v="TULUNG AGUNG"/>
    <m/>
    <m/>
    <m/>
    <m/>
    <m/>
    <x v="1"/>
    <n v="62"/>
    <d v="2019-11-07T00:00:00"/>
    <m/>
    <m/>
  </r>
  <r>
    <x v="6"/>
    <x v="10"/>
    <s v="KDR"/>
    <s v="AGUNG SULISTIONO"/>
    <x v="1667"/>
    <s v="B"/>
    <s v="TULUNG AGUNG"/>
    <m/>
    <m/>
    <m/>
    <m/>
    <m/>
    <x v="1"/>
    <n v="24"/>
    <d v="2019-12-07T00:00:00"/>
    <m/>
    <m/>
  </r>
  <r>
    <x v="6"/>
    <x v="10"/>
    <s v="KDR"/>
    <s v="AGUNG SULISTIONO"/>
    <x v="1668"/>
    <s v="B"/>
    <s v="TULUNG AGUNG"/>
    <m/>
    <m/>
    <m/>
    <m/>
    <m/>
    <x v="1"/>
    <n v="24"/>
    <d v="2019-12-07T00:00:00"/>
    <m/>
    <m/>
  </r>
  <r>
    <x v="6"/>
    <x v="10"/>
    <s v="KDR"/>
    <s v="AGUNG SULISTIONO"/>
    <x v="877"/>
    <s v="B"/>
    <s v="TULUNG AGUNG"/>
    <m/>
    <m/>
    <m/>
    <m/>
    <m/>
    <x v="1"/>
    <n v="40"/>
    <s v="13/07/2019"/>
    <m/>
    <m/>
  </r>
  <r>
    <x v="6"/>
    <x v="10"/>
    <s v="KDR"/>
    <s v="AGUNG SYUKRONI"/>
    <x v="1669"/>
    <s v="B"/>
    <s v="MADIUN"/>
    <m/>
    <m/>
    <m/>
    <m/>
    <m/>
    <x v="1"/>
    <n v="30"/>
    <d v="2019-07-10T00:00:00"/>
    <m/>
    <m/>
  </r>
  <r>
    <x v="6"/>
    <x v="10"/>
    <s v="KDR"/>
    <s v="AGUNG SYUKRONI"/>
    <x v="1670"/>
    <s v="B"/>
    <s v="MADIUN"/>
    <m/>
    <m/>
    <m/>
    <m/>
    <m/>
    <x v="1"/>
    <n v="32"/>
    <d v="2019-07-11T00:00:00"/>
    <m/>
    <m/>
  </r>
  <r>
    <x v="6"/>
    <x v="10"/>
    <s v="KDR"/>
    <s v="AGUNG SYUKRONI"/>
    <x v="1671"/>
    <s v="B"/>
    <s v="MADIUN"/>
    <m/>
    <m/>
    <m/>
    <m/>
    <m/>
    <x v="1"/>
    <n v="56"/>
    <d v="2019-07-11T00:00:00"/>
    <m/>
    <m/>
  </r>
  <r>
    <x v="6"/>
    <x v="10"/>
    <s v="KDR"/>
    <s v="AGUNG SYUKRONI"/>
    <x v="1672"/>
    <s v="C"/>
    <s v="MADIUN"/>
    <m/>
    <m/>
    <m/>
    <m/>
    <m/>
    <x v="1"/>
    <n v="8"/>
    <d v="2019-07-12T00:00:00"/>
    <m/>
    <m/>
  </r>
  <r>
    <x v="6"/>
    <x v="10"/>
    <s v="KDR"/>
    <s v="AGUNG SYUKRONI"/>
    <x v="1673"/>
    <s v="B"/>
    <s v="MADIUN"/>
    <m/>
    <m/>
    <m/>
    <m/>
    <m/>
    <x v="1"/>
    <n v="40"/>
    <d v="2019-07-13T00:00:00"/>
    <m/>
    <m/>
  </r>
  <r>
    <x v="6"/>
    <x v="10"/>
    <s v="KDR"/>
    <s v="AGUNG SYUKRONI"/>
    <x v="1674"/>
    <s v="B"/>
    <s v="MADIUN"/>
    <m/>
    <m/>
    <m/>
    <m/>
    <m/>
    <x v="1"/>
    <n v="72"/>
    <d v="2019-07-31T00:00:00"/>
    <m/>
    <m/>
  </r>
  <r>
    <x v="0"/>
    <x v="36"/>
    <s v="SER"/>
    <s v="SAEPUDIN/HASRUL"/>
    <x v="1675"/>
    <s v="B"/>
    <m/>
    <m/>
    <m/>
    <m/>
    <m/>
    <m/>
    <x v="2"/>
    <n v="32"/>
    <d v="2019-07-15T00:00:00"/>
    <m/>
    <m/>
  </r>
  <r>
    <x v="0"/>
    <x v="37"/>
    <s v="SKB"/>
    <s v="SPR/AJENG"/>
    <x v="1676"/>
    <s v="B"/>
    <s v="JALAN RAYA WARUNGKIARA "/>
    <n v="10"/>
    <d v="2019-08-03T00:00:00"/>
    <n v="64"/>
    <n v="200000"/>
    <s v="JSD"/>
    <x v="1"/>
    <n v="64"/>
    <d v="2019-07-08T00:00:00"/>
    <m/>
    <n v="320000"/>
  </r>
  <r>
    <x v="0"/>
    <x v="44"/>
    <s v="PMS"/>
    <s v="IMAM"/>
    <x v="1677"/>
    <s v="B"/>
    <s v="JL.Pdt Wismar Raya"/>
    <n v="10"/>
    <d v="2019-07-22T00:00:00"/>
    <n v="40"/>
    <n v="220000"/>
    <s v="EPM"/>
    <x v="1"/>
    <n v="8"/>
    <d v="2019-07-18T00:00:00"/>
    <m/>
    <m/>
  </r>
  <r>
    <x v="0"/>
    <x v="44"/>
    <s v="PMS"/>
    <s v="IMAM"/>
    <x v="1678"/>
    <s v="B"/>
    <s v="Jl Besar Tanah Jawa"/>
    <n v="7"/>
    <d v="2019-08-09T00:00:00"/>
    <n v="44"/>
    <n v="220000"/>
    <s v="EPM"/>
    <x v="1"/>
    <n v="6"/>
    <d v="2019-07-11T00:00:00"/>
    <m/>
    <m/>
  </r>
  <r>
    <x v="0"/>
    <x v="44"/>
    <s v="PMS"/>
    <s v="IMAM"/>
    <x v="1679"/>
    <s v="B"/>
    <s v="Jl SM Raja Laguboti"/>
    <n v="8"/>
    <d v="2019-07-11T00:00:00"/>
    <n v="44"/>
    <n v="220000"/>
    <s v="EPM"/>
    <x v="1"/>
    <n v="6"/>
    <d v="2019-08-09T00:00:00"/>
    <m/>
    <m/>
  </r>
  <r>
    <x v="8"/>
    <x v="40"/>
    <s v="KSPJKT"/>
    <s v="SURTIYAWATI"/>
    <x v="1680"/>
    <s v="B"/>
    <m/>
    <n v="23"/>
    <d v="2019-07-24T00:00:00"/>
    <n v="23"/>
    <n v="460000"/>
    <s v="KSP"/>
    <x v="1"/>
    <n v="80"/>
    <d v="2019-05-08T00:00:00"/>
    <n v="20"/>
    <m/>
  </r>
  <r>
    <x v="1"/>
    <x v="1"/>
    <s v="BDG"/>
    <s v="ASEP SUDARMAN"/>
    <x v="1681"/>
    <s v="B"/>
    <s v="JL ASTINA"/>
    <n v="12"/>
    <m/>
    <n v="48"/>
    <n v="240000"/>
    <s v="EPM"/>
    <x v="1"/>
    <n v="48"/>
    <s v="18 JULI 2019"/>
    <m/>
    <m/>
  </r>
  <r>
    <x v="1"/>
    <x v="1"/>
    <s v="BDG"/>
    <s v="ASEP SUDARMAN"/>
    <x v="1682"/>
    <s v="B"/>
    <s v="JL RANCAMANYAR"/>
    <n v="27"/>
    <m/>
    <n v="108"/>
    <n v="540000"/>
    <s v="EPM"/>
    <x v="1"/>
    <n v="108"/>
    <s v="22 JULI 2019"/>
    <m/>
    <m/>
  </r>
  <r>
    <x v="1"/>
    <x v="1"/>
    <s v="BDG"/>
    <s v="ASEP SUDARMAN"/>
    <x v="1683"/>
    <s v="B"/>
    <s v="JL RY CIMALAKA"/>
    <n v="13"/>
    <m/>
    <n v="52"/>
    <n v="260000"/>
    <s v="EPM"/>
    <x v="1"/>
    <n v="52"/>
    <s v="6 AGUSTUS 2019"/>
    <m/>
    <m/>
  </r>
  <r>
    <x v="1"/>
    <x v="1"/>
    <s v="BDG"/>
    <s v="ASEP SUDARMAN"/>
    <x v="1684"/>
    <s v="B"/>
    <s v="JL RY SITURAJA"/>
    <n v="40"/>
    <m/>
    <n v="160"/>
    <n v="800000"/>
    <s v="EPM"/>
    <x v="1"/>
    <n v="160"/>
    <s v="6 AGUSTUS 2019"/>
    <m/>
    <m/>
  </r>
  <r>
    <x v="3"/>
    <x v="3"/>
    <s v="BJM"/>
    <s v="SUHARYADI &amp; TANDRI OLLE"/>
    <x v="1685"/>
    <m/>
    <m/>
    <m/>
    <m/>
    <m/>
    <m/>
    <s v="EPM"/>
    <x v="1"/>
    <n v="92"/>
    <s v="20 JULI 2019"/>
    <n v="40"/>
    <n v="460000"/>
  </r>
  <r>
    <x v="3"/>
    <x v="3"/>
    <s v="BJM"/>
    <s v="SUHARYADI &amp; TANDRI OLLE"/>
    <x v="1686"/>
    <m/>
    <m/>
    <m/>
    <m/>
    <m/>
    <m/>
    <s v="EPM"/>
    <x v="1"/>
    <n v="108"/>
    <s v="30 JULI 2019"/>
    <n v="27"/>
    <n v="540000"/>
  </r>
  <r>
    <x v="3"/>
    <x v="3"/>
    <s v="BJM"/>
    <s v="SUHARYADI &amp; TANDRI OLLE"/>
    <x v="1687"/>
    <m/>
    <m/>
    <m/>
    <m/>
    <m/>
    <m/>
    <s v="EPM"/>
    <x v="1"/>
    <n v="76"/>
    <s v="3 AGUSTUS 2019"/>
    <n v="29"/>
    <n v="380000"/>
  </r>
  <r>
    <x v="3"/>
    <x v="3"/>
    <s v="BJM"/>
    <s v="SUHARYADI &amp; TANDRI OLLE"/>
    <x v="1688"/>
    <m/>
    <m/>
    <m/>
    <m/>
    <m/>
    <m/>
    <s v="EPM"/>
    <x v="1"/>
    <n v="49"/>
    <s v="15 JULI 2019"/>
    <n v="24"/>
    <n v="245000"/>
  </r>
  <r>
    <x v="3"/>
    <x v="3"/>
    <s v="BJM"/>
    <s v="SUHARYADI &amp; TANDRI OLLE"/>
    <x v="1689"/>
    <m/>
    <m/>
    <m/>
    <m/>
    <m/>
    <m/>
    <s v="EPM"/>
    <x v="1"/>
    <n v="36"/>
    <s v="12 JULI 2019"/>
    <n v="17"/>
    <n v="180000"/>
  </r>
  <r>
    <x v="3"/>
    <x v="3"/>
    <s v="BJM"/>
    <s v="SUHARYADI &amp; TANDRI OLLE"/>
    <x v="1690"/>
    <m/>
    <m/>
    <m/>
    <m/>
    <m/>
    <m/>
    <s v="EPM"/>
    <x v="1"/>
    <n v="48"/>
    <s v="30 JULI 2019"/>
    <n v="12"/>
    <n v="240000"/>
  </r>
  <r>
    <x v="3"/>
    <x v="3"/>
    <s v="BJM"/>
    <s v="SUHARYADI &amp; TANDRI OLLE"/>
    <x v="1691"/>
    <m/>
    <m/>
    <m/>
    <m/>
    <m/>
    <m/>
    <s v="EPM"/>
    <x v="1"/>
    <n v="28"/>
    <s v="12 JULI 2019"/>
    <n v="11"/>
    <n v="140000"/>
  </r>
  <r>
    <x v="3"/>
    <x v="3"/>
    <s v="BJM"/>
    <s v="SUHARYADI &amp; TANDRI OLLE"/>
    <x v="1692"/>
    <m/>
    <m/>
    <m/>
    <m/>
    <m/>
    <m/>
    <s v="EPM"/>
    <x v="1"/>
    <n v="14"/>
    <s v="15 JULI 2019"/>
    <n v="7"/>
    <n v="70000"/>
  </r>
  <r>
    <x v="3"/>
    <x v="3"/>
    <s v="BJM"/>
    <s v="SUHARYADI &amp; TANDRI OLLE"/>
    <x v="1693"/>
    <m/>
    <m/>
    <m/>
    <m/>
    <m/>
    <m/>
    <s v="EPM"/>
    <x v="1"/>
    <n v="52"/>
    <s v="26 JULI 2019"/>
    <n v="14"/>
    <n v="260000"/>
  </r>
  <r>
    <x v="3"/>
    <x v="3"/>
    <s v="BJM"/>
    <s v="SUHARYADI &amp; TANDRI OLLE"/>
    <x v="1694"/>
    <m/>
    <m/>
    <m/>
    <m/>
    <m/>
    <m/>
    <s v="EPM"/>
    <x v="1"/>
    <n v="48"/>
    <s v="1 GUSTUS 2019"/>
    <n v="12"/>
    <n v="240000"/>
  </r>
  <r>
    <x v="3"/>
    <x v="26"/>
    <s v="SMD"/>
    <s v="YUSUF"/>
    <x v="1695"/>
    <m/>
    <m/>
    <m/>
    <m/>
    <m/>
    <m/>
    <s v="EPM"/>
    <x v="1"/>
    <n v="28"/>
    <s v="12 JULI 2019"/>
    <n v="14"/>
    <n v="140000"/>
  </r>
  <r>
    <x v="3"/>
    <x v="26"/>
    <s v="SMD"/>
    <s v="JAMNAH"/>
    <x v="1696"/>
    <m/>
    <m/>
    <m/>
    <m/>
    <m/>
    <m/>
    <s v="EPM"/>
    <x v="1"/>
    <n v="15"/>
    <s v="15 JULI 2019"/>
    <n v="6"/>
    <n v="75000"/>
  </r>
  <r>
    <x v="3"/>
    <x v="26"/>
    <s v="SMD"/>
    <s v="JUMOGO"/>
    <x v="1697"/>
    <m/>
    <m/>
    <m/>
    <m/>
    <m/>
    <m/>
    <s v="EPM"/>
    <x v="1"/>
    <n v="58"/>
    <s v="4 JULI 2019"/>
    <n v="26"/>
    <n v="290000"/>
  </r>
  <r>
    <x v="3"/>
    <x v="26"/>
    <s v="SMD"/>
    <s v="RIDHO"/>
    <x v="1698"/>
    <m/>
    <m/>
    <m/>
    <m/>
    <m/>
    <m/>
    <s v="EPM"/>
    <x v="1"/>
    <n v="12"/>
    <s v="27 JULI 2019"/>
    <n v="3"/>
    <n v="60000"/>
  </r>
  <r>
    <x v="3"/>
    <x v="4"/>
    <s v="BPP"/>
    <s v="JOKO /RINI"/>
    <x v="1599"/>
    <m/>
    <m/>
    <m/>
    <m/>
    <m/>
    <m/>
    <s v="EPM"/>
    <x v="1"/>
    <n v="26"/>
    <s v="7 AGUSTUS 2019"/>
    <n v="8"/>
    <n v="130000"/>
  </r>
  <r>
    <x v="0"/>
    <x v="35"/>
    <s v="KRW"/>
    <s v="IING / RICKY"/>
    <x v="1132"/>
    <s v="A"/>
    <s v="JL RY CILAMAYA"/>
    <n v="52"/>
    <m/>
    <n v="208"/>
    <n v="1040000"/>
    <s v="JSD"/>
    <x v="3"/>
    <m/>
    <m/>
    <m/>
    <m/>
  </r>
  <r>
    <x v="0"/>
    <x v="35"/>
    <s v="KRW"/>
    <s v="IING / RICKY"/>
    <x v="1699"/>
    <s v="B"/>
    <s v="JL CILAMAYA"/>
    <n v="12"/>
    <m/>
    <n v="48"/>
    <n v="240000"/>
    <s v="JSD"/>
    <x v="3"/>
    <m/>
    <m/>
    <m/>
    <m/>
  </r>
  <r>
    <x v="0"/>
    <x v="35"/>
    <s v="KRW"/>
    <s v="IING / RICKY"/>
    <x v="1133"/>
    <s v="B"/>
    <s v="JL RY TURI"/>
    <n v="25"/>
    <m/>
    <n v="100"/>
    <n v="500000"/>
    <s v="JSD"/>
    <x v="3"/>
    <m/>
    <m/>
    <m/>
    <m/>
  </r>
  <r>
    <x v="0"/>
    <x v="35"/>
    <s v="KRW"/>
    <s v="IING / RICKY"/>
    <x v="1127"/>
    <s v="B"/>
    <s v="JL RY LOJI"/>
    <n v="22"/>
    <m/>
    <n v="88"/>
    <n v="440000"/>
    <s v="JSD"/>
    <x v="3"/>
    <m/>
    <m/>
    <m/>
    <m/>
  </r>
  <r>
    <x v="0"/>
    <x v="35"/>
    <s v="KRW"/>
    <s v="IING / RICKY"/>
    <x v="1700"/>
    <s v="B"/>
    <s v="JL RY BATU JAYA"/>
    <n v="15"/>
    <m/>
    <n v="60"/>
    <n v="300000"/>
    <s v="JSD"/>
    <x v="3"/>
    <m/>
    <m/>
    <m/>
    <m/>
  </r>
  <r>
    <x v="0"/>
    <x v="35"/>
    <s v="SBG"/>
    <s v="IING / RICKY"/>
    <x v="1701"/>
    <s v="A"/>
    <s v="JL RAYA SUKATANI"/>
    <n v="30"/>
    <m/>
    <n v="120"/>
    <n v="600000"/>
    <s v="JSD"/>
    <x v="3"/>
    <m/>
    <m/>
    <m/>
    <m/>
  </r>
  <r>
    <x v="0"/>
    <x v="35"/>
    <s v="SBG"/>
    <s v="IING / RICKY"/>
    <x v="1702"/>
    <s v="A"/>
    <s v="JL RY BINONG"/>
    <n v="26"/>
    <m/>
    <n v="104"/>
    <n v="520000"/>
    <s v="JSD"/>
    <x v="3"/>
    <m/>
    <m/>
    <m/>
    <m/>
  </r>
  <r>
    <x v="0"/>
    <x v="35"/>
    <s v="SBG"/>
    <s v="IING / RICKY"/>
    <x v="1703"/>
    <s v="B"/>
    <s v="JL RY PUSAKA RATU"/>
    <n v="32"/>
    <m/>
    <n v="128"/>
    <n v="640000"/>
    <s v="JSD"/>
    <x v="3"/>
    <m/>
    <m/>
    <m/>
    <m/>
  </r>
  <r>
    <x v="0"/>
    <x v="35"/>
    <s v="SBG"/>
    <s v="IING / RICKY"/>
    <x v="1704"/>
    <s v="B"/>
    <s v="JL RY SAGALA HERANG"/>
    <n v="30"/>
    <m/>
    <n v="120"/>
    <n v="600000"/>
    <s v="JSD"/>
    <x v="3"/>
    <m/>
    <m/>
    <m/>
    <m/>
  </r>
  <r>
    <x v="0"/>
    <x v="35"/>
    <s v="SBG"/>
    <s v="IING / RICKY"/>
    <x v="1705"/>
    <s v="B"/>
    <s v="JL RY KASO MALANG"/>
    <n v="23"/>
    <m/>
    <n v="92"/>
    <n v="460000"/>
    <s v="JSD"/>
    <x v="3"/>
    <m/>
    <m/>
    <m/>
    <m/>
  </r>
  <r>
    <x v="0"/>
    <x v="35"/>
    <s v="SBG"/>
    <s v="IING / RICKY"/>
    <x v="1706"/>
    <s v="B"/>
    <s v="JL RY PASAWAHAN"/>
    <n v="15"/>
    <m/>
    <n v="80"/>
    <n v="300000"/>
    <s v="JSD"/>
    <x v="3"/>
    <m/>
    <m/>
    <m/>
    <m/>
  </r>
  <r>
    <x v="0"/>
    <x v="35"/>
    <s v="SBG"/>
    <s v="IING / RICKY"/>
    <x v="1335"/>
    <s v="B"/>
    <s v="JL RY WANAYASA"/>
    <n v="15"/>
    <m/>
    <n v="88"/>
    <n v="300000"/>
    <s v="JSD"/>
    <x v="3"/>
    <m/>
    <m/>
    <m/>
    <m/>
  </r>
  <r>
    <x v="1"/>
    <x v="39"/>
    <s v="KSPBDG"/>
    <s v="NURLELA"/>
    <x v="1707"/>
    <s v="C"/>
    <s v="JL.PUYUH"/>
    <n v="11"/>
    <s v="27/8/2019"/>
    <n v="44"/>
    <n v="220000"/>
    <s v="KSP"/>
    <x v="3"/>
    <m/>
    <m/>
    <m/>
    <m/>
  </r>
  <r>
    <x v="1"/>
    <x v="39"/>
    <s v="KSPBDG"/>
    <s v="NURLELA"/>
    <x v="1708"/>
    <s v="C"/>
    <s v="JL.KESATRIAAN"/>
    <n v="12"/>
    <s v="27/8/2019"/>
    <n v="48"/>
    <n v="240000"/>
    <s v="KSP"/>
    <x v="3"/>
    <m/>
    <m/>
    <m/>
    <m/>
  </r>
  <r>
    <x v="1"/>
    <x v="39"/>
    <s v="KSPBDG"/>
    <s v="FAJAR FARID"/>
    <x v="1709"/>
    <s v="C"/>
    <s v="JL.IBUN PASEH"/>
    <n v="15"/>
    <s v="27/8/2019"/>
    <n v="60"/>
    <n v="300000"/>
    <s v="KSP"/>
    <x v="3"/>
    <m/>
    <m/>
    <m/>
    <m/>
  </r>
  <r>
    <x v="1"/>
    <x v="39"/>
    <s v="KSPBDG"/>
    <s v="FAJAR FARID"/>
    <x v="1710"/>
    <s v="B"/>
    <s v="JL.STATSION MAJALAYA"/>
    <n v="40"/>
    <s v="27/8/2019"/>
    <n v="160"/>
    <n v="800000"/>
    <s v="KSP"/>
    <x v="3"/>
    <m/>
    <m/>
    <m/>
    <m/>
  </r>
  <r>
    <x v="1"/>
    <x v="39"/>
    <s v="KSPBDG"/>
    <s v="FAJAR FARID"/>
    <x v="1711"/>
    <s v="B"/>
    <s v="JL.RANCABOLANG"/>
    <n v="15"/>
    <s v="28/8/2019"/>
    <n v="60"/>
    <n v="300000"/>
    <s v="KSP"/>
    <x v="3"/>
    <m/>
    <m/>
    <m/>
    <m/>
  </r>
  <r>
    <x v="1"/>
    <x v="39"/>
    <s v="KSPBDG"/>
    <s v="FAJAR FARID"/>
    <x v="1712"/>
    <s v="C"/>
    <s v="JL.BINONGJATI"/>
    <n v="16"/>
    <s v="28/8/2019"/>
    <n v="64"/>
    <n v="320000"/>
    <s v="KSP"/>
    <x v="3"/>
    <m/>
    <m/>
    <m/>
    <m/>
  </r>
  <r>
    <x v="1"/>
    <x v="39"/>
    <s v="KSPBDG"/>
    <s v="ESA EKAPUTRA"/>
    <x v="1713"/>
    <s v="C"/>
    <s v="JL.BAROS CIMAHI"/>
    <n v="18"/>
    <s v="27/8/2019"/>
    <n v="72"/>
    <n v="360000"/>
    <s v="KSP"/>
    <x v="3"/>
    <m/>
    <m/>
    <m/>
    <m/>
  </r>
  <r>
    <x v="1"/>
    <x v="39"/>
    <s v="KSPBDG"/>
    <s v="ESA EKAPUTRA"/>
    <x v="1714"/>
    <s v="B"/>
    <s v="JL.RANCAPANGGUNG "/>
    <n v="30"/>
    <s v="28/8/2019"/>
    <n v="120"/>
    <n v="600000"/>
    <s v="KSP"/>
    <x v="3"/>
    <m/>
    <m/>
    <m/>
    <m/>
  </r>
  <r>
    <x v="1"/>
    <x v="39"/>
    <s v="KSPBDG"/>
    <s v="ESA EKAPUTRA"/>
    <x v="1715"/>
    <s v="B"/>
    <s v="JL CIHAMPELAS CILILIN"/>
    <n v="32"/>
    <s v="28/8/2019"/>
    <n v="128"/>
    <n v="640000"/>
    <s v="KSP"/>
    <x v="3"/>
    <m/>
    <m/>
    <m/>
    <m/>
  </r>
  <r>
    <x v="1"/>
    <x v="39"/>
    <s v="KSPBDG"/>
    <s v="ESA EKAPUTRA"/>
    <x v="1716"/>
    <s v="B"/>
    <s v="JL.H GOFUR CIMAHI"/>
    <n v="24"/>
    <s v="29/8/2019"/>
    <n v="96"/>
    <n v="480000"/>
    <s v="KSP"/>
    <x v="3"/>
    <m/>
    <m/>
    <m/>
    <m/>
  </r>
  <r>
    <x v="1"/>
    <x v="39"/>
    <s v="KSPBDG"/>
    <s v="ESA EKAPUTRA"/>
    <x v="1717"/>
    <s v="B"/>
    <s v="JL.CISARUA PARONGPONG"/>
    <n v="40"/>
    <s v="29/8/2019"/>
    <n v="160"/>
    <n v="800000"/>
    <s v="KSP"/>
    <x v="3"/>
    <m/>
    <m/>
    <m/>
    <m/>
  </r>
  <r>
    <x v="1"/>
    <x v="39"/>
    <s v="KSPBDG"/>
    <s v="ESA EKAPUTRA"/>
    <x v="1718"/>
    <s v="B"/>
    <s v="JL.MELONG ASIH"/>
    <n v="12"/>
    <s v="30/8/2019"/>
    <n v="48"/>
    <n v="240000"/>
    <s v="KSP"/>
    <x v="3"/>
    <m/>
    <m/>
    <m/>
    <m/>
  </r>
  <r>
    <x v="1"/>
    <x v="39"/>
    <s v="KSPBDG"/>
    <s v="HENDRA SETIAWAN"/>
    <x v="1719"/>
    <s v="C"/>
    <s v="JL.ALUN-ALUN CIWIDEY"/>
    <n v="10"/>
    <s v="27/8/2019"/>
    <n v="40"/>
    <n v="200000"/>
    <s v="KSP"/>
    <x v="3"/>
    <m/>
    <m/>
    <m/>
    <m/>
  </r>
  <r>
    <x v="1"/>
    <x v="39"/>
    <s v="KSPBDG"/>
    <s v="HENDRA SETIAWAN"/>
    <x v="1720"/>
    <s v="B"/>
    <s v="JL.ARJASARI"/>
    <n v="35"/>
    <s v="28/8/2019"/>
    <n v="140"/>
    <n v="700000"/>
    <s v="KSP"/>
    <x v="3"/>
    <m/>
    <m/>
    <m/>
    <m/>
  </r>
  <r>
    <x v="1"/>
    <x v="39"/>
    <s v="KSPBDG"/>
    <s v="HENDRA SETIAWAN"/>
    <x v="1721"/>
    <s v="C"/>
    <s v="JL.SUKAPURA"/>
    <n v="10"/>
    <s v="28/8/2019"/>
    <n v="40"/>
    <n v="200000"/>
    <s v="KSP"/>
    <x v="3"/>
    <m/>
    <m/>
    <m/>
    <m/>
  </r>
  <r>
    <x v="1"/>
    <x v="39"/>
    <s v="KSPBDG"/>
    <s v="HENDRA SETIAWAN"/>
    <x v="1722"/>
    <s v="B"/>
    <s v="JL.MARUYUNG "/>
    <n v="40"/>
    <s v="29/8/2019"/>
    <n v="160"/>
    <n v="800000"/>
    <s v="KSP"/>
    <x v="3"/>
    <m/>
    <m/>
    <m/>
    <m/>
  </r>
  <r>
    <x v="1"/>
    <x v="39"/>
    <s v="KSPBDG"/>
    <s v="HENDRA SETIAWAN"/>
    <x v="1723"/>
    <s v="B"/>
    <s v="JL.CIBEUREUM SUKAPURA"/>
    <n v="24"/>
    <s v="29/8/2019"/>
    <n v="96"/>
    <n v="480000"/>
    <s v="KSP"/>
    <x v="3"/>
    <m/>
    <m/>
    <m/>
    <m/>
  </r>
  <r>
    <x v="1"/>
    <x v="39"/>
    <s v="KSPBDG"/>
    <s v="HENDRA SETIAWAN"/>
    <x v="1724"/>
    <s v="C"/>
    <s v="JL.TAMAN KOPO INDAH"/>
    <n v="8"/>
    <s v="30/8/2019"/>
    <n v="32"/>
    <n v="160000"/>
    <s v="KSP"/>
    <x v="3"/>
    <m/>
    <m/>
    <m/>
    <m/>
  </r>
  <r>
    <x v="1"/>
    <x v="39"/>
    <s v="KSPBDG"/>
    <s v="HENDRA SETIAWAN"/>
    <x v="1725"/>
    <s v="C"/>
    <s v="JL.DESA CANGKUANG"/>
    <n v="20"/>
    <s v="30/8/2019"/>
    <n v="80"/>
    <n v="400000"/>
    <s v="KSP"/>
    <x v="3"/>
    <m/>
    <m/>
    <m/>
    <m/>
  </r>
  <r>
    <x v="0"/>
    <x v="38"/>
    <s v="TGR"/>
    <s v="NURDIN/WAHYU"/>
    <x v="1726"/>
    <s v="C"/>
    <s v="JL TELUK NAGA "/>
    <n v="15"/>
    <d v="2019-08-27T00:00:00"/>
    <n v="60"/>
    <n v="300000"/>
    <s v="JSD"/>
    <x v="3"/>
    <m/>
    <m/>
    <m/>
    <m/>
  </r>
  <r>
    <x v="0"/>
    <x v="38"/>
    <s v="TGR"/>
    <s v="NURDIN/WAHYU"/>
    <x v="1727"/>
    <s v="C"/>
    <s v="JL RAYA PERANCIS DADAP"/>
    <n v="15"/>
    <d v="2019-08-27T00:00:00"/>
    <n v="60"/>
    <n v="300000"/>
    <s v="JSD"/>
    <x v="3"/>
    <m/>
    <m/>
    <m/>
    <m/>
  </r>
  <r>
    <x v="0"/>
    <x v="38"/>
    <s v="TGR"/>
    <s v="NURDIN/M ANWAR"/>
    <x v="1728"/>
    <s v="C"/>
    <s v="JL KH MAS MANSYUR"/>
    <n v="15"/>
    <d v="2019-08-29T00:00:00"/>
    <n v="60"/>
    <n v="300000"/>
    <s v="JSD"/>
    <x v="3"/>
    <m/>
    <m/>
    <m/>
    <m/>
  </r>
  <r>
    <x v="0"/>
    <x v="38"/>
    <s v="TGR"/>
    <s v="NURDIN/M ANWAR"/>
    <x v="1729"/>
    <s v="C"/>
    <s v="JL BAULVARD BSD"/>
    <n v="25"/>
    <d v="2019-08-28T00:00:00"/>
    <n v="100"/>
    <n v="500000"/>
    <s v="JSD"/>
    <x v="3"/>
    <m/>
    <m/>
    <m/>
    <m/>
  </r>
  <r>
    <x v="0"/>
    <x v="38"/>
    <s v="TGR"/>
    <s v="NURDIN/M ANWAR"/>
    <x v="1730"/>
    <s v="C"/>
    <s v="JL SERANG JATAKE"/>
    <n v="15"/>
    <d v="2019-08-31T00:00:00"/>
    <n v="60"/>
    <n v="300000"/>
    <s v="JSD"/>
    <x v="3"/>
    <m/>
    <m/>
    <m/>
    <m/>
  </r>
  <r>
    <x v="0"/>
    <x v="38"/>
    <s v="TGR"/>
    <s v="NURDIN/WAHYU"/>
    <x v="1731"/>
    <s v="C"/>
    <s v="PERUMA TIGARAKSA"/>
    <n v="15"/>
    <d v="2019-08-30T00:00:00"/>
    <n v="60"/>
    <n v="300000"/>
    <s v="JSD"/>
    <x v="3"/>
    <m/>
    <m/>
    <m/>
    <m/>
  </r>
  <r>
    <x v="0"/>
    <x v="38"/>
    <s v="TGR"/>
    <s v="NURDIN/WAHYU"/>
    <x v="1732"/>
    <s v="C"/>
    <s v="JL RAYA KORELET"/>
    <n v="15"/>
    <d v="2019-08-30T00:00:00"/>
    <n v="60"/>
    <n v="300000"/>
    <s v="JSD"/>
    <x v="3"/>
    <m/>
    <m/>
    <m/>
    <m/>
  </r>
  <r>
    <x v="0"/>
    <x v="38"/>
    <s v="TGR"/>
    <s v="NURDIN/WAHYU"/>
    <x v="1733"/>
    <s v="C"/>
    <s v="JL RAYA SERANG KM 22"/>
    <n v="20"/>
    <d v="2019-08-27T00:00:00"/>
    <n v="80"/>
    <n v="400000"/>
    <s v="JSD"/>
    <x v="3"/>
    <m/>
    <m/>
    <m/>
    <m/>
  </r>
  <r>
    <x v="0"/>
    <x v="38"/>
    <s v="TGR"/>
    <s v="NURDIN/WAHYU"/>
    <x v="1734"/>
    <s v="B"/>
    <s v="JL RAYA PARUNG PANJANG"/>
    <n v="30"/>
    <d v="2019-08-29T00:00:00"/>
    <n v="120"/>
    <n v="600000"/>
    <s v="JSD"/>
    <x v="3"/>
    <m/>
    <m/>
    <m/>
    <m/>
  </r>
  <r>
    <x v="0"/>
    <x v="38"/>
    <s v="TGR"/>
    <s v="NURDIN/WAHYU"/>
    <x v="1735"/>
    <s v="C"/>
    <s v="JL RAYA KRESEK"/>
    <n v="20"/>
    <d v="2019-08-28T00:00:00"/>
    <n v="80"/>
    <n v="400000"/>
    <s v="JSD"/>
    <x v="3"/>
    <m/>
    <m/>
    <m/>
    <m/>
  </r>
  <r>
    <x v="0"/>
    <x v="38"/>
    <s v="TGR"/>
    <s v="NURDIN/WAHYU"/>
    <x v="1736"/>
    <s v="C"/>
    <s v="JL RAYA BINONG"/>
    <n v="15"/>
    <d v="2019-08-31T00:00:00"/>
    <n v="60"/>
    <n v="300000"/>
    <s v="JSD"/>
    <x v="3"/>
    <m/>
    <m/>
    <m/>
    <m/>
  </r>
  <r>
    <x v="6"/>
    <x v="10"/>
    <s v="KDR"/>
    <s v="ANAM"/>
    <x v="1737"/>
    <s v="C"/>
    <s v="NGAWI"/>
    <n v="21"/>
    <d v="2019-08-29T00:00:00"/>
    <n v="84"/>
    <n v="420000"/>
    <s v="EPM"/>
    <x v="3"/>
    <m/>
    <m/>
    <m/>
    <m/>
  </r>
  <r>
    <x v="6"/>
    <x v="10"/>
    <s v="KDR"/>
    <s v="ANAM"/>
    <x v="1738"/>
    <s v="C"/>
    <s v="NGAWI"/>
    <n v="31"/>
    <d v="2019-08-15T00:00:00"/>
    <n v="124"/>
    <n v="620000"/>
    <s v="EPM"/>
    <x v="3"/>
    <m/>
    <m/>
    <m/>
    <m/>
  </r>
  <r>
    <x v="6"/>
    <x v="10"/>
    <s v="KDR"/>
    <s v="ANAM"/>
    <x v="1739"/>
    <s v="C"/>
    <s v="MAGETAN"/>
    <n v="7"/>
    <d v="2019-08-16T00:00:00"/>
    <n v="28"/>
    <n v="140000"/>
    <s v="EPM"/>
    <x v="3"/>
    <m/>
    <m/>
    <m/>
    <m/>
  </r>
  <r>
    <x v="6"/>
    <x v="10"/>
    <s v="KDR"/>
    <s v="ANAM"/>
    <x v="1740"/>
    <s v="B"/>
    <s v="NGAWI"/>
    <n v="21"/>
    <d v="2019-08-17T00:00:00"/>
    <n v="84"/>
    <n v="420000"/>
    <s v="EPM"/>
    <x v="3"/>
    <m/>
    <m/>
    <m/>
    <m/>
  </r>
  <r>
    <x v="6"/>
    <x v="10"/>
    <s v="KDR"/>
    <s v="ANAM"/>
    <x v="1741"/>
    <s v="B"/>
    <s v="NGAWI"/>
    <n v="24"/>
    <d v="2019-08-31T00:00:00"/>
    <n v="96"/>
    <n v="480000"/>
    <s v="EPM"/>
    <x v="3"/>
    <m/>
    <m/>
    <m/>
    <m/>
  </r>
  <r>
    <x v="6"/>
    <x v="10"/>
    <s v="KDR"/>
    <s v="ANAM"/>
    <x v="1742"/>
    <s v="B"/>
    <s v="NGAWI"/>
    <n v="46"/>
    <d v="2019-08-20T00:00:00"/>
    <n v="184"/>
    <n v="920000"/>
    <s v="EPM"/>
    <x v="3"/>
    <m/>
    <m/>
    <m/>
    <m/>
  </r>
  <r>
    <x v="6"/>
    <x v="10"/>
    <s v="KDR"/>
    <s v="ANAM"/>
    <x v="1743"/>
    <s v="B"/>
    <s v="NGAWI"/>
    <n v="22"/>
    <d v="2019-08-20T00:00:00"/>
    <n v="88"/>
    <n v="440000"/>
    <s v="EPM"/>
    <x v="3"/>
    <m/>
    <m/>
    <m/>
    <m/>
  </r>
  <r>
    <x v="6"/>
    <x v="10"/>
    <s v="KDR"/>
    <s v="ANAM"/>
    <x v="1744"/>
    <s v="B"/>
    <s v="MAGETAN"/>
    <n v="40"/>
    <d v="2019-08-21T00:00:00"/>
    <n v="160"/>
    <n v="800000"/>
    <s v="EPM"/>
    <x v="3"/>
    <m/>
    <m/>
    <m/>
    <m/>
  </r>
  <r>
    <x v="6"/>
    <x v="10"/>
    <s v="KDR"/>
    <s v="ANAM"/>
    <x v="1745"/>
    <s v="B"/>
    <s v="MAGETAN"/>
    <n v="22"/>
    <d v="2019-08-21T00:00:00"/>
    <n v="88"/>
    <n v="440000"/>
    <s v="EPM"/>
    <x v="3"/>
    <m/>
    <m/>
    <m/>
    <m/>
  </r>
  <r>
    <x v="6"/>
    <x v="10"/>
    <s v="KDR"/>
    <s v="ANAM"/>
    <x v="1746"/>
    <s v="B"/>
    <s v="NGAWI"/>
    <n v="19"/>
    <d v="2019-08-22T00:00:00"/>
    <n v="76"/>
    <n v="380000"/>
    <s v="EPM"/>
    <x v="3"/>
    <m/>
    <m/>
    <m/>
    <m/>
  </r>
  <r>
    <x v="6"/>
    <x v="10"/>
    <s v="KDR"/>
    <s v="ANAM"/>
    <x v="1747"/>
    <s v="B"/>
    <s v="NGAWI"/>
    <n v="22"/>
    <d v="2019-08-22T00:00:00"/>
    <n v="88"/>
    <n v="440000"/>
    <s v="EPM"/>
    <x v="3"/>
    <m/>
    <m/>
    <m/>
    <m/>
  </r>
  <r>
    <x v="6"/>
    <x v="10"/>
    <s v="KDR"/>
    <s v="ANAM"/>
    <x v="1748"/>
    <s v="B"/>
    <s v="MAGETAN"/>
    <n v="16"/>
    <d v="2019-08-23T00:00:00"/>
    <n v="64"/>
    <n v="320000"/>
    <s v="EPM"/>
    <x v="3"/>
    <m/>
    <m/>
    <m/>
    <m/>
  </r>
  <r>
    <x v="6"/>
    <x v="10"/>
    <s v="KDR"/>
    <s v="ANAM"/>
    <x v="1749"/>
    <s v="C"/>
    <s v="MAGETAN"/>
    <n v="17"/>
    <d v="2019-08-24T00:00:00"/>
    <n v="68"/>
    <n v="340000"/>
    <s v="EPM"/>
    <x v="3"/>
    <m/>
    <m/>
    <m/>
    <m/>
  </r>
  <r>
    <x v="6"/>
    <x v="10"/>
    <s v="KDR"/>
    <s v="ANAM"/>
    <x v="1750"/>
    <s v="C"/>
    <s v="NGAWI"/>
    <n v="4"/>
    <d v="2019-08-24T00:00:00"/>
    <n v="16"/>
    <n v="80000"/>
    <s v="EPM"/>
    <x v="3"/>
    <m/>
    <m/>
    <m/>
    <m/>
  </r>
  <r>
    <x v="6"/>
    <x v="10"/>
    <s v="KDR"/>
    <s v="ANAM"/>
    <x v="1751"/>
    <s v="C"/>
    <s v="NGAWI"/>
    <n v="10"/>
    <d v="2019-08-23T00:00:00"/>
    <n v="40"/>
    <n v="200000"/>
    <s v="EPM"/>
    <x v="3"/>
    <m/>
    <m/>
    <m/>
    <m/>
  </r>
  <r>
    <x v="1"/>
    <x v="29"/>
    <s v="TSK/GRT"/>
    <s v="Sungkawa /MD"/>
    <x v="1752"/>
    <s v="B"/>
    <s v="JL. Pamengpeuk"/>
    <n v="35"/>
    <m/>
    <n v="140"/>
    <n v="700000"/>
    <s v="EPM"/>
    <x v="3"/>
    <m/>
    <m/>
    <m/>
    <m/>
  </r>
  <r>
    <x v="1"/>
    <x v="29"/>
    <s v="TSK/GRT"/>
    <s v="Sungkawa /MD"/>
    <x v="1753"/>
    <s v="C"/>
    <s v="JL. Cikelet"/>
    <n v="15"/>
    <m/>
    <n v="60"/>
    <n v="300000"/>
    <s v="EPM"/>
    <x v="3"/>
    <m/>
    <m/>
    <m/>
    <m/>
  </r>
  <r>
    <x v="1"/>
    <x v="29"/>
    <s v="TSK/GRT"/>
    <s v="Sungkawa /MD"/>
    <x v="1754"/>
    <s v="C"/>
    <s v="JL. Bungbulang"/>
    <n v="15"/>
    <m/>
    <n v="60"/>
    <n v="300000"/>
    <s v="EPM"/>
    <x v="3"/>
    <m/>
    <m/>
    <m/>
    <m/>
  </r>
  <r>
    <x v="0"/>
    <x v="45"/>
    <s v="HAIRUL"/>
    <s v="SADIKIN"/>
    <x v="1755"/>
    <s v="C"/>
    <s v="JL NAKULA GALAXI"/>
    <n v="17"/>
    <m/>
    <n v="68"/>
    <n v="340000"/>
    <m/>
    <x v="2"/>
    <m/>
    <m/>
    <m/>
    <m/>
  </r>
  <r>
    <x v="0"/>
    <x v="45"/>
    <s v="HAIRUL"/>
    <s v="SADIKIN"/>
    <x v="1756"/>
    <s v="C"/>
    <s v="JL SADEWA GALAXI"/>
    <n v="19"/>
    <m/>
    <n v="76"/>
    <n v="380000"/>
    <m/>
    <x v="2"/>
    <m/>
    <m/>
    <m/>
    <m/>
  </r>
  <r>
    <x v="0"/>
    <x v="45"/>
    <s v="HAIRUL"/>
    <s v="SADIKIN"/>
    <x v="1757"/>
    <s v="C"/>
    <s v="JL KALI BARU"/>
    <n v="16"/>
    <m/>
    <n v="64"/>
    <n v="320000"/>
    <m/>
    <x v="2"/>
    <m/>
    <m/>
    <m/>
    <m/>
  </r>
  <r>
    <x v="0"/>
    <x v="45"/>
    <s v="HAIRUL"/>
    <s v="SADIKIN"/>
    <x v="1758"/>
    <s v="C"/>
    <s v="JATI BENIBG"/>
    <n v="8"/>
    <m/>
    <n v="32"/>
    <n v="160000"/>
    <m/>
    <x v="2"/>
    <m/>
    <m/>
    <m/>
    <m/>
  </r>
  <r>
    <x v="0"/>
    <x v="45"/>
    <s v="HAIRUL"/>
    <s v="SADIKIN"/>
    <x v="905"/>
    <s v="C"/>
    <s v="JL RAYA TARUMA JAYA"/>
    <n v="12"/>
    <m/>
    <n v="48"/>
    <n v="240000"/>
    <m/>
    <x v="2"/>
    <m/>
    <m/>
    <m/>
    <m/>
  </r>
  <r>
    <x v="0"/>
    <x v="45"/>
    <s v="HAIRUL"/>
    <s v="SADIKIN"/>
    <x v="1759"/>
    <s v="C"/>
    <s v="JL RAYA SUMBER JAYA"/>
    <n v="20"/>
    <m/>
    <n v="80"/>
    <n v="400000"/>
    <m/>
    <x v="2"/>
    <m/>
    <m/>
    <m/>
    <m/>
  </r>
  <r>
    <x v="0"/>
    <x v="45"/>
    <s v="HAIRUL"/>
    <s v="SADIKIN"/>
    <x v="1760"/>
    <s v="C"/>
    <s v="JL KALI BARU"/>
    <n v="23"/>
    <m/>
    <n v="92"/>
    <n v="460000"/>
    <m/>
    <x v="2"/>
    <m/>
    <m/>
    <m/>
    <m/>
  </r>
  <r>
    <x v="0"/>
    <x v="45"/>
    <s v="HAIRUL"/>
    <s v="SADIKIN"/>
    <x v="1761"/>
    <s v="C"/>
    <s v="JL RAYA KECAPI"/>
    <n v="12"/>
    <m/>
    <n v="48"/>
    <n v="240000"/>
    <m/>
    <x v="2"/>
    <m/>
    <m/>
    <m/>
    <m/>
  </r>
  <r>
    <x v="0"/>
    <x v="45"/>
    <s v="HAIRUL"/>
    <s v="SADIKIN"/>
    <x v="1762"/>
    <s v="C"/>
    <s v="JL JATI BENING"/>
    <n v="17"/>
    <m/>
    <n v="68"/>
    <n v="340000"/>
    <m/>
    <x v="2"/>
    <m/>
    <m/>
    <m/>
    <m/>
  </r>
  <r>
    <x v="0"/>
    <x v="45"/>
    <s v="HAIRUL"/>
    <s v="SADIKIN"/>
    <x v="1763"/>
    <s v="C"/>
    <s v="ROKO GALAXI"/>
    <n v="22"/>
    <m/>
    <n v="88"/>
    <n v="440000"/>
    <m/>
    <x v="2"/>
    <m/>
    <m/>
    <m/>
    <m/>
  </r>
  <r>
    <x v="0"/>
    <x v="32"/>
    <s v="BKS"/>
    <s v="HAIRUL/SADIKAIN"/>
    <x v="1755"/>
    <s v="C"/>
    <s v="JL NAKULA GALAXI"/>
    <n v="17"/>
    <m/>
    <n v="68"/>
    <n v="340000"/>
    <s v="JSD"/>
    <x v="3"/>
    <m/>
    <m/>
    <m/>
    <m/>
  </r>
  <r>
    <x v="0"/>
    <x v="32"/>
    <s v="BKS"/>
    <s v="HAIRUL/SADIKAIN"/>
    <x v="1756"/>
    <s v="C"/>
    <s v="JL SADEWA GALAXI"/>
    <n v="19"/>
    <m/>
    <n v="76"/>
    <n v="380000"/>
    <s v="JSD"/>
    <x v="3"/>
    <m/>
    <m/>
    <m/>
    <m/>
  </r>
  <r>
    <x v="0"/>
    <x v="32"/>
    <s v="BKS"/>
    <s v="HAIRUL/SADIKAIN"/>
    <x v="1757"/>
    <s v="C"/>
    <s v="JL KALI BARU"/>
    <n v="16"/>
    <m/>
    <n v="64"/>
    <n v="320000"/>
    <s v="JSD"/>
    <x v="3"/>
    <m/>
    <m/>
    <m/>
    <m/>
  </r>
  <r>
    <x v="0"/>
    <x v="32"/>
    <s v="BKS"/>
    <s v="HAIRUL/SADIKAIN"/>
    <x v="1758"/>
    <s v="C"/>
    <s v="JATI BENIBG"/>
    <n v="8"/>
    <m/>
    <n v="32"/>
    <n v="160000"/>
    <s v="JSD"/>
    <x v="3"/>
    <m/>
    <m/>
    <m/>
    <m/>
  </r>
  <r>
    <x v="0"/>
    <x v="32"/>
    <s v="BKS"/>
    <s v="HAIRUL/SADIKAIN"/>
    <x v="905"/>
    <s v="C"/>
    <s v="JL RAYA TARUMA JAYA"/>
    <n v="12"/>
    <m/>
    <n v="48"/>
    <n v="240000"/>
    <s v="JSD"/>
    <x v="3"/>
    <m/>
    <m/>
    <m/>
    <m/>
  </r>
  <r>
    <x v="0"/>
    <x v="32"/>
    <s v="BKS"/>
    <s v="HAIRUL/SADIKAIN"/>
    <x v="1759"/>
    <s v="C"/>
    <s v="JL RAYA SUMBER JAYA"/>
    <n v="20"/>
    <m/>
    <n v="80"/>
    <n v="400000"/>
    <s v="JSD"/>
    <x v="3"/>
    <m/>
    <m/>
    <m/>
    <m/>
  </r>
  <r>
    <x v="0"/>
    <x v="32"/>
    <s v="BKS"/>
    <s v="HAIRUL/SADIKAIN"/>
    <x v="1760"/>
    <s v="C"/>
    <s v="JL KALI BARU"/>
    <n v="23"/>
    <m/>
    <n v="92"/>
    <n v="460000"/>
    <s v="JSD"/>
    <x v="3"/>
    <m/>
    <m/>
    <m/>
    <m/>
  </r>
  <r>
    <x v="0"/>
    <x v="32"/>
    <s v="BKS"/>
    <s v="HAIRUL/SADIKAIN"/>
    <x v="1761"/>
    <s v="C"/>
    <s v="JL RAYA KECAPI"/>
    <n v="12"/>
    <m/>
    <n v="48"/>
    <n v="240000"/>
    <s v="JSD"/>
    <x v="3"/>
    <m/>
    <m/>
    <m/>
    <m/>
  </r>
  <r>
    <x v="0"/>
    <x v="32"/>
    <s v="BKS"/>
    <s v="HAIRUL/SADIKAIN"/>
    <x v="1762"/>
    <s v="C"/>
    <s v="JL JATI BENING"/>
    <n v="17"/>
    <m/>
    <n v="68"/>
    <n v="340000"/>
    <s v="JSD"/>
    <x v="3"/>
    <m/>
    <m/>
    <m/>
    <m/>
  </r>
  <r>
    <x v="0"/>
    <x v="32"/>
    <s v="BKS"/>
    <s v="HAIRUL/SADIKAIN"/>
    <x v="1763"/>
    <s v="C"/>
    <s v="ROKO GALAXI"/>
    <n v="22"/>
    <m/>
    <n v="88"/>
    <n v="440000"/>
    <s v="JSD"/>
    <x v="3"/>
    <m/>
    <m/>
    <m/>
    <m/>
  </r>
  <r>
    <x v="0"/>
    <x v="34"/>
    <s v="JTIM"/>
    <s v="HAIRUL/IMAM"/>
    <x v="1764"/>
    <s v="C"/>
    <s v="JL PALAD "/>
    <n v="20"/>
    <m/>
    <n v="80"/>
    <n v="400000"/>
    <s v="JSD"/>
    <x v="3"/>
    <m/>
    <m/>
    <m/>
    <m/>
  </r>
  <r>
    <x v="0"/>
    <x v="34"/>
    <s v="JTIM"/>
    <s v="HAIRUL/IMAM"/>
    <x v="1765"/>
    <s v="C"/>
    <s v="JL MASJID ALMUNIR"/>
    <n v="11"/>
    <m/>
    <n v="44"/>
    <n v="220000"/>
    <s v="JSD"/>
    <x v="3"/>
    <m/>
    <m/>
    <m/>
    <m/>
  </r>
  <r>
    <x v="0"/>
    <x v="34"/>
    <s v="JTIM"/>
    <s v="HAIRUL/IMAM"/>
    <x v="1766"/>
    <s v="C"/>
    <s v="JL GARDU"/>
    <n v="22"/>
    <m/>
    <n v="88"/>
    <n v="440000"/>
    <s v="JSD"/>
    <x v="3"/>
    <m/>
    <m/>
    <m/>
    <m/>
  </r>
  <r>
    <x v="0"/>
    <x v="34"/>
    <s v="JTIM"/>
    <s v="HAIRUL/IMAM"/>
    <x v="1767"/>
    <s v="C"/>
    <s v="JL RAYA BOGOR"/>
    <n v="25"/>
    <m/>
    <n v="100"/>
    <n v="500000"/>
    <s v="JSD"/>
    <x v="3"/>
    <m/>
    <m/>
    <m/>
    <m/>
  </r>
  <r>
    <x v="0"/>
    <x v="34"/>
    <s v="JTIM"/>
    <s v="HAIRUL/IMAM"/>
    <x v="1768"/>
    <s v="C"/>
    <s v="JL DKI"/>
    <n v="12"/>
    <m/>
    <n v="48"/>
    <n v="240000"/>
    <s v="JSD"/>
    <x v="3"/>
    <m/>
    <m/>
    <m/>
    <m/>
  </r>
  <r>
    <x v="0"/>
    <x v="34"/>
    <s v="JTIM"/>
    <s v="HAIRUL/IMAM"/>
    <x v="706"/>
    <s v="C"/>
    <s v="JL RAYA PRAMUKA"/>
    <n v="10"/>
    <m/>
    <n v="40"/>
    <n v="200000"/>
    <s v="JSD"/>
    <x v="3"/>
    <m/>
    <m/>
    <m/>
    <m/>
  </r>
  <r>
    <x v="0"/>
    <x v="34"/>
    <s v="JTIM"/>
    <s v="HAIRUL/IMAM"/>
    <x v="1769"/>
    <s v="B"/>
    <s v="JL KERJA BAKTI"/>
    <n v="25"/>
    <m/>
    <n v="100"/>
    <n v="500000"/>
    <s v="JSD"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4:E13" firstHeaderRow="1" firstDataRow="2" firstDataCol="2" rowPageCount="2" colPageCount="1"/>
  <pivotFields count="17">
    <pivotField axis="axisRow" compact="0" outline="0" showAll="0" defaultSubtotal="0">
      <items count="9">
        <item x="8"/>
        <item x="1"/>
        <item x="2"/>
        <item x="6"/>
        <item x="3"/>
        <item x="5"/>
        <item x="0"/>
        <item x="7"/>
        <item x="4"/>
      </items>
    </pivotField>
    <pivotField axis="axisRow" compact="0" outline="0" showAll="0" defaultSubtotal="0">
      <items count="47">
        <item x="0"/>
        <item x="1"/>
        <item x="2"/>
        <item x="31"/>
        <item x="3"/>
        <item x="32"/>
        <item x="4"/>
        <item x="5"/>
        <item x="6"/>
        <item x="7"/>
        <item x="33"/>
        <item x="8"/>
        <item x="9"/>
        <item x="34"/>
        <item x="10"/>
        <item x="11"/>
        <item x="35"/>
        <item x="39"/>
        <item x="40"/>
        <item x="43"/>
        <item x="12"/>
        <item x="13"/>
        <item x="14"/>
        <item x="15"/>
        <item x="16"/>
        <item x="42"/>
        <item x="17"/>
        <item x="18"/>
        <item x="19"/>
        <item x="20"/>
        <item x="44"/>
        <item x="21"/>
        <item x="22"/>
        <item x="23"/>
        <item x="24"/>
        <item x="41"/>
        <item x="36"/>
        <item x="37"/>
        <item x="25"/>
        <item x="26"/>
        <item x="27"/>
        <item x="28"/>
        <item x="38"/>
        <item x="29"/>
        <item x="30"/>
        <item x="45"/>
        <item m="1" x="46"/>
      </items>
    </pivotField>
    <pivotField compact="0" outline="0" showAll="0" defaultSubtotal="0"/>
    <pivotField compact="0" outline="0" showAll="0" defaultSubtotal="0"/>
    <pivotField axis="axisPage" compact="0" outline="0" showAll="0" defaultSubtotal="0">
      <items count="1770"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574"/>
        <item x="218"/>
        <item x="1559"/>
        <item x="561"/>
        <item x="563"/>
        <item x="1383"/>
        <item x="821"/>
        <item x="211"/>
        <item x="192"/>
        <item x="1216"/>
        <item x="1244"/>
        <item x="60"/>
        <item x="1238"/>
        <item x="214"/>
        <item x="606"/>
        <item x="625"/>
        <item x="628"/>
        <item x="622"/>
        <item x="626"/>
        <item x="629"/>
        <item x="624"/>
        <item x="623"/>
        <item x="605"/>
        <item x="627"/>
        <item x="607"/>
        <item x="630"/>
        <item x="608"/>
        <item x="577"/>
        <item x="1209"/>
        <item x="1251"/>
        <item x="544"/>
        <item x="1380"/>
        <item x="799"/>
        <item x="1560"/>
        <item x="1561"/>
        <item x="206"/>
        <item x="1268"/>
        <item x="1230"/>
        <item x="1562"/>
        <item x="1305"/>
        <item x="1382"/>
        <item x="830"/>
        <item x="445"/>
        <item x="1253"/>
        <item x="1240"/>
        <item x="187"/>
        <item x="1263"/>
        <item x="28"/>
        <item x="550"/>
        <item x="559"/>
        <item x="1378"/>
        <item x="69"/>
        <item x="1248"/>
        <item x="1390"/>
        <item x="1377"/>
        <item x="1282"/>
        <item x="1304"/>
        <item x="1373"/>
        <item x="1341"/>
        <item x="66"/>
        <item x="1301"/>
        <item x="1273"/>
        <item x="1563"/>
        <item x="551"/>
        <item x="74"/>
        <item x="828"/>
        <item x="1258"/>
        <item x="1266"/>
        <item x="809"/>
        <item x="617"/>
        <item x="633"/>
        <item x="609"/>
        <item x="612"/>
        <item x="635"/>
        <item x="632"/>
        <item x="613"/>
        <item x="619"/>
        <item x="636"/>
        <item x="637"/>
        <item x="610"/>
        <item x="638"/>
        <item x="614"/>
        <item x="620"/>
        <item x="611"/>
        <item x="634"/>
        <item x="618"/>
        <item x="639"/>
        <item x="615"/>
        <item x="631"/>
        <item x="616"/>
        <item x="640"/>
        <item x="1210"/>
        <item x="1317"/>
        <item x="816"/>
        <item x="38"/>
        <item x="461"/>
        <item x="219"/>
        <item x="1229"/>
        <item x="72"/>
        <item x="1313"/>
        <item x="1564"/>
        <item x="188"/>
        <item x="190"/>
        <item x="1219"/>
        <item x="1225"/>
        <item x="1526"/>
        <item x="196"/>
        <item x="1245"/>
        <item x="1211"/>
        <item x="1214"/>
        <item x="1212"/>
        <item x="193"/>
        <item x="1261"/>
        <item x="1237"/>
        <item x="1246"/>
        <item x="186"/>
        <item x="17"/>
        <item x="1247"/>
        <item x="1227"/>
        <item x="1265"/>
        <item x="1527"/>
        <item x="1243"/>
        <item x="13"/>
        <item x="1235"/>
        <item x="1241"/>
        <item x="621"/>
        <item x="1458"/>
        <item x="804"/>
        <item x="194"/>
        <item x="1391"/>
        <item x="813"/>
        <item x="1361"/>
        <item x="1354"/>
        <item x="1565"/>
        <item x="1566"/>
        <item x="209"/>
        <item x="1537"/>
        <item x="210"/>
        <item x="455"/>
        <item x="459"/>
        <item x="1269"/>
        <item x="1277"/>
        <item x="441"/>
        <item x="1374"/>
        <item x="806"/>
        <item x="1231"/>
        <item x="1221"/>
        <item x="1292"/>
        <item x="1300"/>
        <item x="1299"/>
        <item x="829"/>
        <item x="564"/>
        <item x="22"/>
        <item x="565"/>
        <item x="1262"/>
        <item x="33"/>
        <item x="807"/>
        <item x="1463"/>
        <item x="1533"/>
        <item x="558"/>
        <item x="553"/>
        <item x="1379"/>
        <item x="1385"/>
        <item x="1288"/>
        <item x="39"/>
        <item x="12"/>
        <item x="1340"/>
        <item x="566"/>
        <item x="815"/>
        <item x="202"/>
        <item x="201"/>
        <item x="546"/>
        <item x="547"/>
        <item x="822"/>
        <item x="831"/>
        <item x="1392"/>
        <item x="463"/>
        <item x="197"/>
        <item x="195"/>
        <item x="1307"/>
        <item x="1523"/>
        <item x="65"/>
        <item x="824"/>
        <item x="1272"/>
        <item x="16"/>
        <item x="452"/>
        <item x="78"/>
        <item x="1319"/>
        <item x="818"/>
        <item x="826"/>
        <item x="1530"/>
        <item x="1455"/>
        <item x="1264"/>
        <item x="1457"/>
        <item x="1567"/>
        <item x="1260"/>
        <item x="827"/>
        <item x="9"/>
        <item x="557"/>
        <item x="823"/>
        <item x="185"/>
        <item x="562"/>
        <item x="191"/>
        <item x="457"/>
        <item x="1208"/>
        <item x="556"/>
        <item x="568"/>
        <item x="567"/>
        <item x="554"/>
        <item x="31"/>
        <item x="1279"/>
        <item x="1276"/>
        <item x="1224"/>
        <item x="11"/>
        <item x="1217"/>
        <item x="18"/>
        <item x="208"/>
        <item x="1387"/>
        <item x="1388"/>
        <item x="1568"/>
        <item x="212"/>
        <item x="68"/>
        <item x="207"/>
        <item x="572"/>
        <item x="443"/>
        <item x="1535"/>
        <item x="604"/>
        <item x="70"/>
        <item x="803"/>
        <item x="446"/>
        <item x="570"/>
        <item x="1222"/>
        <item x="1569"/>
        <item x="1281"/>
        <item x="10"/>
        <item x="204"/>
        <item x="1389"/>
        <item x="451"/>
        <item x="1315"/>
        <item x="1278"/>
        <item x="1370"/>
        <item x="189"/>
        <item x="199"/>
        <item x="1226"/>
        <item x="1275"/>
        <item x="1312"/>
        <item x="1531"/>
        <item x="802"/>
        <item x="1570"/>
        <item x="1571"/>
        <item x="576"/>
        <item x="1298"/>
        <item x="1289"/>
        <item x="1306"/>
        <item x="1316"/>
        <item x="1572"/>
        <item x="1308"/>
        <item x="810"/>
        <item x="1271"/>
        <item x="1573"/>
        <item x="819"/>
        <item x="1302"/>
        <item x="1285"/>
        <item x="1303"/>
        <item x="1360"/>
        <item x="1286"/>
        <item x="555"/>
        <item x="1256"/>
        <item x="1250"/>
        <item x="30"/>
        <item x="213"/>
        <item x="832"/>
        <item x="444"/>
        <item x="440"/>
        <item x="1339"/>
        <item x="225"/>
        <item x="205"/>
        <item x="174"/>
        <item x="592"/>
        <item x="595"/>
        <item x="1287"/>
        <item x="1528"/>
        <item x="14"/>
        <item x="560"/>
        <item x="552"/>
        <item x="447"/>
        <item x="1215"/>
        <item x="215"/>
        <item x="1242"/>
        <item x="543"/>
        <item x="203"/>
        <item x="15"/>
        <item x="1375"/>
        <item x="1234"/>
        <item x="1359"/>
        <item x="545"/>
        <item x="1557"/>
        <item x="498"/>
        <item x="1367"/>
        <item x="1582"/>
        <item x="505"/>
        <item x="496"/>
        <item x="5"/>
        <item x="120"/>
        <item x="1079"/>
        <item x="747"/>
        <item x="85"/>
        <item x="424"/>
        <item x="1588"/>
        <item x="121"/>
        <item x="1538"/>
        <item x="1111"/>
        <item x="1337"/>
        <item x="170"/>
        <item x="787"/>
        <item x="1075"/>
        <item x="730"/>
        <item x="83"/>
        <item x="122"/>
        <item x="734"/>
        <item x="700"/>
        <item x="980"/>
        <item x="500"/>
        <item x="876"/>
        <item x="878"/>
        <item x="988"/>
        <item x="351"/>
        <item x="1396"/>
        <item x="686"/>
        <item x="290"/>
        <item x="1422"/>
        <item x="1452"/>
        <item x="1130"/>
        <item x="58"/>
        <item x="986"/>
        <item x="877"/>
        <item x="1445"/>
        <item x="703"/>
        <item x="184"/>
        <item x="660"/>
        <item x="890"/>
        <item x="873"/>
        <item x="80"/>
        <item x="715"/>
        <item x="844"/>
        <item x="861"/>
        <item x="845"/>
        <item x="782"/>
        <item x="88"/>
        <item x="334"/>
        <item x="1500"/>
        <item x="95"/>
        <item x="144"/>
        <item x="146"/>
        <item x="579"/>
        <item x="1122"/>
        <item x="678"/>
        <item x="178"/>
        <item x="1121"/>
        <item x="300"/>
        <item x="699"/>
        <item x="423"/>
        <item x="418"/>
        <item x="834"/>
        <item x="50"/>
        <item x="1499"/>
        <item x="1558"/>
        <item x="123"/>
        <item x="583"/>
        <item x="766"/>
        <item x="858"/>
        <item x="863"/>
        <item x="1131"/>
        <item x="413"/>
        <item x="124"/>
        <item x="682"/>
        <item x="346"/>
        <item x="415"/>
        <item x="493"/>
        <item x="502"/>
        <item x="1510"/>
        <item x="349"/>
        <item x="347"/>
        <item x="652"/>
        <item x="695"/>
        <item x="145"/>
        <item x="979"/>
        <item x="854"/>
        <item x="1490"/>
        <item x="1539"/>
        <item x="905"/>
        <item x="852"/>
        <item x="887"/>
        <item x="1333"/>
        <item x="1446"/>
        <item x="966"/>
        <item x="103"/>
        <item x="104"/>
        <item x="702"/>
        <item x="751"/>
        <item x="98"/>
        <item x="55"/>
        <item x="150"/>
        <item x="696"/>
        <item x="870"/>
        <item x="344"/>
        <item x="1514"/>
        <item x="746"/>
        <item x="717"/>
        <item x="899"/>
        <item x="1447"/>
        <item x="1512"/>
        <item x="94"/>
        <item x="385"/>
        <item x="105"/>
        <item x="1540"/>
        <item x="54"/>
        <item x="302"/>
        <item x="156"/>
        <item x="513"/>
        <item x="1050"/>
        <item x="1522"/>
        <item x="52"/>
        <item x="380"/>
        <item x="1415"/>
        <item x="1320"/>
        <item x="879"/>
        <item x="908"/>
        <item x="1119"/>
        <item x="681"/>
        <item x="898"/>
        <item x="907"/>
        <item x="125"/>
        <item x="884"/>
        <item x="885"/>
        <item x="1132"/>
        <item x="167"/>
        <item x="893"/>
        <item x="168"/>
        <item x="1330"/>
        <item x="119"/>
        <item x="126"/>
        <item x="1336"/>
        <item x="791"/>
        <item x="1399"/>
        <item x="760"/>
        <item x="865"/>
        <item x="1509"/>
        <item x="672"/>
        <item x="296"/>
        <item x="1591"/>
        <item x="1424"/>
        <item x="1488"/>
        <item x="101"/>
        <item x="716"/>
        <item x="687"/>
        <item x="508"/>
        <item x="59"/>
        <item x="1423"/>
        <item x="405"/>
        <item x="1400"/>
        <item x="655"/>
        <item x="407"/>
        <item x="1485"/>
        <item x="1401"/>
        <item x="668"/>
        <item x="332"/>
        <item x="1439"/>
        <item x="161"/>
        <item x="1469"/>
        <item x="1478"/>
        <item x="697"/>
        <item x="731"/>
        <item x="1395"/>
        <item x="106"/>
        <item x="411"/>
        <item x="1493"/>
        <item x="1492"/>
        <item x="758"/>
        <item x="1402"/>
        <item x="406"/>
        <item x="1069"/>
        <item x="1074"/>
        <item x="409"/>
        <item x="166"/>
        <item x="643"/>
        <item x="748"/>
        <item x="666"/>
        <item x="882"/>
        <item x="770"/>
        <item x="1541"/>
        <item x="679"/>
        <item x="789"/>
        <item x="495"/>
        <item x="402"/>
        <item x="769"/>
        <item x="337"/>
        <item x="967"/>
        <item x="971"/>
        <item x="989"/>
        <item x="753"/>
        <item x="833"/>
        <item x="421"/>
        <item x="727"/>
        <item x="292"/>
        <item x="883"/>
        <item x="162"/>
        <item x="1542"/>
        <item x="798"/>
        <item x="390"/>
        <item x="127"/>
        <item x="776"/>
        <item x="755"/>
        <item x="182"/>
        <item x="401"/>
        <item x="1394"/>
        <item x="777"/>
        <item x="909"/>
        <item x="1056"/>
        <item x="886"/>
        <item x="107"/>
        <item x="856"/>
        <item x="1332"/>
        <item x="794"/>
        <item x="147"/>
        <item x="1404"/>
        <item x="1403"/>
        <item x="1326"/>
        <item x="750"/>
        <item x="159"/>
        <item x="1471"/>
        <item x="910"/>
        <item x="1420"/>
        <item x="771"/>
        <item x="1515"/>
        <item x="796"/>
        <item x="756"/>
        <item x="1126"/>
        <item x="175"/>
        <item x="297"/>
        <item x="1444"/>
        <item x="767"/>
        <item x="1059"/>
        <item x="1061"/>
        <item x="1058"/>
        <item x="342"/>
        <item x="1505"/>
        <item x="1114"/>
        <item x="417"/>
        <item x="726"/>
        <item x="762"/>
        <item x="1418"/>
        <item x="1484"/>
        <item x="416"/>
        <item x="754"/>
        <item x="1543"/>
        <item x="143"/>
        <item x="89"/>
        <item x="849"/>
        <item x="653"/>
        <item x="1325"/>
        <item x="1068"/>
        <item x="1051"/>
        <item x="163"/>
        <item x="677"/>
        <item x="97"/>
        <item x="1073"/>
        <item x="160"/>
        <item x="712"/>
        <item x="180"/>
        <item x="850"/>
        <item x="1437"/>
        <item x="711"/>
        <item x="1442"/>
        <item x="772"/>
        <item x="1544"/>
        <item x="1489"/>
        <item x="492"/>
        <item x="749"/>
        <item x="412"/>
        <item x="383"/>
        <item x="1497"/>
        <item x="1329"/>
        <item x="149"/>
        <item x="900"/>
        <item x="664"/>
        <item x="1071"/>
        <item x="1405"/>
        <item x="985"/>
        <item x="503"/>
        <item x="1477"/>
        <item x="1364"/>
        <item x="729"/>
        <item x="778"/>
        <item x="1077"/>
        <item x="1508"/>
        <item x="853"/>
        <item x="1476"/>
        <item x="783"/>
        <item x="840"/>
        <item x="1443"/>
        <item x="100"/>
        <item x="722"/>
        <item x="86"/>
        <item x="874"/>
        <item x="723"/>
        <item x="1076"/>
        <item x="1431"/>
        <item x="667"/>
        <item x="781"/>
        <item x="293"/>
        <item x="649"/>
        <item x="1362"/>
        <item x="1501"/>
        <item x="683"/>
        <item x="684"/>
        <item x="1430"/>
        <item x="1480"/>
        <item x="721"/>
        <item x="91"/>
        <item x="181"/>
        <item x="855"/>
        <item x="3"/>
        <item x="735"/>
        <item x="299"/>
        <item x="744"/>
        <item x="761"/>
        <item x="1517"/>
        <item x="1545"/>
        <item x="1125"/>
        <item x="1546"/>
        <item x="1547"/>
        <item x="1052"/>
        <item x="1124"/>
        <item x="422"/>
        <item x="698"/>
        <item x="46"/>
        <item x="1"/>
        <item x="1436"/>
        <item x="157"/>
        <item x="984"/>
        <item x="987"/>
        <item x="654"/>
        <item x="977"/>
        <item x="1062"/>
        <item x="1470"/>
        <item x="1482"/>
        <item x="1411"/>
        <item x="303"/>
        <item x="1449"/>
        <item x="976"/>
        <item x="1433"/>
        <item x="1434"/>
        <item x="382"/>
        <item x="1116"/>
        <item x="348"/>
        <item x="578"/>
        <item x="1123"/>
        <item x="2"/>
        <item x="1511"/>
        <item x="906"/>
        <item x="842"/>
        <item x="1078"/>
        <item x="425"/>
        <item x="644"/>
        <item x="1486"/>
        <item x="872"/>
        <item x="765"/>
        <item x="742"/>
        <item x="710"/>
        <item x="869"/>
        <item x="838"/>
        <item x="56"/>
        <item x="1586"/>
        <item x="1585"/>
        <item x="1587"/>
        <item x="1127"/>
        <item x="90"/>
        <item x="183"/>
        <item x="1504"/>
        <item x="780"/>
        <item x="151"/>
        <item x="1454"/>
        <item x="410"/>
        <item x="99"/>
        <item x="294"/>
        <item x="889"/>
        <item x="892"/>
        <item x="685"/>
        <item x="689"/>
        <item x="1474"/>
        <item x="333"/>
        <item x="859"/>
        <item x="42"/>
        <item x="81"/>
        <item x="841"/>
        <item x="1416"/>
        <item x="511"/>
        <item x="394"/>
        <item x="108"/>
        <item x="1365"/>
        <item x="354"/>
        <item x="399"/>
        <item x="109"/>
        <item x="680"/>
        <item x="707"/>
        <item x="403"/>
        <item x="786"/>
        <item x="1496"/>
        <item x="142"/>
        <item x="1441"/>
        <item x="1065"/>
        <item x="40"/>
        <item x="171"/>
        <item x="110"/>
        <item x="331"/>
        <item x="657"/>
        <item x="1421"/>
        <item x="658"/>
        <item x="763"/>
        <item x="725"/>
        <item x="582"/>
        <item x="389"/>
        <item x="165"/>
        <item x="128"/>
        <item x="152"/>
        <item x="757"/>
        <item x="514"/>
        <item x="129"/>
        <item x="1406"/>
        <item x="4"/>
        <item x="972"/>
        <item x="1425"/>
        <item x="759"/>
        <item x="673"/>
        <item x="130"/>
        <item x="1592"/>
        <item x="764"/>
        <item x="797"/>
        <item x="1548"/>
        <item x="1363"/>
        <item x="1507"/>
        <item x="718"/>
        <item x="169"/>
        <item x="737"/>
        <item x="911"/>
        <item x="880"/>
        <item x="867"/>
        <item x="1323"/>
        <item x="1549"/>
        <item x="504"/>
        <item x="158"/>
        <item x="53"/>
        <item x="862"/>
        <item x="836"/>
        <item x="339"/>
        <item x="1581"/>
        <item x="647"/>
        <item x="1473"/>
        <item x="1519"/>
        <item x="1550"/>
        <item x="387"/>
        <item x="1583"/>
        <item x="1551"/>
        <item x="1055"/>
        <item x="745"/>
        <item x="1322"/>
        <item x="901"/>
        <item x="894"/>
        <item x="510"/>
        <item x="414"/>
        <item x="669"/>
        <item x="92"/>
        <item x="738"/>
        <item x="896"/>
        <item x="335"/>
        <item x="1453"/>
        <item x="1327"/>
        <item x="904"/>
        <item x="973"/>
        <item x="897"/>
        <item x="131"/>
        <item x="301"/>
        <item x="1053"/>
        <item x="176"/>
        <item x="983"/>
        <item x="1072"/>
        <item x="693"/>
        <item x="1552"/>
        <item x="47"/>
        <item x="674"/>
        <item x="141"/>
        <item x="1110"/>
        <item x="386"/>
        <item x="694"/>
        <item x="1338"/>
        <item x="111"/>
        <item x="843"/>
        <item x="1407"/>
        <item x="1115"/>
        <item x="675"/>
        <item x="164"/>
        <item x="1440"/>
        <item x="864"/>
        <item x="671"/>
        <item x="396"/>
        <item x="0"/>
        <item x="115"/>
        <item x="132"/>
        <item x="420"/>
        <item x="341"/>
        <item x="172"/>
        <item x="663"/>
        <item x="705"/>
        <item x="153"/>
        <item x="848"/>
        <item x="740"/>
        <item x="659"/>
        <item x="1518"/>
        <item x="641"/>
        <item x="1397"/>
        <item x="1064"/>
        <item x="732"/>
        <item x="774"/>
        <item x="709"/>
        <item x="706"/>
        <item x="1435"/>
        <item x="1553"/>
        <item x="388"/>
        <item x="1448"/>
        <item x="1475"/>
        <item x="291"/>
        <item x="112"/>
        <item x="1328"/>
        <item x="1502"/>
        <item x="724"/>
        <item x="45"/>
        <item x="661"/>
        <item x="1324"/>
        <item x="768"/>
        <item x="1438"/>
        <item x="1479"/>
        <item x="140"/>
        <item x="133"/>
        <item x="728"/>
        <item x="785"/>
        <item x="903"/>
        <item x="888"/>
        <item x="690"/>
        <item x="49"/>
        <item x="155"/>
        <item x="902"/>
        <item x="860"/>
        <item x="847"/>
        <item x="93"/>
        <item x="790"/>
        <item x="1128"/>
        <item x="969"/>
        <item x="881"/>
        <item x="1120"/>
        <item x="704"/>
        <item x="509"/>
        <item x="1334"/>
        <item x="1590"/>
        <item x="1554"/>
        <item x="580"/>
        <item x="8"/>
        <item x="134"/>
        <item x="970"/>
        <item x="392"/>
        <item x="1414"/>
        <item x="419"/>
        <item x="1516"/>
        <item x="1584"/>
        <item x="793"/>
        <item x="1408"/>
        <item x="1063"/>
        <item x="662"/>
        <item x="1503"/>
        <item x="506"/>
        <item x="353"/>
        <item x="343"/>
        <item x="982"/>
        <item x="665"/>
        <item x="779"/>
        <item x="135"/>
        <item x="384"/>
        <item x="51"/>
        <item x="82"/>
        <item x="1432"/>
        <item x="1070"/>
        <item x="1506"/>
        <item x="381"/>
        <item x="650"/>
        <item x="102"/>
        <item x="298"/>
        <item x="1331"/>
        <item x="1412"/>
        <item x="642"/>
        <item x="96"/>
        <item x="1118"/>
        <item x="499"/>
        <item x="393"/>
        <item x="676"/>
        <item x="741"/>
        <item x="739"/>
        <item x="1451"/>
        <item x="400"/>
        <item x="719"/>
        <item x="136"/>
        <item x="137"/>
        <item x="397"/>
        <item x="48"/>
        <item x="1129"/>
        <item x="1483"/>
        <item x="895"/>
        <item x="507"/>
        <item x="891"/>
        <item x="1487"/>
        <item x="871"/>
        <item x="350"/>
        <item x="1054"/>
        <item x="338"/>
        <item x="708"/>
        <item x="340"/>
        <item x="651"/>
        <item x="1520"/>
        <item x="395"/>
        <item x="138"/>
        <item x="981"/>
        <item x="1067"/>
        <item x="1555"/>
        <item x="714"/>
        <item x="866"/>
        <item x="355"/>
        <item x="1521"/>
        <item x="6"/>
        <item x="837"/>
        <item x="391"/>
        <item x="1321"/>
        <item x="656"/>
        <item x="646"/>
        <item x="352"/>
        <item x="177"/>
        <item x="1498"/>
        <item x="173"/>
        <item x="701"/>
        <item x="670"/>
        <item x="356"/>
        <item x="839"/>
        <item x="784"/>
        <item x="84"/>
        <item x="408"/>
        <item x="752"/>
        <item x="1409"/>
        <item x="875"/>
        <item x="788"/>
        <item x="1117"/>
        <item x="336"/>
        <item x="1066"/>
        <item x="139"/>
        <item x="720"/>
        <item x="1450"/>
        <item x="1589"/>
        <item x="1366"/>
        <item x="1413"/>
        <item x="512"/>
        <item x="87"/>
        <item x="154"/>
        <item x="581"/>
        <item x="116"/>
        <item x="118"/>
        <item x="713"/>
        <item x="148"/>
        <item x="1410"/>
        <item x="1491"/>
        <item x="773"/>
        <item x="974"/>
        <item x="1419"/>
        <item x="775"/>
        <item x="41"/>
        <item x="1113"/>
        <item x="792"/>
        <item x="1060"/>
        <item x="795"/>
        <item x="1417"/>
        <item x="968"/>
        <item x="304"/>
        <item x="44"/>
        <item x="43"/>
        <item x="692"/>
        <item x="113"/>
        <item x="117"/>
        <item x="1398"/>
        <item x="1057"/>
        <item x="345"/>
        <item x="398"/>
        <item x="494"/>
        <item x="1556"/>
        <item x="114"/>
        <item x="857"/>
        <item x="179"/>
        <item x="688"/>
        <item x="1494"/>
        <item x="1495"/>
        <item x="1133"/>
        <item x="736"/>
        <item x="79"/>
        <item x="7"/>
        <item x="868"/>
        <item x="295"/>
        <item x="57"/>
        <item x="1112"/>
        <item x="648"/>
        <item x="1513"/>
        <item x="1335"/>
        <item x="645"/>
        <item x="846"/>
        <item x="501"/>
        <item x="497"/>
        <item x="835"/>
        <item x="1481"/>
        <item x="743"/>
        <item x="1472"/>
        <item x="733"/>
        <item x="851"/>
        <item x="975"/>
        <item x="691"/>
        <item x="305"/>
        <item x="1270"/>
        <item x="64"/>
        <item x="404"/>
        <item x="460"/>
        <item x="1252"/>
        <item x="1525"/>
        <item x="805"/>
        <item x="75"/>
        <item x="77"/>
        <item x="67"/>
        <item x="1290"/>
        <item x="439"/>
        <item x="1280"/>
        <item x="223"/>
        <item x="1536"/>
        <item x="24"/>
        <item x="1358"/>
        <item x="817"/>
        <item x="1318"/>
        <item x="571"/>
        <item x="1529"/>
        <item x="449"/>
        <item x="1255"/>
        <item x="1310"/>
        <item x="800"/>
        <item x="34"/>
        <item x="1031"/>
        <item x="1018"/>
        <item x="541"/>
        <item x="266"/>
        <item x="226"/>
        <item x="1006"/>
        <item x="529"/>
        <item x="965"/>
        <item x="243"/>
        <item x="241"/>
        <item x="234"/>
        <item x="1001"/>
        <item x="1046"/>
        <item x="313"/>
        <item x="1034"/>
        <item x="467"/>
        <item x="323"/>
        <item x="326"/>
        <item x="940"/>
        <item x="269"/>
        <item x="228"/>
        <item x="1040"/>
        <item x="242"/>
        <item x="470"/>
        <item x="537"/>
        <item x="488"/>
        <item x="538"/>
        <item x="516"/>
        <item x="483"/>
        <item x="316"/>
        <item x="272"/>
        <item x="330"/>
        <item x="322"/>
        <item x="936"/>
        <item x="597"/>
        <item x="1002"/>
        <item x="252"/>
        <item x="1042"/>
        <item x="359"/>
        <item x="270"/>
        <item x="378"/>
        <item x="998"/>
        <item x="991"/>
        <item x="261"/>
        <item x="370"/>
        <item x="1596"/>
        <item x="1088"/>
        <item x="1083"/>
        <item x="312"/>
        <item x="1464"/>
        <item x="1010"/>
        <item x="1087"/>
        <item x="943"/>
        <item x="315"/>
        <item x="993"/>
        <item x="997"/>
        <item x="1164"/>
        <item x="1176"/>
        <item x="1005"/>
        <item x="1091"/>
        <item x="1163"/>
        <item x="1012"/>
        <item x="1092"/>
        <item x="521"/>
        <item x="1177"/>
        <item x="1156"/>
        <item x="1007"/>
        <item x="1003"/>
        <item x="1159"/>
        <item x="1094"/>
        <item x="1093"/>
        <item x="1171"/>
        <item x="1161"/>
        <item x="1015"/>
        <item x="992"/>
        <item x="1467"/>
        <item x="990"/>
        <item x="999"/>
        <item x="1000"/>
        <item x="1172"/>
        <item x="945"/>
        <item x="950"/>
        <item x="1022"/>
        <item x="371"/>
        <item x="957"/>
        <item x="1020"/>
        <item x="1105"/>
        <item x="533"/>
        <item x="372"/>
        <item x="1465"/>
        <item x="491"/>
        <item x="525"/>
        <item x="1099"/>
        <item x="1084"/>
        <item x="1026"/>
        <item x="591"/>
        <item x="1011"/>
        <item x="278"/>
        <item x="941"/>
        <item x="1098"/>
        <item x="1169"/>
        <item x="964"/>
        <item x="276"/>
        <item x="274"/>
        <item x="275"/>
        <item x="958"/>
        <item x="282"/>
        <item x="944"/>
        <item x="472"/>
        <item x="473"/>
        <item x="1160"/>
        <item x="1158"/>
        <item x="1466"/>
        <item x="329"/>
        <item x="229"/>
        <item x="1038"/>
        <item x="236"/>
        <item x="938"/>
        <item x="1108"/>
        <item x="1167"/>
        <item x="1109"/>
        <item x="287"/>
        <item x="1045"/>
        <item x="1004"/>
        <item x="1086"/>
        <item x="1085"/>
        <item x="1021"/>
        <item x="1044"/>
        <item x="369"/>
        <item x="361"/>
        <item x="267"/>
        <item x="357"/>
        <item x="374"/>
        <item x="360"/>
        <item x="1009"/>
        <item x="375"/>
        <item x="599"/>
        <item x="286"/>
        <item x="364"/>
        <item x="256"/>
        <item x="310"/>
        <item x="531"/>
        <item x="265"/>
        <item x="1142"/>
        <item x="227"/>
        <item x="471"/>
        <item x="1029"/>
        <item x="233"/>
        <item x="1016"/>
        <item x="593"/>
        <item x="248"/>
        <item x="324"/>
        <item x="280"/>
        <item x="235"/>
        <item x="1101"/>
        <item x="362"/>
        <item x="519"/>
        <item x="480"/>
        <item x="939"/>
        <item x="1107"/>
        <item x="1097"/>
        <item x="238"/>
        <item x="956"/>
        <item x="1041"/>
        <item x="308"/>
        <item x="251"/>
        <item x="477"/>
        <item x="598"/>
        <item x="377"/>
        <item x="489"/>
        <item x="960"/>
        <item x="961"/>
        <item x="1174"/>
        <item x="995"/>
        <item x="527"/>
        <item x="484"/>
        <item x="230"/>
        <item x="260"/>
        <item x="1033"/>
        <item x="482"/>
        <item x="481"/>
        <item x="528"/>
        <item x="600"/>
        <item x="231"/>
        <item x="366"/>
        <item x="603"/>
        <item x="959"/>
        <item x="319"/>
        <item x="1157"/>
        <item x="285"/>
        <item x="1090"/>
        <item x="954"/>
        <item x="1019"/>
        <item x="367"/>
        <item x="328"/>
        <item x="307"/>
        <item x="952"/>
        <item x="475"/>
        <item x="947"/>
        <item x="318"/>
        <item x="530"/>
        <item x="479"/>
        <item x="250"/>
        <item x="1013"/>
        <item x="1103"/>
        <item x="520"/>
        <item x="1096"/>
        <item x="309"/>
        <item x="1030"/>
        <item x="524"/>
        <item x="469"/>
        <item x="1155"/>
        <item x="253"/>
        <item x="994"/>
        <item x="1468"/>
        <item x="1175"/>
        <item x="259"/>
        <item x="365"/>
        <item x="1027"/>
        <item x="1170"/>
        <item x="1165"/>
        <item x="1595"/>
        <item x="518"/>
        <item x="1082"/>
        <item x="1089"/>
        <item x="283"/>
        <item x="325"/>
        <item x="532"/>
        <item x="937"/>
        <item x="1104"/>
        <item x="1028"/>
        <item x="255"/>
        <item x="962"/>
        <item x="1162"/>
        <item x="468"/>
        <item x="1095"/>
        <item x="1017"/>
        <item x="534"/>
        <item x="1102"/>
        <item x="1043"/>
        <item x="1081"/>
        <item x="358"/>
        <item x="379"/>
        <item x="271"/>
        <item x="515"/>
        <item x="602"/>
        <item x="540"/>
        <item x="539"/>
        <item x="542"/>
        <item x="258"/>
        <item x="490"/>
        <item x="476"/>
        <item x="1023"/>
        <item x="1036"/>
        <item x="1106"/>
        <item x="946"/>
        <item x="376"/>
        <item x="281"/>
        <item x="517"/>
        <item x="249"/>
        <item x="523"/>
        <item x="327"/>
        <item x="244"/>
        <item x="601"/>
        <item x="596"/>
        <item x="1594"/>
        <item x="486"/>
        <item x="311"/>
        <item x="978"/>
        <item x="263"/>
        <item x="289"/>
        <item x="535"/>
        <item x="951"/>
        <item x="948"/>
        <item x="1049"/>
        <item x="963"/>
        <item x="317"/>
        <item x="1048"/>
        <item x="237"/>
        <item x="240"/>
        <item x="254"/>
        <item x="1178"/>
        <item x="942"/>
        <item x="277"/>
        <item x="284"/>
        <item x="949"/>
        <item x="1166"/>
        <item x="485"/>
        <item x="1173"/>
        <item x="996"/>
        <item x="1014"/>
        <item x="268"/>
        <item x="1024"/>
        <item x="273"/>
        <item x="288"/>
        <item x="246"/>
        <item x="526"/>
        <item x="232"/>
        <item x="368"/>
        <item x="955"/>
        <item x="1032"/>
        <item x="1035"/>
        <item x="1037"/>
        <item x="522"/>
        <item x="247"/>
        <item x="1039"/>
        <item x="245"/>
        <item x="239"/>
        <item x="953"/>
        <item x="594"/>
        <item x="536"/>
        <item x="1593"/>
        <item x="1080"/>
        <item x="1025"/>
        <item x="306"/>
        <item x="321"/>
        <item x="1008"/>
        <item x="487"/>
        <item x="320"/>
        <item x="465"/>
        <item x="314"/>
        <item x="373"/>
        <item x="363"/>
        <item x="474"/>
        <item x="262"/>
        <item x="1047"/>
        <item x="279"/>
        <item x="478"/>
        <item x="466"/>
        <item x="264"/>
        <item x="1168"/>
        <item x="1100"/>
        <item x="257"/>
        <item x="1134"/>
        <item x="1188"/>
        <item x="1182"/>
        <item x="1191"/>
        <item x="1151"/>
        <item x="1193"/>
        <item x="1143"/>
        <item x="1135"/>
        <item x="1139"/>
        <item x="1145"/>
        <item x="1207"/>
        <item x="1201"/>
        <item x="1141"/>
        <item x="1186"/>
        <item x="1185"/>
        <item x="1153"/>
        <item x="1189"/>
        <item x="1140"/>
        <item x="1198"/>
        <item x="1206"/>
        <item x="1187"/>
        <item x="588"/>
        <item x="584"/>
        <item x="1192"/>
        <item x="1184"/>
        <item x="1144"/>
        <item x="1204"/>
        <item x="1194"/>
        <item x="1196"/>
        <item x="1180"/>
        <item x="1138"/>
        <item x="1200"/>
        <item x="1149"/>
        <item x="1181"/>
        <item x="585"/>
        <item x="1195"/>
        <item x="1152"/>
        <item x="1148"/>
        <item x="1190"/>
        <item x="1137"/>
        <item x="1154"/>
        <item x="1147"/>
        <item x="1205"/>
        <item x="1136"/>
        <item x="1202"/>
        <item x="1199"/>
        <item x="590"/>
        <item x="589"/>
        <item x="1183"/>
        <item x="1179"/>
        <item x="1203"/>
        <item x="1150"/>
        <item x="1197"/>
        <item x="587"/>
        <item x="586"/>
        <item x="1146"/>
        <item x="435"/>
        <item x="438"/>
        <item x="426"/>
        <item x="437"/>
        <item x="432"/>
        <item x="436"/>
        <item x="433"/>
        <item x="434"/>
        <item x="428"/>
        <item x="1426"/>
        <item x="1427"/>
        <item x="1428"/>
        <item x="1429"/>
        <item x="429"/>
        <item x="431"/>
        <item x="427"/>
        <item x="430"/>
        <item x="930"/>
        <item x="920"/>
        <item x="924"/>
        <item x="928"/>
        <item x="912"/>
        <item x="918"/>
        <item x="934"/>
        <item x="933"/>
        <item x="929"/>
        <item x="915"/>
        <item x="932"/>
        <item x="927"/>
        <item x="925"/>
        <item x="926"/>
        <item x="923"/>
        <item x="921"/>
        <item x="922"/>
        <item x="919"/>
        <item x="914"/>
        <item x="935"/>
        <item x="931"/>
        <item x="913"/>
        <item x="917"/>
        <item x="916"/>
        <item x="1386"/>
        <item x="1574"/>
        <item x="1297"/>
        <item x="29"/>
        <item x="200"/>
        <item x="1356"/>
        <item x="1459"/>
        <item x="1295"/>
        <item x="63"/>
        <item x="1314"/>
        <item x="1368"/>
        <item x="1381"/>
        <item x="1233"/>
        <item x="549"/>
        <item x="1213"/>
        <item x="820"/>
        <item x="814"/>
        <item x="216"/>
        <item x="1254"/>
        <item x="1462"/>
        <item x="221"/>
        <item x="569"/>
        <item x="1220"/>
        <item x="1236"/>
        <item x="575"/>
        <item x="1309"/>
        <item x="456"/>
        <item x="1575"/>
        <item x="220"/>
        <item x="1259"/>
        <item x="1576"/>
        <item x="1577"/>
        <item x="37"/>
        <item x="808"/>
        <item x="1393"/>
        <item x="1384"/>
        <item x="1371"/>
        <item x="1296"/>
        <item x="1369"/>
        <item x="21"/>
        <item x="1239"/>
        <item x="454"/>
        <item x="1578"/>
        <item x="1355"/>
        <item x="1524"/>
        <item x="1579"/>
        <item x="448"/>
        <item x="801"/>
        <item x="1283"/>
        <item x="71"/>
        <item x="1291"/>
        <item x="1580"/>
        <item x="573"/>
        <item x="1311"/>
        <item x="1534"/>
        <item x="1218"/>
        <item x="1461"/>
        <item x="1456"/>
        <item x="464"/>
        <item x="811"/>
        <item x="217"/>
        <item x="1249"/>
        <item x="198"/>
        <item x="36"/>
        <item x="442"/>
        <item x="224"/>
        <item x="1460"/>
        <item x="19"/>
        <item x="1376"/>
        <item x="1284"/>
        <item x="20"/>
        <item x="1228"/>
        <item x="35"/>
        <item x="1293"/>
        <item x="1294"/>
        <item x="73"/>
        <item x="61"/>
        <item x="76"/>
        <item x="23"/>
        <item x="450"/>
        <item x="1357"/>
        <item x="548"/>
        <item x="32"/>
        <item x="453"/>
        <item x="222"/>
        <item x="462"/>
        <item x="1223"/>
        <item x="1372"/>
        <item x="825"/>
        <item x="27"/>
        <item x="1232"/>
        <item x="1532"/>
        <item x="1267"/>
        <item x="1257"/>
        <item x="1274"/>
        <item x="26"/>
        <item x="25"/>
        <item x="812"/>
        <item x="62"/>
        <item x="458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axis="axisPage" compact="0" outline="0" multipleItemSelectionAllowed="1" showAll="0" defaultSubtotal="0">
      <items count="4">
        <item h="1" x="1"/>
        <item h="1" x="2"/>
        <item h="1" x="0"/>
        <item x="3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2">
    <field x="0"/>
    <field x="1"/>
  </rowFields>
  <rowItems count="8">
    <i>
      <x v="1"/>
      <x v="17"/>
    </i>
    <i r="1">
      <x v="43"/>
    </i>
    <i>
      <x v="3"/>
      <x v="14"/>
    </i>
    <i>
      <x v="6"/>
      <x v="5"/>
    </i>
    <i r="1">
      <x v="13"/>
    </i>
    <i r="1">
      <x v="16"/>
    </i>
    <i r="1">
      <x v="4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4" hier="-1"/>
    <pageField fld="12" hier="-1"/>
  </pageFields>
  <dataFields count="3">
    <dataField name="Sum of JUMLAH TK/KIOS" fld="7" baseField="0" baseItem="0"/>
    <dataField name="Sum of TOTAL DUMMY" fld="9" baseField="0" baseItem="0"/>
    <dataField name="Sum of BIAYA" fld="10" baseField="0" baseItem="0"/>
  </dataFields>
  <formats count="57"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1" type="button" dataOnly="0" labelOnly="1" outline="0" axis="axisRow" fieldPosition="1"/>
    </format>
    <format dxfId="54">
      <pivotArea dataOnly="0" labelOnly="1" fieldPosition="0">
        <references count="1">
          <reference field="1" count="0"/>
        </references>
      </pivotArea>
    </format>
    <format dxfId="53">
      <pivotArea dataOnly="0" labelOnly="1" grandRow="1" outline="0" fieldPosition="0"/>
    </format>
    <format dxfId="52">
      <pivotArea dataOnly="0" labelOnly="1" fieldPosition="0">
        <references count="2">
          <reference field="1" count="1" selected="0">
            <x v="0"/>
          </reference>
          <reference field="12" count="1">
            <x v="1"/>
          </reference>
        </references>
      </pivotArea>
    </format>
    <format dxfId="51">
      <pivotArea dataOnly="0" labelOnly="1" fieldPosition="0">
        <references count="2">
          <reference field="1" count="1" selected="0">
            <x v="1"/>
          </reference>
          <reference field="12" count="0"/>
        </references>
      </pivotArea>
    </format>
    <format dxfId="50">
      <pivotArea dataOnly="0" labelOnly="1" fieldPosition="0">
        <references count="2">
          <reference field="1" count="1" selected="0">
            <x v="2"/>
          </reference>
          <reference field="12" count="1">
            <x v="1"/>
          </reference>
        </references>
      </pivotArea>
    </format>
    <format dxfId="49">
      <pivotArea dataOnly="0" labelOnly="1" fieldPosition="0">
        <references count="2">
          <reference field="1" count="1" selected="0">
            <x v="3"/>
          </reference>
          <reference field="12" count="0"/>
        </references>
      </pivotArea>
    </format>
    <format dxfId="48">
      <pivotArea dataOnly="0" labelOnly="1" fieldPosition="0">
        <references count="2">
          <reference field="1" count="1" selected="0">
            <x v="4"/>
          </reference>
          <reference field="12" count="1">
            <x v="1"/>
          </reference>
        </references>
      </pivotArea>
    </format>
    <format dxfId="47">
      <pivotArea dataOnly="0" labelOnly="1" fieldPosition="0">
        <references count="2">
          <reference field="1" count="1" selected="0">
            <x v="5"/>
          </reference>
          <reference field="12" count="1">
            <x v="1"/>
          </reference>
        </references>
      </pivotArea>
    </format>
    <format dxfId="46">
      <pivotArea dataOnly="0" labelOnly="1" fieldPosition="0">
        <references count="2">
          <reference field="1" count="1" selected="0">
            <x v="6"/>
          </reference>
          <reference field="12" count="1">
            <x v="1"/>
          </reference>
        </references>
      </pivotArea>
    </format>
    <format dxfId="45">
      <pivotArea dataOnly="0" labelOnly="1" fieldPosition="0">
        <references count="2">
          <reference field="1" count="1" selected="0">
            <x v="7"/>
          </reference>
          <reference field="12" count="0"/>
        </references>
      </pivotArea>
    </format>
    <format dxfId="44">
      <pivotArea dataOnly="0" labelOnly="1" fieldPosition="0">
        <references count="2">
          <reference field="1" count="1" selected="0">
            <x v="8"/>
          </reference>
          <reference field="12" count="1">
            <x v="1"/>
          </reference>
        </references>
      </pivotArea>
    </format>
    <format dxfId="43">
      <pivotArea dataOnly="0" labelOnly="1" fieldPosition="0">
        <references count="2">
          <reference field="1" count="1" selected="0">
            <x v="9"/>
          </reference>
          <reference field="12" count="1">
            <x v="1"/>
          </reference>
        </references>
      </pivotArea>
    </format>
    <format dxfId="42">
      <pivotArea dataOnly="0" labelOnly="1" fieldPosition="0">
        <references count="2">
          <reference field="1" count="1" selected="0">
            <x v="10"/>
          </reference>
          <reference field="12" count="1">
            <x v="1"/>
          </reference>
        </references>
      </pivotArea>
    </format>
    <format dxfId="41">
      <pivotArea dataOnly="0" labelOnly="1" fieldPosition="0">
        <references count="2">
          <reference field="1" count="1" selected="0">
            <x v="11"/>
          </reference>
          <reference field="12" count="0"/>
        </references>
      </pivotArea>
    </format>
    <format dxfId="40">
      <pivotArea dataOnly="0" labelOnly="1" fieldPosition="0">
        <references count="2">
          <reference field="1" count="1" selected="0">
            <x v="12"/>
          </reference>
          <reference field="12" count="1">
            <x v="1"/>
          </reference>
        </references>
      </pivotArea>
    </format>
    <format dxfId="39">
      <pivotArea dataOnly="0" labelOnly="1" fieldPosition="0">
        <references count="2">
          <reference field="1" count="1" selected="0">
            <x v="13"/>
          </reference>
          <reference field="12" count="1">
            <x v="1"/>
          </reference>
        </references>
      </pivotArea>
    </format>
    <format dxfId="38">
      <pivotArea dataOnly="0" labelOnly="1" fieldPosition="0">
        <references count="2">
          <reference field="1" count="1" selected="0">
            <x v="14"/>
          </reference>
          <reference field="12" count="1">
            <x v="1"/>
          </reference>
        </references>
      </pivotArea>
    </format>
    <format dxfId="37">
      <pivotArea dataOnly="0" labelOnly="1" fieldPosition="0">
        <references count="2">
          <reference field="1" count="1" selected="0">
            <x v="15"/>
          </reference>
          <reference field="12" count="1">
            <x v="1"/>
          </reference>
        </references>
      </pivotArea>
    </format>
    <format dxfId="36">
      <pivotArea dataOnly="0" labelOnly="1" fieldPosition="0">
        <references count="2">
          <reference field="1" count="1" selected="0">
            <x v="16"/>
          </reference>
          <reference field="12" count="1">
            <x v="1"/>
          </reference>
        </references>
      </pivotArea>
    </format>
    <format dxfId="35">
      <pivotArea dataOnly="0" labelOnly="1" fieldPosition="0">
        <references count="2">
          <reference field="1" count="1" selected="0">
            <x v="17"/>
          </reference>
          <reference field="12" count="0"/>
        </references>
      </pivotArea>
    </format>
    <format dxfId="34">
      <pivotArea dataOnly="0" labelOnly="1" fieldPosition="0">
        <references count="2">
          <reference field="1" count="1" selected="0">
            <x v="18"/>
          </reference>
          <reference field="12" count="0"/>
        </references>
      </pivotArea>
    </format>
    <format dxfId="33">
      <pivotArea dataOnly="0" labelOnly="1" fieldPosition="0">
        <references count="2">
          <reference field="1" count="1" selected="0">
            <x v="19"/>
          </reference>
          <reference field="12" count="1">
            <x v="0"/>
          </reference>
        </references>
      </pivotArea>
    </format>
    <format dxfId="32">
      <pivotArea dataOnly="0" labelOnly="1" fieldPosition="0">
        <references count="2">
          <reference field="1" count="1" selected="0">
            <x v="20"/>
          </reference>
          <reference field="12" count="1">
            <x v="1"/>
          </reference>
        </references>
      </pivotArea>
    </format>
    <format dxfId="31">
      <pivotArea dataOnly="0" labelOnly="1" fieldPosition="0">
        <references count="2">
          <reference field="1" count="1" selected="0">
            <x v="21"/>
          </reference>
          <reference field="12" count="0"/>
        </references>
      </pivotArea>
    </format>
    <format dxfId="30">
      <pivotArea dataOnly="0" labelOnly="1" fieldPosition="0">
        <references count="2">
          <reference field="1" count="1" selected="0">
            <x v="22"/>
          </reference>
          <reference field="12" count="0"/>
        </references>
      </pivotArea>
    </format>
    <format dxfId="29">
      <pivotArea dataOnly="0" labelOnly="1" fieldPosition="0">
        <references count="2">
          <reference field="1" count="1" selected="0">
            <x v="23"/>
          </reference>
          <reference field="12" count="1">
            <x v="1"/>
          </reference>
        </references>
      </pivotArea>
    </format>
    <format dxfId="28">
      <pivotArea dataOnly="0" labelOnly="1" fieldPosition="0">
        <references count="2">
          <reference field="1" count="1" selected="0">
            <x v="24"/>
          </reference>
          <reference field="12" count="0"/>
        </references>
      </pivotArea>
    </format>
    <format dxfId="27">
      <pivotArea dataOnly="0" labelOnly="1" fieldPosition="0">
        <references count="2">
          <reference field="1" count="1" selected="0">
            <x v="25"/>
          </reference>
          <reference field="12" count="1">
            <x v="0"/>
          </reference>
        </references>
      </pivotArea>
    </format>
    <format dxfId="26">
      <pivotArea dataOnly="0" labelOnly="1" fieldPosition="0">
        <references count="2">
          <reference field="1" count="1" selected="0">
            <x v="26"/>
          </reference>
          <reference field="12" count="1">
            <x v="1"/>
          </reference>
        </references>
      </pivotArea>
    </format>
    <format dxfId="25">
      <pivotArea dataOnly="0" labelOnly="1" fieldPosition="0">
        <references count="2">
          <reference field="1" count="1" selected="0">
            <x v="27"/>
          </reference>
          <reference field="12" count="0"/>
        </references>
      </pivotArea>
    </format>
    <format dxfId="24">
      <pivotArea dataOnly="0" labelOnly="1" fieldPosition="0">
        <references count="2">
          <reference field="1" count="1" selected="0">
            <x v="28"/>
          </reference>
          <reference field="12" count="0"/>
        </references>
      </pivotArea>
    </format>
    <format dxfId="23">
      <pivotArea dataOnly="0" labelOnly="1" fieldPosition="0">
        <references count="2">
          <reference field="1" count="1" selected="0">
            <x v="29"/>
          </reference>
          <reference field="12" count="1">
            <x v="1"/>
          </reference>
        </references>
      </pivotArea>
    </format>
    <format dxfId="22">
      <pivotArea dataOnly="0" labelOnly="1" fieldPosition="0">
        <references count="2">
          <reference field="1" count="1" selected="0">
            <x v="30"/>
          </reference>
          <reference field="12" count="1">
            <x v="0"/>
          </reference>
        </references>
      </pivotArea>
    </format>
    <format dxfId="21">
      <pivotArea dataOnly="0" labelOnly="1" fieldPosition="0">
        <references count="2">
          <reference field="1" count="1" selected="0">
            <x v="31"/>
          </reference>
          <reference field="12" count="0"/>
        </references>
      </pivotArea>
    </format>
    <format dxfId="20">
      <pivotArea dataOnly="0" labelOnly="1" fieldPosition="0">
        <references count="2">
          <reference field="1" count="1" selected="0">
            <x v="32"/>
          </reference>
          <reference field="12" count="0"/>
        </references>
      </pivotArea>
    </format>
    <format dxfId="19">
      <pivotArea dataOnly="0" labelOnly="1" fieldPosition="0">
        <references count="2">
          <reference field="1" count="1" selected="0">
            <x v="33"/>
          </reference>
          <reference field="12" count="0"/>
        </references>
      </pivotArea>
    </format>
    <format dxfId="18">
      <pivotArea dataOnly="0" labelOnly="1" fieldPosition="0">
        <references count="2">
          <reference field="1" count="1" selected="0">
            <x v="34"/>
          </reference>
          <reference field="12" count="0"/>
        </references>
      </pivotArea>
    </format>
    <format dxfId="17">
      <pivotArea dataOnly="0" labelOnly="1" fieldPosition="0">
        <references count="2">
          <reference field="1" count="1" selected="0">
            <x v="35"/>
          </reference>
          <reference field="12" count="1">
            <x v="0"/>
          </reference>
        </references>
      </pivotArea>
    </format>
    <format dxfId="16">
      <pivotArea dataOnly="0" labelOnly="1" fieldPosition="0">
        <references count="2">
          <reference field="1" count="1" selected="0">
            <x v="36"/>
          </reference>
          <reference field="12" count="1">
            <x v="1"/>
          </reference>
        </references>
      </pivotArea>
    </format>
    <format dxfId="15">
      <pivotArea dataOnly="0" labelOnly="1" fieldPosition="0">
        <references count="2">
          <reference field="1" count="1" selected="0">
            <x v="37"/>
          </reference>
          <reference field="12" count="1">
            <x v="1"/>
          </reference>
        </references>
      </pivotArea>
    </format>
    <format dxfId="14">
      <pivotArea dataOnly="0" labelOnly="1" fieldPosition="0">
        <references count="2">
          <reference field="1" count="1" selected="0">
            <x v="38"/>
          </reference>
          <reference field="12" count="0"/>
        </references>
      </pivotArea>
    </format>
    <format dxfId="13">
      <pivotArea dataOnly="0" labelOnly="1" fieldPosition="0">
        <references count="2">
          <reference field="1" count="1" selected="0">
            <x v="39"/>
          </reference>
          <reference field="12" count="0"/>
        </references>
      </pivotArea>
    </format>
    <format dxfId="12">
      <pivotArea dataOnly="0" labelOnly="1" fieldPosition="0">
        <references count="2">
          <reference field="1" count="1" selected="0">
            <x v="40"/>
          </reference>
          <reference field="12" count="0"/>
        </references>
      </pivotArea>
    </format>
    <format dxfId="11">
      <pivotArea dataOnly="0" labelOnly="1" fieldPosition="0">
        <references count="2">
          <reference field="1" count="1" selected="0">
            <x v="41"/>
          </reference>
          <reference field="12" count="1">
            <x v="1"/>
          </reference>
        </references>
      </pivotArea>
    </format>
    <format dxfId="10">
      <pivotArea dataOnly="0" labelOnly="1" fieldPosition="0">
        <references count="2">
          <reference field="1" count="1" selected="0">
            <x v="42"/>
          </reference>
          <reference field="12" count="1">
            <x v="1"/>
          </reference>
        </references>
      </pivotArea>
    </format>
    <format dxfId="9">
      <pivotArea dataOnly="0" labelOnly="1" fieldPosition="0">
        <references count="2">
          <reference field="1" count="1" selected="0">
            <x v="43"/>
          </reference>
          <reference field="12" count="1">
            <x v="1"/>
          </reference>
        </references>
      </pivotArea>
    </format>
    <format dxfId="8">
      <pivotArea dataOnly="0" labelOnly="1" fieldPosition="0">
        <references count="2">
          <reference field="1" count="1" selected="0">
            <x v="44"/>
          </reference>
          <reference field="12" count="1">
            <x v="1"/>
          </reference>
        </references>
      </pivotArea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Row" fieldPosition="1"/>
    </format>
    <format dxfId="3">
      <pivotArea dataOnly="0" labelOnly="1" fieldPosition="0">
        <references count="1">
          <reference field="1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58"/>
  <sheetViews>
    <sheetView topLeftCell="A7" zoomScale="80" zoomScaleNormal="80" workbookViewId="0">
      <selection activeCell="C60" sqref="C60"/>
    </sheetView>
  </sheetViews>
  <sheetFormatPr defaultRowHeight="15"/>
  <cols>
    <col min="1" max="2" width="14.5703125" style="104" customWidth="1"/>
    <col min="3" max="3" width="13.85546875" style="104" customWidth="1"/>
    <col min="4" max="4" width="151.85546875" style="104" customWidth="1"/>
    <col min="5" max="16384" width="9.140625" style="104"/>
  </cols>
  <sheetData>
    <row r="2" spans="1:4">
      <c r="A2" s="107" t="s">
        <v>2683</v>
      </c>
      <c r="B2" s="107"/>
    </row>
    <row r="3" spans="1:4">
      <c r="A3" s="104" t="s">
        <v>2684</v>
      </c>
    </row>
    <row r="4" spans="1:4">
      <c r="A4" s="108" t="s">
        <v>0</v>
      </c>
      <c r="B4" s="108" t="s">
        <v>2840</v>
      </c>
      <c r="C4" s="105" t="s">
        <v>2685</v>
      </c>
      <c r="D4" s="105"/>
    </row>
    <row r="5" spans="1:4">
      <c r="A5" s="105" t="s">
        <v>2686</v>
      </c>
      <c r="B5" s="109" t="s">
        <v>2154</v>
      </c>
      <c r="C5" s="110" t="s">
        <v>2000</v>
      </c>
      <c r="D5" s="105" t="s">
        <v>2687</v>
      </c>
    </row>
    <row r="6" spans="1:4">
      <c r="A6" s="105" t="s">
        <v>2688</v>
      </c>
      <c r="B6" s="109" t="s">
        <v>2672</v>
      </c>
      <c r="C6" s="110" t="s">
        <v>2689</v>
      </c>
      <c r="D6" s="105" t="s">
        <v>2690</v>
      </c>
    </row>
    <row r="7" spans="1:4">
      <c r="A7" s="105" t="s">
        <v>2691</v>
      </c>
      <c r="B7" s="109" t="s">
        <v>2670</v>
      </c>
      <c r="C7" s="111" t="s">
        <v>786</v>
      </c>
      <c r="D7" s="111" t="s">
        <v>2692</v>
      </c>
    </row>
    <row r="8" spans="1:4">
      <c r="A8" s="112"/>
      <c r="B8" s="109" t="s">
        <v>2807</v>
      </c>
      <c r="C8" s="113" t="s">
        <v>786</v>
      </c>
      <c r="D8" s="105" t="s">
        <v>2693</v>
      </c>
    </row>
    <row r="9" spans="1:4">
      <c r="A9" s="105" t="s">
        <v>2694</v>
      </c>
      <c r="B9" s="109" t="s">
        <v>2808</v>
      </c>
      <c r="C9" s="113" t="s">
        <v>552</v>
      </c>
      <c r="D9" s="105" t="s">
        <v>2696</v>
      </c>
    </row>
    <row r="10" spans="1:4">
      <c r="A10" s="105" t="s">
        <v>2697</v>
      </c>
      <c r="B10" s="109" t="s">
        <v>2809</v>
      </c>
      <c r="C10" s="110" t="s">
        <v>1607</v>
      </c>
      <c r="D10" s="105" t="s">
        <v>2698</v>
      </c>
    </row>
    <row r="11" spans="1:4">
      <c r="A11" s="105" t="s">
        <v>2699</v>
      </c>
      <c r="B11" s="109" t="s">
        <v>2810</v>
      </c>
      <c r="C11" s="114" t="s">
        <v>2700</v>
      </c>
      <c r="D11" s="105" t="s">
        <v>2701</v>
      </c>
    </row>
    <row r="12" spans="1:4">
      <c r="A12" s="105" t="s">
        <v>2702</v>
      </c>
      <c r="B12" s="109" t="s">
        <v>2811</v>
      </c>
      <c r="C12" s="113" t="s">
        <v>2513</v>
      </c>
      <c r="D12" s="105" t="s">
        <v>2703</v>
      </c>
    </row>
    <row r="13" spans="1:4">
      <c r="A13" s="115" t="s">
        <v>2704</v>
      </c>
      <c r="B13" s="109" t="s">
        <v>2812</v>
      </c>
      <c r="C13" s="113" t="s">
        <v>1045</v>
      </c>
      <c r="D13" s="105" t="s">
        <v>2705</v>
      </c>
    </row>
    <row r="14" spans="1:4">
      <c r="A14" s="105" t="s">
        <v>2706</v>
      </c>
      <c r="B14" s="109" t="s">
        <v>2813</v>
      </c>
      <c r="C14" s="110" t="s">
        <v>2707</v>
      </c>
      <c r="D14" s="105" t="s">
        <v>2708</v>
      </c>
    </row>
    <row r="15" spans="1:4">
      <c r="A15" s="105" t="s">
        <v>2709</v>
      </c>
      <c r="B15" s="109" t="s">
        <v>2814</v>
      </c>
      <c r="C15" s="110" t="s">
        <v>2710</v>
      </c>
      <c r="D15" s="105" t="s">
        <v>2711</v>
      </c>
    </row>
    <row r="16" spans="1:4">
      <c r="A16" s="105" t="s">
        <v>2712</v>
      </c>
      <c r="B16" s="109" t="s">
        <v>2815</v>
      </c>
      <c r="C16" s="110" t="s">
        <v>1471</v>
      </c>
      <c r="D16" s="105" t="s">
        <v>2713</v>
      </c>
    </row>
    <row r="17" spans="1:4">
      <c r="A17" s="105" t="s">
        <v>2714</v>
      </c>
      <c r="B17" s="109" t="s">
        <v>2671</v>
      </c>
      <c r="C17" s="113" t="s">
        <v>1172</v>
      </c>
      <c r="D17" s="105" t="s">
        <v>2715</v>
      </c>
    </row>
    <row r="18" spans="1:4">
      <c r="A18" s="115" t="s">
        <v>2716</v>
      </c>
      <c r="B18" s="126" t="s">
        <v>2816</v>
      </c>
      <c r="C18" s="110" t="s">
        <v>892</v>
      </c>
      <c r="D18" s="105" t="s">
        <v>2717</v>
      </c>
    </row>
    <row r="19" spans="1:4">
      <c r="A19" s="112"/>
      <c r="B19" t="s">
        <v>2817</v>
      </c>
      <c r="C19" s="111" t="s">
        <v>2718</v>
      </c>
      <c r="D19" s="111" t="s">
        <v>2719</v>
      </c>
    </row>
    <row r="20" spans="1:4">
      <c r="A20" s="105" t="s">
        <v>2720</v>
      </c>
      <c r="B20" t="s">
        <v>2818</v>
      </c>
      <c r="C20" s="110" t="s">
        <v>289</v>
      </c>
      <c r="D20" s="105" t="s">
        <v>2721</v>
      </c>
    </row>
    <row r="21" spans="1:4">
      <c r="A21" s="105" t="s">
        <v>2722</v>
      </c>
      <c r="B21" s="1" t="s">
        <v>554</v>
      </c>
      <c r="C21" s="113" t="s">
        <v>553</v>
      </c>
      <c r="D21" s="105" t="s">
        <v>2723</v>
      </c>
    </row>
    <row r="22" spans="1:4">
      <c r="A22" s="105" t="s">
        <v>2724</v>
      </c>
      <c r="B22" s="1" t="s">
        <v>2673</v>
      </c>
      <c r="C22" s="113" t="s">
        <v>2725</v>
      </c>
      <c r="D22" s="105" t="s">
        <v>2726</v>
      </c>
    </row>
    <row r="23" spans="1:4">
      <c r="A23" s="105" t="s">
        <v>2727</v>
      </c>
      <c r="B23" s="1" t="s">
        <v>2666</v>
      </c>
      <c r="C23" s="110" t="s">
        <v>2665</v>
      </c>
      <c r="D23" s="105" t="s">
        <v>2728</v>
      </c>
    </row>
    <row r="24" spans="1:4">
      <c r="A24" s="105" t="s">
        <v>2729</v>
      </c>
      <c r="B24" s="127" t="s">
        <v>2819</v>
      </c>
      <c r="C24" s="110" t="s">
        <v>1828</v>
      </c>
      <c r="D24" s="105" t="s">
        <v>2730</v>
      </c>
    </row>
    <row r="25" spans="1:4">
      <c r="A25" s="105" t="s">
        <v>2731</v>
      </c>
      <c r="B25" s="127" t="s">
        <v>2820</v>
      </c>
      <c r="C25" s="110" t="s">
        <v>2078</v>
      </c>
      <c r="D25" s="105" t="s">
        <v>2732</v>
      </c>
    </row>
    <row r="26" spans="1:4">
      <c r="A26" s="105" t="s">
        <v>2733</v>
      </c>
      <c r="B26" s="1" t="s">
        <v>2821</v>
      </c>
      <c r="C26" s="110" t="s">
        <v>2734</v>
      </c>
      <c r="D26" s="105" t="s">
        <v>2735</v>
      </c>
    </row>
    <row r="27" spans="1:4">
      <c r="A27" s="115" t="s">
        <v>2736</v>
      </c>
      <c r="B27" s="127" t="s">
        <v>2822</v>
      </c>
      <c r="C27" s="110" t="s">
        <v>1044</v>
      </c>
      <c r="D27" s="105" t="s">
        <v>2737</v>
      </c>
    </row>
    <row r="28" spans="1:4">
      <c r="A28" s="112"/>
      <c r="B28" s="127" t="s">
        <v>2823</v>
      </c>
      <c r="C28" s="111" t="s">
        <v>2738</v>
      </c>
      <c r="D28" s="111" t="s">
        <v>2739</v>
      </c>
    </row>
    <row r="29" spans="1:4">
      <c r="A29" s="115" t="s">
        <v>2740</v>
      </c>
      <c r="B29" s="128" t="s">
        <v>2824</v>
      </c>
      <c r="C29" s="110" t="s">
        <v>500</v>
      </c>
      <c r="D29" s="105" t="s">
        <v>2741</v>
      </c>
    </row>
    <row r="30" spans="1:4">
      <c r="A30" s="116"/>
      <c r="B30" s="129" t="s">
        <v>2825</v>
      </c>
      <c r="C30" s="110" t="s">
        <v>500</v>
      </c>
      <c r="D30" s="105" t="s">
        <v>2741</v>
      </c>
    </row>
    <row r="31" spans="1:4">
      <c r="A31" s="116"/>
      <c r="B31" s="1" t="s">
        <v>2393</v>
      </c>
      <c r="C31" s="117" t="s">
        <v>2742</v>
      </c>
      <c r="D31" s="118" t="s">
        <v>2743</v>
      </c>
    </row>
    <row r="32" spans="1:4">
      <c r="A32" s="104" t="s">
        <v>2744</v>
      </c>
      <c r="B32" s="1" t="s">
        <v>2578</v>
      </c>
      <c r="C32" s="113" t="s">
        <v>2577</v>
      </c>
      <c r="D32" s="105" t="s">
        <v>2745</v>
      </c>
    </row>
    <row r="33" spans="1:4">
      <c r="A33" s="115" t="s">
        <v>2746</v>
      </c>
      <c r="B33" s="127" t="s">
        <v>341</v>
      </c>
      <c r="C33" s="119" t="s">
        <v>2747</v>
      </c>
      <c r="D33" s="111" t="s">
        <v>2748</v>
      </c>
    </row>
    <row r="34" spans="1:4">
      <c r="A34" s="116"/>
      <c r="B34" s="1" t="s">
        <v>1672</v>
      </c>
      <c r="C34" s="110" t="s">
        <v>1717</v>
      </c>
      <c r="D34" s="105" t="s">
        <v>2749</v>
      </c>
    </row>
    <row r="35" spans="1:4">
      <c r="A35" s="112"/>
      <c r="B35" s="1" t="s">
        <v>2826</v>
      </c>
      <c r="C35" s="120" t="s">
        <v>2750</v>
      </c>
      <c r="D35" s="120" t="s">
        <v>2751</v>
      </c>
    </row>
    <row r="36" spans="1:4">
      <c r="A36" s="115" t="s">
        <v>2752</v>
      </c>
      <c r="B36" s="4" t="s">
        <v>2827</v>
      </c>
      <c r="C36" s="110" t="s">
        <v>1971</v>
      </c>
      <c r="D36" s="105" t="s">
        <v>2753</v>
      </c>
    </row>
    <row r="37" spans="1:4">
      <c r="A37" s="105" t="s">
        <v>2754</v>
      </c>
      <c r="B37" s="130" t="s">
        <v>2828</v>
      </c>
      <c r="C37" s="113" t="s">
        <v>2755</v>
      </c>
      <c r="D37" s="105" t="s">
        <v>2756</v>
      </c>
    </row>
    <row r="38" spans="1:4">
      <c r="A38" s="105" t="s">
        <v>2757</v>
      </c>
      <c r="B38" s="127" t="s">
        <v>2829</v>
      </c>
      <c r="C38" s="114" t="s">
        <v>2155</v>
      </c>
      <c r="D38" s="105" t="s">
        <v>2758</v>
      </c>
    </row>
    <row r="39" spans="1:4">
      <c r="A39" s="105" t="s">
        <v>2759</v>
      </c>
      <c r="B39" s="1" t="s">
        <v>2830</v>
      </c>
      <c r="C39" s="113" t="s">
        <v>945</v>
      </c>
      <c r="D39" s="105" t="s">
        <v>2760</v>
      </c>
    </row>
    <row r="40" spans="1:4">
      <c r="A40" s="115" t="s">
        <v>2761</v>
      </c>
      <c r="B40" s="127" t="s">
        <v>2831</v>
      </c>
      <c r="C40" s="110" t="s">
        <v>720</v>
      </c>
      <c r="D40" s="105" t="s">
        <v>2762</v>
      </c>
    </row>
    <row r="41" spans="1:4">
      <c r="A41" s="105" t="s">
        <v>2763</v>
      </c>
      <c r="B41" s="42" t="s">
        <v>2832</v>
      </c>
      <c r="C41" s="110" t="s">
        <v>1380</v>
      </c>
      <c r="D41" s="105" t="s">
        <v>2764</v>
      </c>
    </row>
    <row r="42" spans="1:4">
      <c r="A42" s="105" t="s">
        <v>2765</v>
      </c>
      <c r="B42" s="1" t="s">
        <v>2833</v>
      </c>
      <c r="C42" s="110" t="s">
        <v>2079</v>
      </c>
      <c r="D42" s="105" t="s">
        <v>2766</v>
      </c>
    </row>
    <row r="43" spans="1:4">
      <c r="A43" s="105" t="s">
        <v>2767</v>
      </c>
      <c r="B43" s="1" t="s">
        <v>2834</v>
      </c>
      <c r="C43" s="110" t="s">
        <v>575</v>
      </c>
      <c r="D43" s="105" t="s">
        <v>2768</v>
      </c>
    </row>
    <row r="44" spans="1:4">
      <c r="A44" s="105" t="s">
        <v>2769</v>
      </c>
      <c r="B44" s="127" t="s">
        <v>2835</v>
      </c>
      <c r="C44" s="113" t="s">
        <v>8</v>
      </c>
      <c r="D44" s="105" t="s">
        <v>2770</v>
      </c>
    </row>
    <row r="45" spans="1:4">
      <c r="A45" s="105" t="s">
        <v>2771</v>
      </c>
      <c r="B45" s="1"/>
      <c r="C45" s="110" t="s">
        <v>2772</v>
      </c>
      <c r="D45" s="105" t="s">
        <v>2773</v>
      </c>
    </row>
    <row r="46" spans="1:4">
      <c r="A46" s="105" t="s">
        <v>2774</v>
      </c>
      <c r="B46" s="1"/>
      <c r="C46" s="113" t="s">
        <v>2775</v>
      </c>
      <c r="D46" s="105" t="s">
        <v>2776</v>
      </c>
    </row>
    <row r="47" spans="1:4">
      <c r="A47" s="105" t="s">
        <v>2777</v>
      </c>
      <c r="B47" s="109" t="s">
        <v>2809</v>
      </c>
      <c r="C47" s="110" t="s">
        <v>2604</v>
      </c>
      <c r="D47" s="105" t="s">
        <v>2778</v>
      </c>
    </row>
    <row r="48" spans="1:4" ht="15.75">
      <c r="A48" s="105" t="s">
        <v>2779</v>
      </c>
      <c r="B48" s="131" t="s">
        <v>2674</v>
      </c>
      <c r="C48" s="105" t="s">
        <v>2780</v>
      </c>
      <c r="D48" s="104" t="s">
        <v>2781</v>
      </c>
    </row>
    <row r="49" spans="1:4" ht="15.75">
      <c r="A49" s="105" t="s">
        <v>2782</v>
      </c>
      <c r="B49" s="131" t="s">
        <v>2837</v>
      </c>
      <c r="C49" s="105" t="s">
        <v>2783</v>
      </c>
      <c r="D49" s="104" t="s">
        <v>2784</v>
      </c>
    </row>
    <row r="50" spans="1:4" ht="15.75">
      <c r="A50" s="121" t="s">
        <v>2785</v>
      </c>
      <c r="B50" s="132" t="s">
        <v>2841</v>
      </c>
      <c r="C50" s="104" t="s">
        <v>2786</v>
      </c>
      <c r="D50" s="104" t="s">
        <v>2787</v>
      </c>
    </row>
    <row r="51" spans="1:4" ht="15.75">
      <c r="A51" s="105" t="s">
        <v>2788</v>
      </c>
      <c r="B51" s="132" t="s">
        <v>2842</v>
      </c>
      <c r="C51" s="105" t="s">
        <v>2789</v>
      </c>
      <c r="D51" s="104" t="s">
        <v>2787</v>
      </c>
    </row>
    <row r="52" spans="1:4" ht="15.75">
      <c r="A52" s="105" t="s">
        <v>2790</v>
      </c>
      <c r="B52" s="131" t="s">
        <v>2836</v>
      </c>
      <c r="C52" s="105" t="s">
        <v>2791</v>
      </c>
      <c r="D52" s="104" t="s">
        <v>2792</v>
      </c>
    </row>
    <row r="53" spans="1:4" ht="15.75">
      <c r="A53" s="105" t="s">
        <v>2793</v>
      </c>
      <c r="B53" s="132" t="s">
        <v>2843</v>
      </c>
      <c r="C53" s="105" t="s">
        <v>2794</v>
      </c>
      <c r="D53" s="104" t="s">
        <v>2787</v>
      </c>
    </row>
    <row r="54" spans="1:4" ht="15.75">
      <c r="A54" s="105" t="s">
        <v>2795</v>
      </c>
      <c r="B54" s="131" t="s">
        <v>2674</v>
      </c>
      <c r="C54" s="105" t="s">
        <v>2796</v>
      </c>
      <c r="D54" s="104" t="s">
        <v>2797</v>
      </c>
    </row>
    <row r="55" spans="1:4" ht="15.75">
      <c r="A55" s="105" t="s">
        <v>2798</v>
      </c>
      <c r="B55" s="131" t="s">
        <v>2837</v>
      </c>
      <c r="C55" s="105" t="s">
        <v>2799</v>
      </c>
      <c r="D55" s="104" t="s">
        <v>2784</v>
      </c>
    </row>
    <row r="56" spans="1:4" ht="15.75">
      <c r="A56" s="105" t="s">
        <v>2800</v>
      </c>
      <c r="B56" s="131" t="s">
        <v>2838</v>
      </c>
      <c r="C56" s="105" t="s">
        <v>2801</v>
      </c>
      <c r="D56" s="122" t="s">
        <v>2802</v>
      </c>
    </row>
    <row r="57" spans="1:4" ht="15.75">
      <c r="A57" s="105" t="s">
        <v>2803</v>
      </c>
      <c r="B57" s="131" t="s">
        <v>2669</v>
      </c>
      <c r="C57" s="123" t="s">
        <v>2695</v>
      </c>
      <c r="D57" s="123" t="s">
        <v>2804</v>
      </c>
    </row>
    <row r="58" spans="1:4">
      <c r="A58" s="105" t="s">
        <v>179</v>
      </c>
      <c r="B58" s="133" t="s">
        <v>2839</v>
      </c>
      <c r="C58" s="124" t="s">
        <v>2805</v>
      </c>
      <c r="D58" s="125" t="s">
        <v>2806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52"/>
  <sheetViews>
    <sheetView zoomScale="90" zoomScaleNormal="90" workbookViewId="0">
      <pane ySplit="3" topLeftCell="A4" activePane="bottomLeft" state="frozen"/>
      <selection pane="bottomLeft" activeCell="K21" sqref="K21"/>
    </sheetView>
  </sheetViews>
  <sheetFormatPr defaultRowHeight="15"/>
  <cols>
    <col min="1" max="3" width="9.140625" style="104"/>
    <col min="4" max="4" width="9" style="104" customWidth="1"/>
    <col min="5" max="5" width="12" style="104" customWidth="1"/>
    <col min="6" max="6" width="13.28515625" style="104" customWidth="1"/>
    <col min="7" max="7" width="5.7109375" style="104" customWidth="1"/>
    <col min="8" max="16384" width="9.140625" style="104"/>
  </cols>
  <sheetData>
    <row r="2" spans="2:9">
      <c r="G2" s="181"/>
      <c r="H2" s="294" t="s">
        <v>3396</v>
      </c>
      <c r="I2" s="295"/>
    </row>
    <row r="3" spans="2:9" ht="45">
      <c r="B3" s="136" t="s">
        <v>2668</v>
      </c>
      <c r="C3" s="136" t="s">
        <v>0</v>
      </c>
      <c r="D3" s="136" t="s">
        <v>180</v>
      </c>
      <c r="E3" s="136" t="s">
        <v>1793</v>
      </c>
      <c r="F3" s="136" t="s">
        <v>2682</v>
      </c>
      <c r="G3" s="182"/>
      <c r="H3" s="136" t="s">
        <v>180</v>
      </c>
      <c r="I3" s="136" t="s">
        <v>1793</v>
      </c>
    </row>
    <row r="4" spans="2:9" ht="15" customHeight="1">
      <c r="B4" s="137" t="s">
        <v>2844</v>
      </c>
      <c r="C4" s="122" t="s">
        <v>2256</v>
      </c>
      <c r="D4" s="138">
        <v>2281</v>
      </c>
      <c r="E4" s="138">
        <v>9124</v>
      </c>
      <c r="F4" s="138">
        <v>9000</v>
      </c>
      <c r="G4" s="183"/>
      <c r="H4" s="185">
        <v>313</v>
      </c>
      <c r="I4" s="185">
        <v>1252</v>
      </c>
    </row>
    <row r="5" spans="2:9">
      <c r="B5" s="137" t="s">
        <v>2669</v>
      </c>
      <c r="C5" s="122" t="s">
        <v>552</v>
      </c>
      <c r="D5" s="138">
        <v>383</v>
      </c>
      <c r="E5" s="138">
        <v>1532</v>
      </c>
      <c r="F5" s="138">
        <v>1500</v>
      </c>
      <c r="G5" s="183"/>
      <c r="H5" s="185">
        <v>97</v>
      </c>
      <c r="I5" s="185">
        <v>388</v>
      </c>
    </row>
    <row r="6" spans="2:9">
      <c r="B6" s="137"/>
      <c r="C6" s="122" t="s">
        <v>500</v>
      </c>
      <c r="D6" s="138">
        <v>922</v>
      </c>
      <c r="E6" s="138">
        <v>3688</v>
      </c>
      <c r="F6" s="138">
        <v>3600</v>
      </c>
      <c r="G6" s="183"/>
      <c r="H6" s="185"/>
      <c r="I6" s="185"/>
    </row>
    <row r="7" spans="2:9">
      <c r="B7" s="137"/>
      <c r="C7" s="122" t="s">
        <v>569</v>
      </c>
      <c r="D7" s="138">
        <v>1980</v>
      </c>
      <c r="E7" s="138">
        <v>7920</v>
      </c>
      <c r="F7" s="138">
        <v>7700</v>
      </c>
      <c r="G7" s="183"/>
      <c r="H7" s="185">
        <v>60</v>
      </c>
      <c r="I7" s="185">
        <v>240</v>
      </c>
    </row>
    <row r="8" spans="2:9">
      <c r="B8" s="137"/>
      <c r="C8" s="122" t="s">
        <v>720</v>
      </c>
      <c r="D8" s="138">
        <v>1610</v>
      </c>
      <c r="E8" s="138">
        <v>6440</v>
      </c>
      <c r="F8" s="138">
        <v>6200</v>
      </c>
      <c r="G8" s="183"/>
      <c r="H8" s="185"/>
      <c r="I8" s="185"/>
    </row>
    <row r="9" spans="2:9">
      <c r="B9" s="137" t="s">
        <v>2670</v>
      </c>
      <c r="C9" s="122" t="s">
        <v>892</v>
      </c>
      <c r="D9" s="138">
        <v>1535</v>
      </c>
      <c r="E9" s="138">
        <v>6140</v>
      </c>
      <c r="F9" s="138">
        <v>6000</v>
      </c>
      <c r="G9" s="183"/>
      <c r="H9" s="185"/>
      <c r="I9" s="185"/>
    </row>
    <row r="10" spans="2:9">
      <c r="B10" s="137"/>
      <c r="C10" s="122" t="s">
        <v>2078</v>
      </c>
      <c r="D10" s="138">
        <v>135</v>
      </c>
      <c r="E10" s="138">
        <v>540</v>
      </c>
      <c r="F10" s="138">
        <v>500</v>
      </c>
      <c r="G10" s="183"/>
      <c r="H10" s="185">
        <v>12</v>
      </c>
      <c r="I10" s="185">
        <v>48</v>
      </c>
    </row>
    <row r="11" spans="2:9">
      <c r="B11" s="137"/>
      <c r="C11" s="122" t="s">
        <v>945</v>
      </c>
      <c r="D11" s="138">
        <v>494</v>
      </c>
      <c r="E11" s="138">
        <v>1976</v>
      </c>
      <c r="F11" s="138">
        <v>1700</v>
      </c>
      <c r="G11" s="183"/>
      <c r="H11" s="185">
        <v>399</v>
      </c>
      <c r="I11" s="185">
        <v>1596</v>
      </c>
    </row>
    <row r="12" spans="2:9">
      <c r="B12" s="137"/>
      <c r="C12" s="122" t="s">
        <v>786</v>
      </c>
      <c r="D12" s="138">
        <v>650</v>
      </c>
      <c r="E12" s="138">
        <v>2600</v>
      </c>
      <c r="F12" s="138">
        <v>2500</v>
      </c>
      <c r="G12" s="183"/>
      <c r="H12" s="185">
        <v>101</v>
      </c>
      <c r="I12" s="185">
        <v>404</v>
      </c>
    </row>
    <row r="13" spans="2:9">
      <c r="B13" s="137" t="s">
        <v>2674</v>
      </c>
      <c r="C13" s="122" t="s">
        <v>2665</v>
      </c>
      <c r="D13" s="138">
        <v>245</v>
      </c>
      <c r="E13" s="138">
        <v>980</v>
      </c>
      <c r="F13" s="138">
        <v>800</v>
      </c>
      <c r="G13" s="183"/>
      <c r="H13" s="185"/>
      <c r="I13" s="185"/>
    </row>
    <row r="14" spans="2:9">
      <c r="B14" s="137"/>
      <c r="C14" s="134" t="s">
        <v>2805</v>
      </c>
      <c r="D14" s="135"/>
      <c r="E14" s="135"/>
      <c r="F14" s="135"/>
      <c r="G14" s="183"/>
      <c r="H14" s="186">
        <v>90</v>
      </c>
      <c r="I14" s="186">
        <v>360</v>
      </c>
    </row>
    <row r="15" spans="2:9">
      <c r="B15" s="137"/>
      <c r="C15" s="122" t="s">
        <v>2000</v>
      </c>
      <c r="D15" s="138">
        <v>487</v>
      </c>
      <c r="E15" s="138">
        <v>1948</v>
      </c>
      <c r="F15" s="138">
        <v>1700</v>
      </c>
      <c r="G15" s="183"/>
      <c r="H15" s="185"/>
      <c r="I15" s="185"/>
    </row>
    <row r="16" spans="2:9">
      <c r="B16" s="137"/>
      <c r="C16" s="122" t="s">
        <v>1471</v>
      </c>
      <c r="D16" s="138">
        <v>225</v>
      </c>
      <c r="E16" s="138">
        <v>900</v>
      </c>
      <c r="F16" s="138">
        <v>800</v>
      </c>
      <c r="G16" s="183"/>
      <c r="H16" s="185">
        <v>70</v>
      </c>
      <c r="I16" s="185">
        <v>280</v>
      </c>
    </row>
    <row r="17" spans="2:9">
      <c r="B17" s="137"/>
      <c r="C17" s="134" t="s">
        <v>2772</v>
      </c>
      <c r="D17" s="135">
        <v>287</v>
      </c>
      <c r="E17" s="135">
        <v>1148</v>
      </c>
      <c r="F17" s="135">
        <v>1000</v>
      </c>
      <c r="G17" s="183"/>
      <c r="H17" s="185"/>
      <c r="I17" s="185"/>
    </row>
    <row r="18" spans="2:9">
      <c r="B18" s="137" t="s">
        <v>2674</v>
      </c>
      <c r="C18" s="122" t="s">
        <v>1272</v>
      </c>
      <c r="D18" s="138">
        <v>1292</v>
      </c>
      <c r="E18" s="138">
        <v>5168</v>
      </c>
      <c r="F18" s="138">
        <v>5000</v>
      </c>
      <c r="G18" s="183"/>
      <c r="H18" s="185">
        <v>116</v>
      </c>
      <c r="I18" s="185">
        <v>220</v>
      </c>
    </row>
    <row r="19" spans="2:9">
      <c r="B19" s="137"/>
      <c r="C19" s="122" t="s">
        <v>440</v>
      </c>
      <c r="D19" s="138">
        <v>861</v>
      </c>
      <c r="E19" s="138">
        <v>3444</v>
      </c>
      <c r="F19" s="138">
        <v>3200</v>
      </c>
      <c r="G19" s="183"/>
      <c r="H19" s="185"/>
      <c r="I19" s="185"/>
    </row>
    <row r="20" spans="2:9">
      <c r="B20" s="137"/>
      <c r="C20" s="122" t="s">
        <v>54</v>
      </c>
      <c r="D20" s="138">
        <v>660</v>
      </c>
      <c r="E20" s="138">
        <v>2640</v>
      </c>
      <c r="F20" s="138">
        <v>2500</v>
      </c>
      <c r="G20" s="183"/>
      <c r="H20" s="185"/>
      <c r="I20" s="185"/>
    </row>
    <row r="21" spans="2:9">
      <c r="B21" s="137"/>
      <c r="C21" s="122" t="s">
        <v>499</v>
      </c>
      <c r="D21" s="138">
        <v>762</v>
      </c>
      <c r="E21" s="138">
        <v>3048</v>
      </c>
      <c r="F21" s="138">
        <v>2800</v>
      </c>
      <c r="G21" s="183"/>
      <c r="H21" s="185"/>
      <c r="I21" s="185"/>
    </row>
    <row r="22" spans="2:9">
      <c r="B22" s="137"/>
      <c r="C22" s="122" t="s">
        <v>1404</v>
      </c>
      <c r="D22" s="138">
        <v>724</v>
      </c>
      <c r="E22" s="138">
        <v>2896</v>
      </c>
      <c r="F22" s="138">
        <v>2600</v>
      </c>
      <c r="G22" s="183"/>
      <c r="H22" s="185"/>
      <c r="I22" s="185"/>
    </row>
    <row r="23" spans="2:9">
      <c r="B23" s="137"/>
      <c r="C23" s="122" t="s">
        <v>2442</v>
      </c>
      <c r="D23" s="138">
        <v>730</v>
      </c>
      <c r="E23" s="138">
        <v>2920</v>
      </c>
      <c r="F23" s="138">
        <v>2600</v>
      </c>
      <c r="G23" s="183"/>
      <c r="H23" s="185"/>
      <c r="I23" s="185"/>
    </row>
    <row r="24" spans="2:9">
      <c r="B24" s="137"/>
      <c r="C24" s="122" t="s">
        <v>1223</v>
      </c>
      <c r="D24" s="138">
        <v>555</v>
      </c>
      <c r="E24" s="138">
        <v>2220</v>
      </c>
      <c r="F24" s="138">
        <v>2000</v>
      </c>
      <c r="G24" s="183"/>
      <c r="H24" s="185"/>
      <c r="I24" s="185"/>
    </row>
    <row r="25" spans="2:9">
      <c r="B25" s="137"/>
      <c r="C25" s="134" t="s">
        <v>2848</v>
      </c>
      <c r="D25" s="135"/>
      <c r="E25" s="135"/>
      <c r="F25" s="135"/>
      <c r="G25" s="183"/>
      <c r="H25" s="186">
        <v>823</v>
      </c>
      <c r="I25" s="186">
        <v>3292</v>
      </c>
    </row>
    <row r="26" spans="2:9">
      <c r="B26" s="137"/>
      <c r="C26" s="122" t="s">
        <v>178</v>
      </c>
      <c r="D26" s="138">
        <v>855</v>
      </c>
      <c r="E26" s="138">
        <v>3420</v>
      </c>
      <c r="F26" s="138">
        <v>3200</v>
      </c>
      <c r="G26" s="183"/>
      <c r="H26" s="185"/>
      <c r="I26" s="185"/>
    </row>
    <row r="27" spans="2:9">
      <c r="B27" s="137" t="s">
        <v>2672</v>
      </c>
      <c r="C27" s="122" t="s">
        <v>575</v>
      </c>
      <c r="D27" s="138">
        <v>898</v>
      </c>
      <c r="E27" s="138">
        <v>3592</v>
      </c>
      <c r="F27" s="138">
        <v>3500</v>
      </c>
      <c r="G27" s="183"/>
      <c r="H27" s="185">
        <v>40</v>
      </c>
      <c r="I27" s="185">
        <v>184</v>
      </c>
    </row>
    <row r="28" spans="2:9">
      <c r="B28" s="137"/>
      <c r="C28" s="122" t="s">
        <v>289</v>
      </c>
      <c r="D28" s="138">
        <v>287</v>
      </c>
      <c r="E28" s="138">
        <v>1148</v>
      </c>
      <c r="F28" s="138">
        <v>1000</v>
      </c>
      <c r="G28" s="183"/>
      <c r="H28" s="185"/>
      <c r="I28" s="185"/>
    </row>
    <row r="29" spans="2:9">
      <c r="B29" s="137"/>
      <c r="C29" s="134" t="s">
        <v>2689</v>
      </c>
      <c r="D29" s="135">
        <v>287</v>
      </c>
      <c r="E29" s="135">
        <v>1148</v>
      </c>
      <c r="F29" s="135">
        <v>1000</v>
      </c>
      <c r="G29" s="183"/>
      <c r="H29" s="185"/>
      <c r="I29" s="185"/>
    </row>
    <row r="30" spans="2:9" ht="15" customHeight="1">
      <c r="B30" s="137" t="s">
        <v>2676</v>
      </c>
      <c r="C30" s="122" t="s">
        <v>2604</v>
      </c>
      <c r="D30" s="138">
        <v>830</v>
      </c>
      <c r="E30" s="138">
        <v>3320</v>
      </c>
      <c r="F30" s="138">
        <v>3100</v>
      </c>
      <c r="G30" s="183"/>
      <c r="H30" s="185">
        <v>587</v>
      </c>
      <c r="I30" s="185">
        <v>2348</v>
      </c>
    </row>
    <row r="31" spans="2:9">
      <c r="B31" s="137"/>
      <c r="C31" s="122" t="s">
        <v>2079</v>
      </c>
      <c r="D31" s="138">
        <v>1314</v>
      </c>
      <c r="E31" s="138">
        <v>5256</v>
      </c>
      <c r="F31" s="138">
        <v>5000</v>
      </c>
      <c r="G31" s="183"/>
      <c r="H31" s="185">
        <v>529</v>
      </c>
      <c r="I31" s="185">
        <v>2116</v>
      </c>
    </row>
    <row r="32" spans="2:9">
      <c r="B32" s="137"/>
      <c r="C32" s="122" t="s">
        <v>8</v>
      </c>
      <c r="D32" s="138">
        <v>1735</v>
      </c>
      <c r="E32" s="138">
        <v>6940</v>
      </c>
      <c r="F32" s="138">
        <v>6700</v>
      </c>
      <c r="G32" s="183"/>
      <c r="H32" s="185">
        <v>408</v>
      </c>
      <c r="I32" s="185">
        <v>1632</v>
      </c>
    </row>
    <row r="33" spans="2:9">
      <c r="B33" s="137"/>
      <c r="C33" s="122" t="s">
        <v>1607</v>
      </c>
      <c r="D33" s="138">
        <v>1914</v>
      </c>
      <c r="E33" s="138">
        <v>7656</v>
      </c>
      <c r="F33" s="138">
        <v>7500</v>
      </c>
      <c r="G33" s="183"/>
      <c r="H33" s="185">
        <v>331</v>
      </c>
      <c r="I33" s="185">
        <v>1324</v>
      </c>
    </row>
    <row r="34" spans="2:9">
      <c r="B34" s="137"/>
      <c r="C34" s="122" t="s">
        <v>2155</v>
      </c>
      <c r="D34" s="138">
        <v>1445</v>
      </c>
      <c r="E34" s="138">
        <v>5780</v>
      </c>
      <c r="F34" s="138">
        <v>5500</v>
      </c>
      <c r="G34" s="183"/>
      <c r="H34" s="185"/>
      <c r="I34" s="185"/>
    </row>
    <row r="35" spans="2:9">
      <c r="B35" s="137"/>
      <c r="C35" s="122" t="s">
        <v>1828</v>
      </c>
      <c r="D35" s="138">
        <v>1627</v>
      </c>
      <c r="E35" s="138">
        <v>6508</v>
      </c>
      <c r="F35" s="138">
        <v>6300</v>
      </c>
      <c r="G35" s="183"/>
      <c r="H35" s="185"/>
      <c r="I35" s="185"/>
    </row>
    <row r="36" spans="2:9">
      <c r="B36" s="137" t="s">
        <v>2675</v>
      </c>
      <c r="C36" s="122" t="s">
        <v>1717</v>
      </c>
      <c r="D36" s="138">
        <v>922</v>
      </c>
      <c r="E36" s="138">
        <v>3688</v>
      </c>
      <c r="F36" s="138">
        <v>3500</v>
      </c>
      <c r="G36" s="183"/>
      <c r="H36" s="185"/>
      <c r="I36" s="185"/>
    </row>
    <row r="37" spans="2:9">
      <c r="B37" s="137"/>
      <c r="C37" s="122" t="s">
        <v>1971</v>
      </c>
      <c r="D37" s="138">
        <v>1211</v>
      </c>
      <c r="E37" s="138">
        <v>4844</v>
      </c>
      <c r="F37" s="138">
        <v>4700</v>
      </c>
      <c r="G37" s="183"/>
      <c r="H37" s="185"/>
      <c r="I37" s="185"/>
    </row>
    <row r="38" spans="2:9">
      <c r="B38" s="137"/>
      <c r="C38" s="122" t="s">
        <v>1044</v>
      </c>
      <c r="D38" s="138">
        <v>987</v>
      </c>
      <c r="E38" s="138">
        <v>3948</v>
      </c>
      <c r="F38" s="138">
        <v>3800</v>
      </c>
      <c r="G38" s="183"/>
      <c r="H38" s="185">
        <v>1081</v>
      </c>
      <c r="I38" s="185">
        <v>4324</v>
      </c>
    </row>
    <row r="39" spans="2:9">
      <c r="B39" s="137" t="s">
        <v>2671</v>
      </c>
      <c r="C39" s="122" t="s">
        <v>1338</v>
      </c>
      <c r="D39" s="138">
        <v>1156</v>
      </c>
      <c r="E39" s="138">
        <v>4624</v>
      </c>
      <c r="F39" s="138">
        <v>4500</v>
      </c>
      <c r="G39" s="183"/>
      <c r="H39" s="185"/>
      <c r="I39" s="185"/>
    </row>
    <row r="40" spans="2:9">
      <c r="B40" s="137"/>
      <c r="C40" s="122" t="s">
        <v>1380</v>
      </c>
      <c r="D40" s="138">
        <v>433</v>
      </c>
      <c r="E40" s="138">
        <v>1732</v>
      </c>
      <c r="F40" s="138">
        <v>1600</v>
      </c>
      <c r="G40" s="183"/>
      <c r="H40" s="185"/>
      <c r="I40" s="185"/>
    </row>
    <row r="41" spans="2:9">
      <c r="B41" s="137"/>
      <c r="C41" s="122" t="s">
        <v>1172</v>
      </c>
      <c r="D41" s="138">
        <v>712</v>
      </c>
      <c r="E41" s="138">
        <v>2848</v>
      </c>
      <c r="F41" s="138">
        <v>2700</v>
      </c>
      <c r="G41" s="183"/>
      <c r="H41" s="185">
        <v>135</v>
      </c>
      <c r="I41" s="185">
        <v>540</v>
      </c>
    </row>
    <row r="42" spans="2:9">
      <c r="B42" s="137" t="s">
        <v>2673</v>
      </c>
      <c r="C42" s="122" t="s">
        <v>2513</v>
      </c>
      <c r="D42" s="138">
        <v>236</v>
      </c>
      <c r="E42" s="138">
        <v>944</v>
      </c>
      <c r="F42" s="138">
        <v>800</v>
      </c>
      <c r="G42" s="183"/>
      <c r="H42" s="185"/>
      <c r="I42" s="185"/>
    </row>
    <row r="43" spans="2:9">
      <c r="B43" s="137"/>
      <c r="C43" s="122" t="s">
        <v>1045</v>
      </c>
      <c r="D43" s="138">
        <v>293</v>
      </c>
      <c r="E43" s="138">
        <v>1172</v>
      </c>
      <c r="F43" s="138">
        <v>1000</v>
      </c>
      <c r="G43" s="183"/>
      <c r="H43" s="185">
        <v>35</v>
      </c>
      <c r="I43" s="185">
        <v>70</v>
      </c>
    </row>
    <row r="44" spans="2:9">
      <c r="B44" s="137"/>
      <c r="C44" s="122" t="s">
        <v>2555</v>
      </c>
      <c r="D44" s="138">
        <v>147</v>
      </c>
      <c r="E44" s="138">
        <v>588</v>
      </c>
      <c r="F44" s="138">
        <v>500</v>
      </c>
      <c r="G44" s="183"/>
      <c r="H44" s="185">
        <v>116</v>
      </c>
      <c r="I44" s="185">
        <v>464</v>
      </c>
    </row>
    <row r="45" spans="2:9">
      <c r="B45" s="137"/>
      <c r="C45" s="122" t="s">
        <v>2577</v>
      </c>
      <c r="D45" s="138">
        <v>110</v>
      </c>
      <c r="E45" s="138">
        <v>440</v>
      </c>
      <c r="F45" s="138">
        <v>400</v>
      </c>
      <c r="G45" s="183"/>
      <c r="H45" s="185">
        <v>23</v>
      </c>
      <c r="I45" s="185">
        <v>92</v>
      </c>
    </row>
    <row r="46" spans="2:9">
      <c r="B46" s="137"/>
      <c r="C46" s="122" t="s">
        <v>553</v>
      </c>
      <c r="D46" s="138">
        <v>73</v>
      </c>
      <c r="E46" s="138">
        <v>292</v>
      </c>
      <c r="F46" s="138">
        <v>300</v>
      </c>
      <c r="G46" s="183"/>
      <c r="H46" s="185"/>
      <c r="I46" s="185"/>
    </row>
    <row r="47" spans="2:9">
      <c r="B47" s="137"/>
      <c r="C47" s="122" t="s">
        <v>1718</v>
      </c>
      <c r="D47" s="138">
        <v>811</v>
      </c>
      <c r="E47" s="138">
        <v>3244</v>
      </c>
      <c r="F47" s="138">
        <v>3100</v>
      </c>
      <c r="G47" s="183"/>
      <c r="H47" s="185">
        <v>375</v>
      </c>
      <c r="I47" s="185">
        <v>1500</v>
      </c>
    </row>
    <row r="48" spans="2:9">
      <c r="B48" s="137"/>
      <c r="C48" s="122" t="s">
        <v>1472</v>
      </c>
      <c r="D48" s="138">
        <v>2244</v>
      </c>
      <c r="E48" s="138">
        <v>8976</v>
      </c>
      <c r="F48" s="138">
        <v>8800</v>
      </c>
      <c r="G48" s="183"/>
      <c r="H48" s="185">
        <v>1667</v>
      </c>
      <c r="I48" s="185">
        <v>6668</v>
      </c>
    </row>
    <row r="49" spans="2:9">
      <c r="B49" s="139" t="s">
        <v>179</v>
      </c>
      <c r="C49" s="139"/>
      <c r="D49" s="140">
        <f>SUM(D4:D48)</f>
        <v>37345</v>
      </c>
      <c r="E49" s="140">
        <f>SUM(E4:E48)</f>
        <v>149380</v>
      </c>
      <c r="F49" s="140">
        <f>SUM(F4:F48)</f>
        <v>142200</v>
      </c>
      <c r="G49" s="184"/>
      <c r="H49" s="140">
        <f>SUM(H4:H48)</f>
        <v>7408</v>
      </c>
      <c r="I49" s="140">
        <f>SUM(I4:I48)</f>
        <v>29342</v>
      </c>
    </row>
    <row r="50" spans="2:9">
      <c r="F50" s="178">
        <f>F49+I49</f>
        <v>171542</v>
      </c>
      <c r="G50" s="180"/>
    </row>
    <row r="51" spans="2:9">
      <c r="E51" s="188" t="s">
        <v>3463</v>
      </c>
      <c r="F51" s="187">
        <v>150000</v>
      </c>
    </row>
    <row r="52" spans="2:9">
      <c r="F52" s="189">
        <f>F51-F50</f>
        <v>-21542</v>
      </c>
    </row>
  </sheetData>
  <mergeCells count="1">
    <mergeCell ref="H2:I2"/>
  </mergeCells>
  <pageMargins left="0.31496062992125984" right="0.31496062992125984" top="0.35433070866141736" bottom="0.35433070866141736" header="0.31496062992125984" footer="0.31496062992125984"/>
  <pageSetup scale="9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C17" sqref="C17"/>
    </sheetView>
  </sheetViews>
  <sheetFormatPr defaultRowHeight="15"/>
  <cols>
    <col min="1" max="1" width="14.5703125" bestFit="1" customWidth="1"/>
    <col min="2" max="2" width="15.140625" bestFit="1" customWidth="1"/>
    <col min="3" max="3" width="24.42578125" bestFit="1" customWidth="1"/>
    <col min="4" max="4" width="23" bestFit="1" customWidth="1"/>
    <col min="5" max="5" width="14.5703125" bestFit="1" customWidth="1"/>
    <col min="6" max="6" width="29.42578125" bestFit="1" customWidth="1"/>
    <col min="7" max="7" width="28" bestFit="1" customWidth="1"/>
    <col min="8" max="8" width="19.5703125" bestFit="1" customWidth="1"/>
    <col min="9" max="9" width="24" customWidth="1"/>
    <col min="10" max="10" width="21.85546875" customWidth="1"/>
    <col min="11" max="11" width="19.5703125" bestFit="1" customWidth="1"/>
  </cols>
  <sheetData>
    <row r="1" spans="1:5">
      <c r="A1" s="177" t="s">
        <v>2</v>
      </c>
      <c r="B1" s="176" t="s">
        <v>3398</v>
      </c>
    </row>
    <row r="2" spans="1:5">
      <c r="A2" s="177" t="s">
        <v>3397</v>
      </c>
      <c r="B2" s="176" t="s">
        <v>3468</v>
      </c>
    </row>
    <row r="4" spans="1:5">
      <c r="A4" s="176"/>
      <c r="B4" s="176"/>
      <c r="C4" s="177" t="s">
        <v>3464</v>
      </c>
      <c r="D4" s="176"/>
      <c r="E4" s="176"/>
    </row>
    <row r="5" spans="1:5">
      <c r="A5" s="177" t="s">
        <v>2668</v>
      </c>
      <c r="B5" s="177" t="s">
        <v>0</v>
      </c>
      <c r="C5" s="176" t="s">
        <v>180</v>
      </c>
      <c r="D5" s="176" t="s">
        <v>1793</v>
      </c>
      <c r="E5" s="176" t="s">
        <v>181</v>
      </c>
    </row>
    <row r="6" spans="1:5">
      <c r="A6" s="176" t="s">
        <v>2669</v>
      </c>
      <c r="B6" s="176" t="s">
        <v>569</v>
      </c>
      <c r="C6" s="176">
        <v>412</v>
      </c>
      <c r="D6" s="176">
        <v>1648</v>
      </c>
      <c r="E6" s="176">
        <v>8240000</v>
      </c>
    </row>
    <row r="7" spans="1:5">
      <c r="A7" s="176"/>
      <c r="B7" s="176" t="s">
        <v>720</v>
      </c>
      <c r="C7" s="176">
        <v>65</v>
      </c>
      <c r="D7" s="176">
        <v>260</v>
      </c>
      <c r="E7" s="176">
        <v>1300000</v>
      </c>
    </row>
    <row r="8" spans="1:5">
      <c r="A8" s="176" t="s">
        <v>2675</v>
      </c>
      <c r="B8" s="176" t="s">
        <v>1971</v>
      </c>
      <c r="C8" s="176">
        <v>322</v>
      </c>
      <c r="D8" s="176">
        <v>1288</v>
      </c>
      <c r="E8" s="176">
        <v>6440000</v>
      </c>
    </row>
    <row r="9" spans="1:5">
      <c r="A9" s="176" t="s">
        <v>2674</v>
      </c>
      <c r="B9" s="176" t="s">
        <v>440</v>
      </c>
      <c r="C9" s="176">
        <v>166</v>
      </c>
      <c r="D9" s="176">
        <v>664</v>
      </c>
      <c r="E9" s="176">
        <v>3320000</v>
      </c>
    </row>
    <row r="10" spans="1:5">
      <c r="A10" s="176"/>
      <c r="B10" s="176" t="s">
        <v>499</v>
      </c>
      <c r="C10" s="176">
        <v>125</v>
      </c>
      <c r="D10" s="176">
        <v>500</v>
      </c>
      <c r="E10" s="176">
        <v>2500000</v>
      </c>
    </row>
    <row r="11" spans="1:5">
      <c r="A11" s="176"/>
      <c r="B11" s="176" t="s">
        <v>1404</v>
      </c>
      <c r="C11" s="176">
        <v>297</v>
      </c>
      <c r="D11" s="176">
        <v>1236</v>
      </c>
      <c r="E11" s="176">
        <v>5940000</v>
      </c>
    </row>
    <row r="12" spans="1:5">
      <c r="A12" s="176"/>
      <c r="B12" s="176" t="s">
        <v>178</v>
      </c>
      <c r="C12" s="176">
        <v>200</v>
      </c>
      <c r="D12" s="176">
        <v>800</v>
      </c>
      <c r="E12" s="176">
        <v>4000000</v>
      </c>
    </row>
    <row r="13" spans="1:5">
      <c r="A13" s="176" t="s">
        <v>179</v>
      </c>
      <c r="B13" s="176"/>
      <c r="C13" s="176">
        <v>1587</v>
      </c>
      <c r="D13" s="176">
        <v>6396</v>
      </c>
      <c r="E13" s="176">
        <v>31740000</v>
      </c>
    </row>
  </sheetData>
  <pageMargins left="0.25" right="0.25" top="0.75" bottom="0.75" header="0.3" footer="0.3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Q1847"/>
  <sheetViews>
    <sheetView tabSelected="1" zoomScale="80" zoomScaleNormal="80" workbookViewId="0">
      <pane xSplit="6" ySplit="1" topLeftCell="H1231" activePane="bottomRight" state="frozen"/>
      <selection pane="topRight" activeCell="E1" sqref="E1"/>
      <selection pane="bottomLeft" activeCell="A2" sqref="A2"/>
      <selection pane="bottomRight" activeCell="H1846" sqref="H1842:H1847"/>
    </sheetView>
  </sheetViews>
  <sheetFormatPr defaultRowHeight="15"/>
  <cols>
    <col min="1" max="1" width="9.140625" customWidth="1"/>
    <col min="2" max="2" width="6.28515625" customWidth="1"/>
    <col min="3" max="3" width="6.7109375" style="9" customWidth="1"/>
    <col min="4" max="4" width="21" style="9" hidden="1" customWidth="1"/>
    <col min="5" max="5" width="22.7109375" style="9" customWidth="1"/>
    <col min="6" max="6" width="6.5703125" style="6" customWidth="1"/>
    <col min="7" max="7" width="20.85546875" style="9" customWidth="1"/>
    <col min="8" max="8" width="22.7109375" style="102" bestFit="1" customWidth="1"/>
    <col min="9" max="9" width="20.7109375" style="158" bestFit="1" customWidth="1"/>
    <col min="10" max="10" width="20.85546875" style="19" bestFit="1" customWidth="1"/>
    <col min="11" max="12" width="12.28515625" bestFit="1" customWidth="1"/>
    <col min="13" max="13" width="12" bestFit="1" customWidth="1"/>
    <col min="14" max="14" width="12.5703125" customWidth="1"/>
    <col min="15" max="15" width="13.140625" customWidth="1"/>
    <col min="16" max="16" width="11.85546875" customWidth="1"/>
    <col min="17" max="17" width="14.7109375" customWidth="1"/>
  </cols>
  <sheetData>
    <row r="1" spans="1:17" ht="32.25" customHeight="1">
      <c r="A1" s="28" t="s">
        <v>2668</v>
      </c>
      <c r="B1" s="194" t="s">
        <v>0</v>
      </c>
      <c r="C1" s="194" t="s">
        <v>2667</v>
      </c>
      <c r="D1" s="194" t="s">
        <v>1</v>
      </c>
      <c r="E1" s="194" t="s">
        <v>2</v>
      </c>
      <c r="F1" s="194" t="s">
        <v>3</v>
      </c>
      <c r="G1" s="194" t="s">
        <v>4</v>
      </c>
      <c r="H1" s="194" t="s">
        <v>5</v>
      </c>
      <c r="I1" s="195" t="s">
        <v>6</v>
      </c>
      <c r="J1" s="196" t="s">
        <v>1792</v>
      </c>
      <c r="K1" s="197" t="s">
        <v>7</v>
      </c>
      <c r="L1" s="197" t="s">
        <v>2252</v>
      </c>
      <c r="M1" s="28" t="s">
        <v>3397</v>
      </c>
      <c r="N1" s="198" t="s">
        <v>3846</v>
      </c>
      <c r="O1" s="198" t="s">
        <v>3469</v>
      </c>
      <c r="P1" s="28" t="s">
        <v>3847</v>
      </c>
      <c r="Q1" s="28" t="s">
        <v>3466</v>
      </c>
    </row>
    <row r="2" spans="1:17" hidden="1">
      <c r="A2" s="1" t="s">
        <v>2674</v>
      </c>
      <c r="B2" s="1" t="str">
        <f>+C2</f>
        <v>BAC</v>
      </c>
      <c r="C2" s="8" t="s">
        <v>2665</v>
      </c>
      <c r="D2" s="8" t="s">
        <v>2666</v>
      </c>
      <c r="E2" s="1" t="s">
        <v>2656</v>
      </c>
      <c r="F2" s="3"/>
      <c r="G2" s="81"/>
      <c r="H2" s="83">
        <v>25</v>
      </c>
      <c r="I2" s="146">
        <v>43654</v>
      </c>
      <c r="J2" s="142">
        <f t="shared" ref="J2:J65" si="0">+H2*4</f>
        <v>100</v>
      </c>
      <c r="K2" s="267">
        <f t="shared" ref="K2:K65" si="1">+H2*20000</f>
        <v>500000</v>
      </c>
      <c r="L2" s="267" t="s">
        <v>2253</v>
      </c>
      <c r="M2" s="142" t="s">
        <v>3465</v>
      </c>
      <c r="N2" s="190">
        <v>62</v>
      </c>
      <c r="O2" s="146">
        <v>43654</v>
      </c>
      <c r="P2" s="190"/>
      <c r="Q2" s="190">
        <f>N2*5000</f>
        <v>310000</v>
      </c>
    </row>
    <row r="3" spans="1:17" hidden="1">
      <c r="A3" s="1" t="s">
        <v>2674</v>
      </c>
      <c r="B3" s="1" t="str">
        <f t="shared" ref="B3:B16" si="2">+C3</f>
        <v>BAC</v>
      </c>
      <c r="C3" s="8" t="s">
        <v>2665</v>
      </c>
      <c r="D3" s="8" t="s">
        <v>2666</v>
      </c>
      <c r="E3" s="1" t="s">
        <v>2657</v>
      </c>
      <c r="F3" s="3"/>
      <c r="G3" s="81"/>
      <c r="H3" s="83">
        <v>40</v>
      </c>
      <c r="I3" s="146">
        <v>43655</v>
      </c>
      <c r="J3" s="142">
        <f t="shared" si="0"/>
        <v>160</v>
      </c>
      <c r="K3" s="267">
        <f t="shared" si="1"/>
        <v>800000</v>
      </c>
      <c r="L3" s="267" t="s">
        <v>2253</v>
      </c>
      <c r="M3" s="142" t="s">
        <v>3465</v>
      </c>
      <c r="N3" s="190">
        <v>72</v>
      </c>
      <c r="O3" s="146">
        <v>43655</v>
      </c>
      <c r="P3" s="190"/>
      <c r="Q3" s="199">
        <f t="shared" ref="Q3:Q66" si="3">N3*5000</f>
        <v>360000</v>
      </c>
    </row>
    <row r="4" spans="1:17" hidden="1">
      <c r="A4" s="1" t="s">
        <v>2674</v>
      </c>
      <c r="B4" s="1" t="str">
        <f t="shared" si="2"/>
        <v>BAC</v>
      </c>
      <c r="C4" s="8" t="s">
        <v>2665</v>
      </c>
      <c r="D4" s="8" t="s">
        <v>2666</v>
      </c>
      <c r="E4" s="1" t="s">
        <v>2658</v>
      </c>
      <c r="F4" s="3"/>
      <c r="G4" s="81"/>
      <c r="H4" s="83">
        <v>30</v>
      </c>
      <c r="I4" s="146">
        <v>43656</v>
      </c>
      <c r="J4" s="142">
        <f t="shared" si="0"/>
        <v>120</v>
      </c>
      <c r="K4" s="267">
        <f t="shared" si="1"/>
        <v>600000</v>
      </c>
      <c r="L4" s="267" t="s">
        <v>2253</v>
      </c>
      <c r="M4" s="142" t="s">
        <v>3465</v>
      </c>
      <c r="N4" s="190">
        <v>42</v>
      </c>
      <c r="O4" s="146">
        <v>43656</v>
      </c>
      <c r="P4" s="190"/>
      <c r="Q4" s="199">
        <f t="shared" si="3"/>
        <v>210000</v>
      </c>
    </row>
    <row r="5" spans="1:17" hidden="1">
      <c r="A5" s="1" t="s">
        <v>2674</v>
      </c>
      <c r="B5" s="1" t="str">
        <f t="shared" si="2"/>
        <v>BAC</v>
      </c>
      <c r="C5" s="8" t="s">
        <v>2665</v>
      </c>
      <c r="D5" s="8" t="s">
        <v>2666</v>
      </c>
      <c r="E5" s="1" t="s">
        <v>2659</v>
      </c>
      <c r="F5" s="3"/>
      <c r="G5" s="81"/>
      <c r="H5" s="83">
        <v>35</v>
      </c>
      <c r="I5" s="146">
        <v>43657</v>
      </c>
      <c r="J5" s="142">
        <f t="shared" si="0"/>
        <v>140</v>
      </c>
      <c r="K5" s="267">
        <f t="shared" si="1"/>
        <v>700000</v>
      </c>
      <c r="L5" s="267" t="s">
        <v>2253</v>
      </c>
      <c r="M5" s="142" t="s">
        <v>3465</v>
      </c>
      <c r="N5" s="190">
        <v>62</v>
      </c>
      <c r="O5" s="146">
        <v>43657</v>
      </c>
      <c r="P5" s="190"/>
      <c r="Q5" s="199">
        <f t="shared" si="3"/>
        <v>310000</v>
      </c>
    </row>
    <row r="6" spans="1:17" hidden="1">
      <c r="A6" s="1" t="s">
        <v>2674</v>
      </c>
      <c r="B6" s="1" t="str">
        <f t="shared" si="2"/>
        <v>BAC</v>
      </c>
      <c r="C6" s="8" t="s">
        <v>2665</v>
      </c>
      <c r="D6" s="8" t="s">
        <v>2666</v>
      </c>
      <c r="E6" s="1" t="s">
        <v>2660</v>
      </c>
      <c r="F6" s="3"/>
      <c r="G6" s="81"/>
      <c r="H6" s="83">
        <v>25</v>
      </c>
      <c r="I6" s="146">
        <v>43658</v>
      </c>
      <c r="J6" s="142">
        <f t="shared" si="0"/>
        <v>100</v>
      </c>
      <c r="K6" s="267">
        <f t="shared" si="1"/>
        <v>500000</v>
      </c>
      <c r="L6" s="267" t="s">
        <v>2253</v>
      </c>
      <c r="M6" s="142" t="s">
        <v>3465</v>
      </c>
      <c r="N6" s="190">
        <v>52</v>
      </c>
      <c r="O6" s="146">
        <v>43658</v>
      </c>
      <c r="P6" s="190"/>
      <c r="Q6" s="199">
        <f t="shared" si="3"/>
        <v>260000</v>
      </c>
    </row>
    <row r="7" spans="1:17" hidden="1">
      <c r="A7" s="1" t="s">
        <v>2674</v>
      </c>
      <c r="B7" s="1" t="str">
        <f t="shared" si="2"/>
        <v>BAC</v>
      </c>
      <c r="C7" s="8" t="s">
        <v>2665</v>
      </c>
      <c r="D7" s="8" t="s">
        <v>2666</v>
      </c>
      <c r="E7" s="1" t="s">
        <v>2661</v>
      </c>
      <c r="F7" s="3"/>
      <c r="G7" s="81"/>
      <c r="H7" s="83">
        <v>20</v>
      </c>
      <c r="I7" s="146">
        <v>43664</v>
      </c>
      <c r="J7" s="142">
        <f t="shared" si="0"/>
        <v>80</v>
      </c>
      <c r="K7" s="267">
        <f t="shared" si="1"/>
        <v>400000</v>
      </c>
      <c r="L7" s="267" t="s">
        <v>2253</v>
      </c>
      <c r="M7" s="142" t="s">
        <v>3465</v>
      </c>
      <c r="N7" s="190">
        <v>62</v>
      </c>
      <c r="O7" s="146">
        <v>43664</v>
      </c>
      <c r="P7" s="190"/>
      <c r="Q7" s="199">
        <f t="shared" si="3"/>
        <v>310000</v>
      </c>
    </row>
    <row r="8" spans="1:17" hidden="1">
      <c r="A8" s="1" t="s">
        <v>2674</v>
      </c>
      <c r="B8" s="1" t="str">
        <f t="shared" si="2"/>
        <v>BAC</v>
      </c>
      <c r="C8" s="8" t="s">
        <v>2665</v>
      </c>
      <c r="D8" s="8" t="s">
        <v>2666</v>
      </c>
      <c r="E8" s="1" t="s">
        <v>2662</v>
      </c>
      <c r="F8" s="3"/>
      <c r="G8" s="81"/>
      <c r="H8" s="83">
        <v>25</v>
      </c>
      <c r="I8" s="146">
        <v>43664</v>
      </c>
      <c r="J8" s="142">
        <f t="shared" si="0"/>
        <v>100</v>
      </c>
      <c r="K8" s="267">
        <f t="shared" si="1"/>
        <v>500000</v>
      </c>
      <c r="L8" s="267" t="s">
        <v>2253</v>
      </c>
      <c r="M8" s="142" t="s">
        <v>3465</v>
      </c>
      <c r="N8" s="190">
        <v>56</v>
      </c>
      <c r="O8" s="146">
        <v>43678</v>
      </c>
      <c r="P8" s="190"/>
      <c r="Q8" s="199">
        <f t="shared" si="3"/>
        <v>280000</v>
      </c>
    </row>
    <row r="9" spans="1:17" hidden="1">
      <c r="A9" s="1" t="s">
        <v>2674</v>
      </c>
      <c r="B9" s="1" t="str">
        <f t="shared" si="2"/>
        <v>BAC</v>
      </c>
      <c r="C9" s="8" t="s">
        <v>2665</v>
      </c>
      <c r="D9" s="8" t="s">
        <v>2666</v>
      </c>
      <c r="E9" s="1" t="s">
        <v>2663</v>
      </c>
      <c r="F9" s="3"/>
      <c r="G9" s="81"/>
      <c r="H9" s="83">
        <v>15</v>
      </c>
      <c r="I9" s="146">
        <v>43665</v>
      </c>
      <c r="J9" s="142">
        <f t="shared" si="0"/>
        <v>60</v>
      </c>
      <c r="K9" s="267">
        <f t="shared" si="1"/>
        <v>300000</v>
      </c>
      <c r="L9" s="267" t="s">
        <v>2253</v>
      </c>
      <c r="M9" s="142" t="s">
        <v>3465</v>
      </c>
      <c r="N9" s="190">
        <v>72</v>
      </c>
      <c r="O9" s="146">
        <v>43679</v>
      </c>
      <c r="P9" s="190"/>
      <c r="Q9" s="199">
        <f t="shared" si="3"/>
        <v>360000</v>
      </c>
    </row>
    <row r="10" spans="1:17" hidden="1">
      <c r="A10" s="1" t="s">
        <v>2674</v>
      </c>
      <c r="B10" s="1" t="str">
        <f t="shared" si="2"/>
        <v>BAC</v>
      </c>
      <c r="C10" s="8" t="s">
        <v>2665</v>
      </c>
      <c r="D10" s="8" t="s">
        <v>2666</v>
      </c>
      <c r="E10" s="1" t="s">
        <v>2664</v>
      </c>
      <c r="F10" s="3"/>
      <c r="G10" s="81"/>
      <c r="H10" s="83">
        <v>30</v>
      </c>
      <c r="I10" s="146">
        <v>43665</v>
      </c>
      <c r="J10" s="142">
        <f t="shared" si="0"/>
        <v>120</v>
      </c>
      <c r="K10" s="267">
        <f t="shared" si="1"/>
        <v>600000</v>
      </c>
      <c r="L10" s="267" t="s">
        <v>2253</v>
      </c>
      <c r="M10" s="142" t="s">
        <v>3465</v>
      </c>
      <c r="N10" s="190">
        <v>60</v>
      </c>
      <c r="O10" s="146">
        <v>43685</v>
      </c>
      <c r="P10" s="190"/>
      <c r="Q10" s="199">
        <f t="shared" si="3"/>
        <v>300000</v>
      </c>
    </row>
    <row r="11" spans="1:17" hidden="1">
      <c r="A11" s="1" t="s">
        <v>2669</v>
      </c>
      <c r="B11" s="1" t="str">
        <f t="shared" si="2"/>
        <v>BDG</v>
      </c>
      <c r="C11" s="37" t="s">
        <v>552</v>
      </c>
      <c r="D11" s="37" t="s">
        <v>539</v>
      </c>
      <c r="E11" s="37" t="s">
        <v>540</v>
      </c>
      <c r="F11" s="23" t="s">
        <v>46</v>
      </c>
      <c r="G11" s="37" t="s">
        <v>541</v>
      </c>
      <c r="H11" s="82">
        <v>46</v>
      </c>
      <c r="I11" s="147">
        <v>43661</v>
      </c>
      <c r="J11" s="142">
        <f t="shared" si="0"/>
        <v>184</v>
      </c>
      <c r="K11" s="267">
        <f t="shared" si="1"/>
        <v>920000</v>
      </c>
      <c r="L11" s="267" t="s">
        <v>2253</v>
      </c>
      <c r="M11" s="142" t="s">
        <v>3465</v>
      </c>
      <c r="N11" s="190">
        <v>116</v>
      </c>
      <c r="O11" s="227" t="s">
        <v>3534</v>
      </c>
      <c r="P11" s="190"/>
      <c r="Q11" s="199">
        <f t="shared" si="3"/>
        <v>580000</v>
      </c>
    </row>
    <row r="12" spans="1:17" hidden="1">
      <c r="A12" s="1" t="s">
        <v>2669</v>
      </c>
      <c r="B12" s="1" t="str">
        <f t="shared" si="2"/>
        <v>BDG</v>
      </c>
      <c r="C12" s="37" t="s">
        <v>552</v>
      </c>
      <c r="D12" s="37" t="s">
        <v>539</v>
      </c>
      <c r="E12" s="37" t="s">
        <v>542</v>
      </c>
      <c r="F12" s="23" t="s">
        <v>46</v>
      </c>
      <c r="G12" s="37" t="s">
        <v>543</v>
      </c>
      <c r="H12" s="82">
        <v>37</v>
      </c>
      <c r="I12" s="148">
        <v>43689</v>
      </c>
      <c r="J12" s="142">
        <f t="shared" si="0"/>
        <v>148</v>
      </c>
      <c r="K12" s="267">
        <f t="shared" si="1"/>
        <v>740000</v>
      </c>
      <c r="L12" s="267" t="s">
        <v>2253</v>
      </c>
      <c r="M12" s="142" t="s">
        <v>3465</v>
      </c>
      <c r="N12" s="190">
        <v>68</v>
      </c>
      <c r="O12" s="227" t="s">
        <v>3509</v>
      </c>
      <c r="P12" s="190"/>
      <c r="Q12" s="199">
        <f t="shared" si="3"/>
        <v>340000</v>
      </c>
    </row>
    <row r="13" spans="1:17" hidden="1">
      <c r="A13" s="1" t="s">
        <v>2669</v>
      </c>
      <c r="B13" s="1" t="str">
        <f t="shared" si="2"/>
        <v>BDG</v>
      </c>
      <c r="C13" s="37" t="s">
        <v>552</v>
      </c>
      <c r="D13" s="37" t="s">
        <v>539</v>
      </c>
      <c r="E13" s="37" t="s">
        <v>544</v>
      </c>
      <c r="F13" s="23" t="s">
        <v>46</v>
      </c>
      <c r="G13" s="37" t="s">
        <v>545</v>
      </c>
      <c r="H13" s="82">
        <v>55</v>
      </c>
      <c r="I13" s="147">
        <v>43663</v>
      </c>
      <c r="J13" s="142">
        <f t="shared" si="0"/>
        <v>220</v>
      </c>
      <c r="K13" s="267">
        <f t="shared" si="1"/>
        <v>1100000</v>
      </c>
      <c r="L13" s="267" t="s">
        <v>2253</v>
      </c>
      <c r="M13" s="142" t="s">
        <v>3465</v>
      </c>
      <c r="N13" s="190">
        <v>120</v>
      </c>
      <c r="O13" s="227" t="s">
        <v>3596</v>
      </c>
      <c r="P13" s="190"/>
      <c r="Q13" s="199">
        <f t="shared" si="3"/>
        <v>600000</v>
      </c>
    </row>
    <row r="14" spans="1:17" hidden="1">
      <c r="A14" s="1" t="s">
        <v>2669</v>
      </c>
      <c r="B14" s="1" t="str">
        <f t="shared" si="2"/>
        <v>BDG</v>
      </c>
      <c r="C14" s="37" t="s">
        <v>552</v>
      </c>
      <c r="D14" s="37" t="s">
        <v>539</v>
      </c>
      <c r="E14" s="37" t="s">
        <v>546</v>
      </c>
      <c r="F14" s="23" t="s">
        <v>44</v>
      </c>
      <c r="G14" s="37" t="s">
        <v>547</v>
      </c>
      <c r="H14" s="82">
        <v>100</v>
      </c>
      <c r="I14" s="147">
        <v>43656</v>
      </c>
      <c r="J14" s="142">
        <f t="shared" si="0"/>
        <v>400</v>
      </c>
      <c r="K14" s="267">
        <f t="shared" si="1"/>
        <v>2000000</v>
      </c>
      <c r="L14" s="267" t="s">
        <v>2253</v>
      </c>
      <c r="M14" s="142" t="s">
        <v>3465</v>
      </c>
      <c r="N14" s="190">
        <v>300</v>
      </c>
      <c r="O14" s="227" t="s">
        <v>3600</v>
      </c>
      <c r="P14" s="190"/>
      <c r="Q14" s="199">
        <f t="shared" si="3"/>
        <v>1500000</v>
      </c>
    </row>
    <row r="15" spans="1:17" hidden="1">
      <c r="A15" s="1" t="s">
        <v>2669</v>
      </c>
      <c r="B15" s="1" t="str">
        <f t="shared" si="2"/>
        <v>BDG</v>
      </c>
      <c r="C15" s="37" t="s">
        <v>552</v>
      </c>
      <c r="D15" s="37" t="s">
        <v>539</v>
      </c>
      <c r="E15" s="37" t="s">
        <v>548</v>
      </c>
      <c r="F15" s="23" t="s">
        <v>46</v>
      </c>
      <c r="G15" s="37" t="s">
        <v>549</v>
      </c>
      <c r="H15" s="82">
        <v>55</v>
      </c>
      <c r="I15" s="148">
        <v>43653</v>
      </c>
      <c r="J15" s="142">
        <f t="shared" si="0"/>
        <v>220</v>
      </c>
      <c r="K15" s="267">
        <f t="shared" si="1"/>
        <v>1100000</v>
      </c>
      <c r="L15" s="267" t="s">
        <v>2253</v>
      </c>
      <c r="M15" s="142" t="s">
        <v>3465</v>
      </c>
      <c r="N15" s="190"/>
      <c r="O15" s="200"/>
      <c r="P15" s="190"/>
      <c r="Q15" s="199">
        <f t="shared" si="3"/>
        <v>0</v>
      </c>
    </row>
    <row r="16" spans="1:17" hidden="1">
      <c r="A16" s="1" t="s">
        <v>2669</v>
      </c>
      <c r="B16" s="1" t="str">
        <f t="shared" si="2"/>
        <v>BDG</v>
      </c>
      <c r="C16" s="37" t="s">
        <v>552</v>
      </c>
      <c r="D16" s="37" t="s">
        <v>539</v>
      </c>
      <c r="E16" s="37" t="s">
        <v>550</v>
      </c>
      <c r="F16" s="23" t="s">
        <v>44</v>
      </c>
      <c r="G16" s="37" t="s">
        <v>551</v>
      </c>
      <c r="H16" s="82">
        <v>90</v>
      </c>
      <c r="I16" s="148">
        <v>43684</v>
      </c>
      <c r="J16" s="142">
        <f t="shared" si="0"/>
        <v>360</v>
      </c>
      <c r="K16" s="267">
        <f t="shared" si="1"/>
        <v>1800000</v>
      </c>
      <c r="L16" s="267" t="s">
        <v>2253</v>
      </c>
      <c r="M16" s="142" t="s">
        <v>3465</v>
      </c>
      <c r="N16" s="190"/>
      <c r="O16" s="190"/>
      <c r="P16" s="190"/>
      <c r="Q16" s="199">
        <f t="shared" si="3"/>
        <v>0</v>
      </c>
    </row>
    <row r="17" spans="1:17" hidden="1">
      <c r="A17" s="1" t="s">
        <v>2670</v>
      </c>
      <c r="B17" s="8" t="s">
        <v>892</v>
      </c>
      <c r="C17" s="8" t="s">
        <v>892</v>
      </c>
      <c r="D17" s="8" t="s">
        <v>893</v>
      </c>
      <c r="E17" s="8" t="s">
        <v>894</v>
      </c>
      <c r="F17" s="3" t="s">
        <v>44</v>
      </c>
      <c r="G17" s="8" t="s">
        <v>895</v>
      </c>
      <c r="H17" s="83">
        <v>75</v>
      </c>
      <c r="I17" s="148">
        <v>43655</v>
      </c>
      <c r="J17" s="142">
        <f t="shared" si="0"/>
        <v>300</v>
      </c>
      <c r="K17" s="267">
        <f t="shared" si="1"/>
        <v>1500000</v>
      </c>
      <c r="L17" s="267" t="s">
        <v>2253</v>
      </c>
      <c r="M17" s="142" t="s">
        <v>3465</v>
      </c>
      <c r="N17" s="190">
        <v>244</v>
      </c>
      <c r="O17" s="210">
        <v>43658</v>
      </c>
      <c r="P17" s="190"/>
      <c r="Q17" s="199">
        <f t="shared" si="3"/>
        <v>1220000</v>
      </c>
    </row>
    <row r="18" spans="1:17" hidden="1">
      <c r="A18" s="1" t="s">
        <v>2670</v>
      </c>
      <c r="B18" s="8" t="s">
        <v>892</v>
      </c>
      <c r="C18" s="8" t="s">
        <v>892</v>
      </c>
      <c r="D18" s="8" t="s">
        <v>893</v>
      </c>
      <c r="E18" s="8" t="s">
        <v>896</v>
      </c>
      <c r="F18" s="3" t="s">
        <v>44</v>
      </c>
      <c r="G18" s="8" t="s">
        <v>897</v>
      </c>
      <c r="H18" s="83">
        <v>40</v>
      </c>
      <c r="I18" s="148">
        <v>43656</v>
      </c>
      <c r="J18" s="142">
        <f t="shared" si="0"/>
        <v>160</v>
      </c>
      <c r="K18" s="267">
        <f t="shared" si="1"/>
        <v>800000</v>
      </c>
      <c r="L18" s="267" t="s">
        <v>2253</v>
      </c>
      <c r="M18" s="142" t="s">
        <v>3465</v>
      </c>
      <c r="N18" s="190">
        <v>164</v>
      </c>
      <c r="O18" s="210">
        <v>43661</v>
      </c>
      <c r="P18" s="190"/>
      <c r="Q18" s="199">
        <f t="shared" si="3"/>
        <v>820000</v>
      </c>
    </row>
    <row r="19" spans="1:17" hidden="1">
      <c r="A19" s="1" t="s">
        <v>2670</v>
      </c>
      <c r="B19" s="8" t="s">
        <v>892</v>
      </c>
      <c r="C19" s="8" t="s">
        <v>892</v>
      </c>
      <c r="D19" s="8" t="s">
        <v>893</v>
      </c>
      <c r="E19" s="8" t="s">
        <v>898</v>
      </c>
      <c r="F19" s="3" t="s">
        <v>45</v>
      </c>
      <c r="G19" s="8" t="s">
        <v>899</v>
      </c>
      <c r="H19" s="83">
        <v>36</v>
      </c>
      <c r="I19" s="148">
        <v>43656</v>
      </c>
      <c r="J19" s="142">
        <f t="shared" si="0"/>
        <v>144</v>
      </c>
      <c r="K19" s="267">
        <f t="shared" si="1"/>
        <v>720000</v>
      </c>
      <c r="L19" s="267" t="s">
        <v>2253</v>
      </c>
      <c r="M19" s="142" t="s">
        <v>3465</v>
      </c>
      <c r="N19" s="190">
        <v>154</v>
      </c>
      <c r="O19" s="210">
        <v>43663</v>
      </c>
      <c r="P19" s="190"/>
      <c r="Q19" s="199">
        <f t="shared" si="3"/>
        <v>770000</v>
      </c>
    </row>
    <row r="20" spans="1:17" hidden="1">
      <c r="A20" s="1" t="s">
        <v>2670</v>
      </c>
      <c r="B20" s="8" t="s">
        <v>892</v>
      </c>
      <c r="C20" s="8" t="s">
        <v>892</v>
      </c>
      <c r="D20" s="8" t="s">
        <v>893</v>
      </c>
      <c r="E20" s="8" t="s">
        <v>900</v>
      </c>
      <c r="F20" s="3" t="s">
        <v>45</v>
      </c>
      <c r="G20" s="8" t="s">
        <v>901</v>
      </c>
      <c r="H20" s="83">
        <v>38</v>
      </c>
      <c r="I20" s="148">
        <v>43662</v>
      </c>
      <c r="J20" s="142">
        <f t="shared" si="0"/>
        <v>152</v>
      </c>
      <c r="K20" s="267">
        <f t="shared" si="1"/>
        <v>760000</v>
      </c>
      <c r="L20" s="267" t="s">
        <v>2253</v>
      </c>
      <c r="M20" s="142" t="s">
        <v>3465</v>
      </c>
      <c r="N20" s="190">
        <v>140</v>
      </c>
      <c r="O20" s="210">
        <v>43664</v>
      </c>
      <c r="P20" s="190"/>
      <c r="Q20" s="199">
        <f t="shared" si="3"/>
        <v>700000</v>
      </c>
    </row>
    <row r="21" spans="1:17" hidden="1">
      <c r="A21" s="1" t="s">
        <v>2670</v>
      </c>
      <c r="B21" s="8" t="s">
        <v>892</v>
      </c>
      <c r="C21" s="8" t="s">
        <v>892</v>
      </c>
      <c r="D21" s="8" t="s">
        <v>893</v>
      </c>
      <c r="E21" s="8" t="s">
        <v>902</v>
      </c>
      <c r="F21" s="3" t="s">
        <v>46</v>
      </c>
      <c r="G21" s="8" t="s">
        <v>903</v>
      </c>
      <c r="H21" s="83">
        <v>40</v>
      </c>
      <c r="I21" s="148">
        <v>43657</v>
      </c>
      <c r="J21" s="142">
        <f t="shared" si="0"/>
        <v>160</v>
      </c>
      <c r="K21" s="267">
        <f t="shared" si="1"/>
        <v>800000</v>
      </c>
      <c r="L21" s="267" t="s">
        <v>2253</v>
      </c>
      <c r="M21" s="142" t="s">
        <v>3465</v>
      </c>
      <c r="N21" s="190">
        <v>164</v>
      </c>
      <c r="O21" s="210">
        <v>43666</v>
      </c>
      <c r="P21" s="190"/>
      <c r="Q21" s="199">
        <f t="shared" si="3"/>
        <v>820000</v>
      </c>
    </row>
    <row r="22" spans="1:17" hidden="1">
      <c r="A22" s="1" t="s">
        <v>2670</v>
      </c>
      <c r="B22" s="8" t="s">
        <v>892</v>
      </c>
      <c r="C22" s="8" t="s">
        <v>892</v>
      </c>
      <c r="D22" s="8" t="s">
        <v>893</v>
      </c>
      <c r="E22" s="8" t="s">
        <v>904</v>
      </c>
      <c r="F22" s="3" t="s">
        <v>45</v>
      </c>
      <c r="G22" s="8" t="s">
        <v>905</v>
      </c>
      <c r="H22" s="83">
        <v>25</v>
      </c>
      <c r="I22" s="148">
        <v>43657</v>
      </c>
      <c r="J22" s="142">
        <f t="shared" si="0"/>
        <v>100</v>
      </c>
      <c r="K22" s="267">
        <f t="shared" si="1"/>
        <v>500000</v>
      </c>
      <c r="L22" s="267" t="s">
        <v>2253</v>
      </c>
      <c r="M22" s="142" t="s">
        <v>3465</v>
      </c>
      <c r="N22" s="190">
        <v>72</v>
      </c>
      <c r="O22" s="210">
        <v>43671</v>
      </c>
      <c r="P22" s="190"/>
      <c r="Q22" s="199">
        <f t="shared" si="3"/>
        <v>360000</v>
      </c>
    </row>
    <row r="23" spans="1:17" hidden="1">
      <c r="A23" s="1" t="s">
        <v>2670</v>
      </c>
      <c r="B23" s="8" t="s">
        <v>892</v>
      </c>
      <c r="C23" s="8" t="s">
        <v>892</v>
      </c>
      <c r="D23" s="8" t="s">
        <v>893</v>
      </c>
      <c r="E23" s="8" t="s">
        <v>906</v>
      </c>
      <c r="F23" s="3" t="s">
        <v>46</v>
      </c>
      <c r="G23" s="8" t="s">
        <v>907</v>
      </c>
      <c r="H23" s="83">
        <v>20</v>
      </c>
      <c r="I23" s="148">
        <v>43658</v>
      </c>
      <c r="J23" s="142">
        <f t="shared" si="0"/>
        <v>80</v>
      </c>
      <c r="K23" s="267">
        <f t="shared" si="1"/>
        <v>400000</v>
      </c>
      <c r="L23" s="267" t="s">
        <v>2253</v>
      </c>
      <c r="M23" s="142" t="s">
        <v>3465</v>
      </c>
      <c r="N23" s="190">
        <v>80</v>
      </c>
      <c r="O23" s="210">
        <v>43669</v>
      </c>
      <c r="P23" s="190"/>
      <c r="Q23" s="199">
        <f t="shared" si="3"/>
        <v>400000</v>
      </c>
    </row>
    <row r="24" spans="1:17" hidden="1">
      <c r="A24" s="1" t="s">
        <v>2670</v>
      </c>
      <c r="B24" s="8" t="s">
        <v>892</v>
      </c>
      <c r="C24" s="8" t="s">
        <v>892</v>
      </c>
      <c r="D24" s="8" t="s">
        <v>893</v>
      </c>
      <c r="E24" s="8" t="s">
        <v>908</v>
      </c>
      <c r="F24" s="3" t="s">
        <v>44</v>
      </c>
      <c r="G24" s="8" t="s">
        <v>909</v>
      </c>
      <c r="H24" s="83">
        <v>35</v>
      </c>
      <c r="I24" s="148">
        <v>43658</v>
      </c>
      <c r="J24" s="142">
        <f t="shared" si="0"/>
        <v>140</v>
      </c>
      <c r="K24" s="267">
        <f t="shared" si="1"/>
        <v>700000</v>
      </c>
      <c r="L24" s="267" t="s">
        <v>2253</v>
      </c>
      <c r="M24" s="142" t="s">
        <v>3465</v>
      </c>
      <c r="N24" s="190">
        <v>176</v>
      </c>
      <c r="O24" s="210">
        <v>43672</v>
      </c>
      <c r="P24" s="190"/>
      <c r="Q24" s="199">
        <f t="shared" si="3"/>
        <v>880000</v>
      </c>
    </row>
    <row r="25" spans="1:17" hidden="1">
      <c r="A25" s="1" t="s">
        <v>2670</v>
      </c>
      <c r="B25" s="8" t="s">
        <v>892</v>
      </c>
      <c r="C25" s="8" t="s">
        <v>892</v>
      </c>
      <c r="D25" s="8" t="s">
        <v>893</v>
      </c>
      <c r="E25" s="8" t="s">
        <v>910</v>
      </c>
      <c r="F25" s="3" t="s">
        <v>45</v>
      </c>
      <c r="G25" s="8" t="s">
        <v>911</v>
      </c>
      <c r="H25" s="83">
        <v>40</v>
      </c>
      <c r="I25" s="148">
        <v>43659</v>
      </c>
      <c r="J25" s="142">
        <f t="shared" si="0"/>
        <v>160</v>
      </c>
      <c r="K25" s="267">
        <f t="shared" si="1"/>
        <v>800000</v>
      </c>
      <c r="L25" s="267" t="s">
        <v>2253</v>
      </c>
      <c r="M25" s="142" t="s">
        <v>3465</v>
      </c>
      <c r="N25" s="190">
        <v>164</v>
      </c>
      <c r="O25" s="210">
        <v>43675</v>
      </c>
      <c r="P25" s="190"/>
      <c r="Q25" s="199">
        <f t="shared" si="3"/>
        <v>820000</v>
      </c>
    </row>
    <row r="26" spans="1:17" hidden="1">
      <c r="A26" s="1" t="s">
        <v>2670</v>
      </c>
      <c r="B26" s="8" t="s">
        <v>892</v>
      </c>
      <c r="C26" s="8" t="s">
        <v>892</v>
      </c>
      <c r="D26" s="8" t="s">
        <v>893</v>
      </c>
      <c r="E26" s="8" t="s">
        <v>912</v>
      </c>
      <c r="F26" s="3" t="s">
        <v>45</v>
      </c>
      <c r="G26" s="8" t="s">
        <v>913</v>
      </c>
      <c r="H26" s="83">
        <v>40</v>
      </c>
      <c r="I26" s="148">
        <v>43659</v>
      </c>
      <c r="J26" s="142">
        <f t="shared" si="0"/>
        <v>160</v>
      </c>
      <c r="K26" s="267">
        <f t="shared" si="1"/>
        <v>800000</v>
      </c>
      <c r="L26" s="267" t="s">
        <v>2253</v>
      </c>
      <c r="M26" s="142" t="s">
        <v>3465</v>
      </c>
      <c r="N26" s="190">
        <v>136</v>
      </c>
      <c r="O26" s="210">
        <v>43677</v>
      </c>
      <c r="P26" s="190"/>
      <c r="Q26" s="199">
        <f t="shared" si="3"/>
        <v>680000</v>
      </c>
    </row>
    <row r="27" spans="1:17" hidden="1">
      <c r="A27" s="1" t="s">
        <v>2670</v>
      </c>
      <c r="B27" s="8" t="s">
        <v>892</v>
      </c>
      <c r="C27" s="8" t="s">
        <v>892</v>
      </c>
      <c r="D27" s="8" t="s">
        <v>893</v>
      </c>
      <c r="E27" s="8" t="s">
        <v>914</v>
      </c>
      <c r="F27" s="3" t="s">
        <v>45</v>
      </c>
      <c r="G27" s="8" t="s">
        <v>915</v>
      </c>
      <c r="H27" s="83">
        <v>35</v>
      </c>
      <c r="I27" s="148">
        <v>43654</v>
      </c>
      <c r="J27" s="142">
        <f t="shared" si="0"/>
        <v>140</v>
      </c>
      <c r="K27" s="267">
        <f t="shared" si="1"/>
        <v>700000</v>
      </c>
      <c r="L27" s="267" t="s">
        <v>2253</v>
      </c>
      <c r="M27" s="142" t="s">
        <v>3465</v>
      </c>
      <c r="N27" s="190">
        <v>108</v>
      </c>
      <c r="O27" s="210">
        <v>43654</v>
      </c>
      <c r="P27" s="190"/>
      <c r="Q27" s="199">
        <f t="shared" si="3"/>
        <v>540000</v>
      </c>
    </row>
    <row r="28" spans="1:17" hidden="1">
      <c r="A28" s="1" t="s">
        <v>2670</v>
      </c>
      <c r="B28" s="8" t="s">
        <v>892</v>
      </c>
      <c r="C28" s="8" t="s">
        <v>892</v>
      </c>
      <c r="D28" s="8" t="s">
        <v>893</v>
      </c>
      <c r="E28" s="8" t="s">
        <v>916</v>
      </c>
      <c r="F28" s="3" t="s">
        <v>46</v>
      </c>
      <c r="G28" s="8" t="s">
        <v>917</v>
      </c>
      <c r="H28" s="83">
        <v>45</v>
      </c>
      <c r="I28" s="148">
        <v>43654</v>
      </c>
      <c r="J28" s="142">
        <f t="shared" si="0"/>
        <v>180</v>
      </c>
      <c r="K28" s="267">
        <f t="shared" si="1"/>
        <v>900000</v>
      </c>
      <c r="L28" s="267" t="s">
        <v>2253</v>
      </c>
      <c r="M28" s="142" t="s">
        <v>3465</v>
      </c>
      <c r="N28" s="190">
        <v>169</v>
      </c>
      <c r="O28" s="210">
        <v>43655</v>
      </c>
      <c r="P28" s="190"/>
      <c r="Q28" s="199">
        <f t="shared" si="3"/>
        <v>845000</v>
      </c>
    </row>
    <row r="29" spans="1:17" hidden="1">
      <c r="A29" s="1" t="s">
        <v>2670</v>
      </c>
      <c r="B29" s="8" t="s">
        <v>892</v>
      </c>
      <c r="C29" s="8" t="s">
        <v>892</v>
      </c>
      <c r="D29" s="8" t="s">
        <v>893</v>
      </c>
      <c r="E29" s="8" t="s">
        <v>918</v>
      </c>
      <c r="F29" s="3" t="s">
        <v>45</v>
      </c>
      <c r="G29" s="8" t="s">
        <v>919</v>
      </c>
      <c r="H29" s="83">
        <v>27</v>
      </c>
      <c r="I29" s="146">
        <v>43664</v>
      </c>
      <c r="J29" s="142">
        <f t="shared" si="0"/>
        <v>108</v>
      </c>
      <c r="K29" s="267">
        <f t="shared" si="1"/>
        <v>540000</v>
      </c>
      <c r="L29" s="267" t="s">
        <v>2253</v>
      </c>
      <c r="M29" s="142" t="s">
        <v>3465</v>
      </c>
      <c r="N29" s="190">
        <v>84</v>
      </c>
      <c r="O29" s="210">
        <v>43686</v>
      </c>
      <c r="P29" s="190"/>
      <c r="Q29" s="199">
        <f t="shared" si="3"/>
        <v>420000</v>
      </c>
    </row>
    <row r="30" spans="1:17" hidden="1">
      <c r="A30" s="1" t="s">
        <v>2670</v>
      </c>
      <c r="B30" s="8" t="s">
        <v>892</v>
      </c>
      <c r="C30" s="8" t="s">
        <v>892</v>
      </c>
      <c r="D30" s="8" t="s">
        <v>893</v>
      </c>
      <c r="E30" s="8" t="s">
        <v>920</v>
      </c>
      <c r="F30" s="3" t="s">
        <v>45</v>
      </c>
      <c r="G30" s="8" t="s">
        <v>921</v>
      </c>
      <c r="H30" s="83">
        <v>16</v>
      </c>
      <c r="I30" s="146">
        <v>43664</v>
      </c>
      <c r="J30" s="142">
        <f t="shared" si="0"/>
        <v>64</v>
      </c>
      <c r="K30" s="267">
        <f t="shared" si="1"/>
        <v>320000</v>
      </c>
      <c r="L30" s="267" t="s">
        <v>2253</v>
      </c>
      <c r="M30" s="142" t="s">
        <v>3465</v>
      </c>
      <c r="N30" s="190">
        <v>80</v>
      </c>
      <c r="O30" s="210">
        <v>43685</v>
      </c>
      <c r="P30" s="190"/>
      <c r="Q30" s="199">
        <f t="shared" si="3"/>
        <v>400000</v>
      </c>
    </row>
    <row r="31" spans="1:17" hidden="1">
      <c r="A31" s="1" t="s">
        <v>2670</v>
      </c>
      <c r="B31" s="8" t="s">
        <v>892</v>
      </c>
      <c r="C31" s="8" t="s">
        <v>892</v>
      </c>
      <c r="D31" s="8" t="s">
        <v>893</v>
      </c>
      <c r="E31" s="8" t="s">
        <v>922</v>
      </c>
      <c r="F31" s="3" t="s">
        <v>45</v>
      </c>
      <c r="G31" s="8" t="s">
        <v>923</v>
      </c>
      <c r="H31" s="83">
        <v>20</v>
      </c>
      <c r="I31" s="147">
        <v>43663</v>
      </c>
      <c r="J31" s="142">
        <f t="shared" si="0"/>
        <v>80</v>
      </c>
      <c r="K31" s="267">
        <f t="shared" si="1"/>
        <v>400000</v>
      </c>
      <c r="L31" s="267" t="s">
        <v>2253</v>
      </c>
      <c r="M31" s="142" t="s">
        <v>3465</v>
      </c>
      <c r="N31" s="190">
        <v>82</v>
      </c>
      <c r="O31" s="210">
        <v>43684</v>
      </c>
      <c r="P31" s="190"/>
      <c r="Q31" s="199">
        <f t="shared" si="3"/>
        <v>410000</v>
      </c>
    </row>
    <row r="32" spans="1:17" hidden="1">
      <c r="A32" s="1" t="s">
        <v>2670</v>
      </c>
      <c r="B32" s="8" t="s">
        <v>892</v>
      </c>
      <c r="C32" s="8" t="s">
        <v>892</v>
      </c>
      <c r="D32" s="8" t="s">
        <v>893</v>
      </c>
      <c r="E32" s="8" t="s">
        <v>924</v>
      </c>
      <c r="F32" s="3" t="s">
        <v>46</v>
      </c>
      <c r="G32" s="8" t="s">
        <v>925</v>
      </c>
      <c r="H32" s="83">
        <v>45</v>
      </c>
      <c r="I32" s="146">
        <v>43665</v>
      </c>
      <c r="J32" s="142">
        <f t="shared" si="0"/>
        <v>180</v>
      </c>
      <c r="K32" s="267">
        <f t="shared" si="1"/>
        <v>900000</v>
      </c>
      <c r="L32" s="267" t="s">
        <v>2253</v>
      </c>
      <c r="M32" s="142" t="s">
        <v>3465</v>
      </c>
      <c r="N32" s="190"/>
      <c r="O32" s="210"/>
      <c r="P32" s="190"/>
      <c r="Q32" s="199">
        <f t="shared" si="3"/>
        <v>0</v>
      </c>
    </row>
    <row r="33" spans="1:17" hidden="1">
      <c r="A33" s="1" t="s">
        <v>2670</v>
      </c>
      <c r="B33" s="8" t="s">
        <v>892</v>
      </c>
      <c r="C33" s="8" t="s">
        <v>892</v>
      </c>
      <c r="D33" s="8" t="s">
        <v>893</v>
      </c>
      <c r="E33" s="8" t="s">
        <v>926</v>
      </c>
      <c r="F33" s="3" t="s">
        <v>45</v>
      </c>
      <c r="G33" s="8" t="s">
        <v>927</v>
      </c>
      <c r="H33" s="83">
        <v>35</v>
      </c>
      <c r="I33" s="147">
        <v>43663</v>
      </c>
      <c r="J33" s="142">
        <f t="shared" si="0"/>
        <v>140</v>
      </c>
      <c r="K33" s="267">
        <f t="shared" si="1"/>
        <v>700000</v>
      </c>
      <c r="L33" s="267" t="s">
        <v>2253</v>
      </c>
      <c r="M33" s="142" t="s">
        <v>3465</v>
      </c>
      <c r="N33" s="190">
        <v>60</v>
      </c>
      <c r="O33" s="210">
        <v>43687</v>
      </c>
      <c r="P33" s="190"/>
      <c r="Q33" s="199">
        <f t="shared" si="3"/>
        <v>300000</v>
      </c>
    </row>
    <row r="34" spans="1:17" hidden="1">
      <c r="A34" s="1" t="s">
        <v>2670</v>
      </c>
      <c r="B34" s="8" t="s">
        <v>892</v>
      </c>
      <c r="C34" s="8" t="s">
        <v>892</v>
      </c>
      <c r="D34" s="8" t="s">
        <v>893</v>
      </c>
      <c r="E34" s="8" t="s">
        <v>928</v>
      </c>
      <c r="F34" s="3" t="s">
        <v>46</v>
      </c>
      <c r="G34" s="8" t="s">
        <v>929</v>
      </c>
      <c r="H34" s="83">
        <v>40</v>
      </c>
      <c r="I34" s="147">
        <v>43661</v>
      </c>
      <c r="J34" s="142">
        <f t="shared" si="0"/>
        <v>160</v>
      </c>
      <c r="K34" s="267">
        <f t="shared" si="1"/>
        <v>800000</v>
      </c>
      <c r="L34" s="267" t="s">
        <v>2253</v>
      </c>
      <c r="M34" s="142" t="s">
        <v>3465</v>
      </c>
      <c r="N34" s="190">
        <v>212</v>
      </c>
      <c r="O34" s="210">
        <v>43680</v>
      </c>
      <c r="P34" s="190"/>
      <c r="Q34" s="199">
        <f t="shared" si="3"/>
        <v>1060000</v>
      </c>
    </row>
    <row r="35" spans="1:17" hidden="1">
      <c r="A35" s="1" t="s">
        <v>2670</v>
      </c>
      <c r="B35" s="8" t="s">
        <v>892</v>
      </c>
      <c r="C35" s="8" t="s">
        <v>892</v>
      </c>
      <c r="D35" s="8" t="s">
        <v>893</v>
      </c>
      <c r="E35" s="8" t="s">
        <v>930</v>
      </c>
      <c r="F35" s="3" t="s">
        <v>45</v>
      </c>
      <c r="G35" s="8" t="s">
        <v>931</v>
      </c>
      <c r="H35" s="83">
        <v>25</v>
      </c>
      <c r="I35" s="148">
        <v>43662</v>
      </c>
      <c r="J35" s="142">
        <f t="shared" si="0"/>
        <v>100</v>
      </c>
      <c r="K35" s="267">
        <f t="shared" si="1"/>
        <v>500000</v>
      </c>
      <c r="L35" s="267" t="s">
        <v>2253</v>
      </c>
      <c r="M35" s="142" t="s">
        <v>3465</v>
      </c>
      <c r="N35" s="190">
        <v>80</v>
      </c>
      <c r="O35" s="210">
        <v>43683</v>
      </c>
      <c r="P35" s="190"/>
      <c r="Q35" s="199">
        <f t="shared" si="3"/>
        <v>400000</v>
      </c>
    </row>
    <row r="36" spans="1:17" hidden="1">
      <c r="A36" s="1" t="s">
        <v>2670</v>
      </c>
      <c r="B36" s="8" t="s">
        <v>892</v>
      </c>
      <c r="C36" s="8" t="s">
        <v>892</v>
      </c>
      <c r="D36" s="8" t="s">
        <v>932</v>
      </c>
      <c r="E36" s="8" t="s">
        <v>933</v>
      </c>
      <c r="F36" s="3" t="s">
        <v>44</v>
      </c>
      <c r="G36" s="8" t="s">
        <v>934</v>
      </c>
      <c r="H36" s="83">
        <v>50</v>
      </c>
      <c r="I36" s="148">
        <v>43656</v>
      </c>
      <c r="J36" s="142">
        <f t="shared" si="0"/>
        <v>200</v>
      </c>
      <c r="K36" s="267">
        <f t="shared" si="1"/>
        <v>1000000</v>
      </c>
      <c r="L36" s="267" t="s">
        <v>2253</v>
      </c>
      <c r="M36" s="142" t="s">
        <v>3465</v>
      </c>
      <c r="N36" s="190"/>
      <c r="O36" s="190"/>
      <c r="P36" s="190"/>
      <c r="Q36" s="199">
        <f t="shared" si="3"/>
        <v>0</v>
      </c>
    </row>
    <row r="37" spans="1:17" hidden="1">
      <c r="A37" s="1" t="s">
        <v>2670</v>
      </c>
      <c r="B37" s="8" t="s">
        <v>892</v>
      </c>
      <c r="C37" s="8" t="s">
        <v>892</v>
      </c>
      <c r="D37" s="8" t="s">
        <v>932</v>
      </c>
      <c r="E37" s="8" t="s">
        <v>935</v>
      </c>
      <c r="F37" s="3" t="s">
        <v>45</v>
      </c>
      <c r="G37" s="8" t="s">
        <v>936</v>
      </c>
      <c r="H37" s="83">
        <v>50</v>
      </c>
      <c r="I37" s="148">
        <v>43657</v>
      </c>
      <c r="J37" s="142">
        <f t="shared" si="0"/>
        <v>200</v>
      </c>
      <c r="K37" s="267">
        <f t="shared" si="1"/>
        <v>1000000</v>
      </c>
      <c r="L37" s="267" t="s">
        <v>2253</v>
      </c>
      <c r="M37" s="142" t="s">
        <v>3465</v>
      </c>
      <c r="N37" s="190"/>
      <c r="O37" s="190"/>
      <c r="P37" s="190"/>
      <c r="Q37" s="199">
        <f t="shared" si="3"/>
        <v>0</v>
      </c>
    </row>
    <row r="38" spans="1:17" hidden="1">
      <c r="A38" s="1" t="s">
        <v>2670</v>
      </c>
      <c r="B38" s="8" t="s">
        <v>892</v>
      </c>
      <c r="C38" s="8" t="s">
        <v>892</v>
      </c>
      <c r="D38" s="8" t="s">
        <v>932</v>
      </c>
      <c r="E38" s="8" t="s">
        <v>937</v>
      </c>
      <c r="F38" s="3" t="s">
        <v>44</v>
      </c>
      <c r="G38" s="8" t="s">
        <v>938</v>
      </c>
      <c r="H38" s="83">
        <v>75</v>
      </c>
      <c r="I38" s="148">
        <v>43657</v>
      </c>
      <c r="J38" s="142">
        <f t="shared" si="0"/>
        <v>300</v>
      </c>
      <c r="K38" s="267">
        <f t="shared" si="1"/>
        <v>1500000</v>
      </c>
      <c r="L38" s="267" t="s">
        <v>2253</v>
      </c>
      <c r="M38" s="142" t="s">
        <v>3465</v>
      </c>
      <c r="N38" s="190"/>
      <c r="O38" s="190"/>
      <c r="P38" s="190"/>
      <c r="Q38" s="199">
        <f t="shared" si="3"/>
        <v>0</v>
      </c>
    </row>
    <row r="39" spans="1:17" hidden="1">
      <c r="A39" s="1" t="s">
        <v>2670</v>
      </c>
      <c r="B39" s="8" t="s">
        <v>892</v>
      </c>
      <c r="C39" s="8" t="s">
        <v>892</v>
      </c>
      <c r="D39" s="8" t="s">
        <v>932</v>
      </c>
      <c r="E39" s="8" t="s">
        <v>939</v>
      </c>
      <c r="F39" s="3" t="s">
        <v>45</v>
      </c>
      <c r="G39" s="8" t="s">
        <v>940</v>
      </c>
      <c r="H39" s="83">
        <v>20</v>
      </c>
      <c r="I39" s="147">
        <v>43663</v>
      </c>
      <c r="J39" s="142">
        <f t="shared" si="0"/>
        <v>80</v>
      </c>
      <c r="K39" s="267">
        <f t="shared" si="1"/>
        <v>400000</v>
      </c>
      <c r="L39" s="267" t="s">
        <v>2253</v>
      </c>
      <c r="M39" s="142" t="s">
        <v>3465</v>
      </c>
      <c r="N39" s="190"/>
      <c r="O39" s="190"/>
      <c r="P39" s="190"/>
      <c r="Q39" s="199">
        <f t="shared" si="3"/>
        <v>0</v>
      </c>
    </row>
    <row r="40" spans="1:17" hidden="1">
      <c r="A40" s="1" t="s">
        <v>2670</v>
      </c>
      <c r="B40" s="8" t="s">
        <v>892</v>
      </c>
      <c r="C40" s="8" t="s">
        <v>892</v>
      </c>
      <c r="D40" s="8" t="s">
        <v>932</v>
      </c>
      <c r="E40" s="8" t="s">
        <v>941</v>
      </c>
      <c r="F40" s="3" t="s">
        <v>45</v>
      </c>
      <c r="G40" s="8" t="s">
        <v>942</v>
      </c>
      <c r="H40" s="83">
        <v>10</v>
      </c>
      <c r="I40" s="147">
        <v>43663</v>
      </c>
      <c r="J40" s="142">
        <f t="shared" si="0"/>
        <v>40</v>
      </c>
      <c r="K40" s="267">
        <f t="shared" si="1"/>
        <v>200000</v>
      </c>
      <c r="L40" s="267" t="s">
        <v>2253</v>
      </c>
      <c r="M40" s="142" t="s">
        <v>3465</v>
      </c>
      <c r="N40" s="190"/>
      <c r="O40" s="190"/>
      <c r="P40" s="190"/>
      <c r="Q40" s="199">
        <f t="shared" si="3"/>
        <v>0</v>
      </c>
    </row>
    <row r="41" spans="1:17" hidden="1">
      <c r="A41" s="1" t="s">
        <v>2670</v>
      </c>
      <c r="B41" s="8" t="s">
        <v>892</v>
      </c>
      <c r="C41" s="8" t="s">
        <v>892</v>
      </c>
      <c r="D41" s="8" t="s">
        <v>932</v>
      </c>
      <c r="E41" s="8" t="s">
        <v>943</v>
      </c>
      <c r="F41" s="3" t="s">
        <v>44</v>
      </c>
      <c r="G41" s="8" t="s">
        <v>944</v>
      </c>
      <c r="H41" s="83">
        <v>100</v>
      </c>
      <c r="I41" s="148">
        <v>43662</v>
      </c>
      <c r="J41" s="142">
        <f t="shared" si="0"/>
        <v>400</v>
      </c>
      <c r="K41" s="267">
        <f t="shared" si="1"/>
        <v>2000000</v>
      </c>
      <c r="L41" s="267" t="s">
        <v>2253</v>
      </c>
      <c r="M41" s="142" t="s">
        <v>3465</v>
      </c>
      <c r="N41" s="190"/>
      <c r="O41" s="190"/>
      <c r="P41" s="190"/>
      <c r="Q41" s="199">
        <f t="shared" si="3"/>
        <v>0</v>
      </c>
    </row>
    <row r="42" spans="1:17" hidden="1">
      <c r="A42" s="1" t="s">
        <v>2670</v>
      </c>
      <c r="B42" s="8" t="s">
        <v>892</v>
      </c>
      <c r="C42" s="8" t="s">
        <v>2075</v>
      </c>
      <c r="D42" s="8" t="s">
        <v>2076</v>
      </c>
      <c r="E42" s="15" t="s">
        <v>811</v>
      </c>
      <c r="F42" s="3" t="s">
        <v>44</v>
      </c>
      <c r="G42" s="15" t="s">
        <v>812</v>
      </c>
      <c r="H42" s="83">
        <v>62</v>
      </c>
      <c r="I42" s="175">
        <v>43654</v>
      </c>
      <c r="J42" s="142">
        <f t="shared" si="0"/>
        <v>248</v>
      </c>
      <c r="K42" s="267">
        <f t="shared" si="1"/>
        <v>1240000</v>
      </c>
      <c r="L42" s="267" t="s">
        <v>2253</v>
      </c>
      <c r="M42" s="142" t="s">
        <v>3465</v>
      </c>
      <c r="N42" s="190">
        <v>251</v>
      </c>
      <c r="O42" s="210">
        <v>43654</v>
      </c>
      <c r="P42" s="190"/>
      <c r="Q42" s="199">
        <f t="shared" si="3"/>
        <v>1255000</v>
      </c>
    </row>
    <row r="43" spans="1:17" hidden="1">
      <c r="A43" s="1" t="s">
        <v>2670</v>
      </c>
      <c r="B43" s="8" t="s">
        <v>892</v>
      </c>
      <c r="C43" s="8" t="s">
        <v>2075</v>
      </c>
      <c r="D43" s="8" t="s">
        <v>2076</v>
      </c>
      <c r="E43" s="15" t="s">
        <v>813</v>
      </c>
      <c r="F43" s="3" t="s">
        <v>45</v>
      </c>
      <c r="G43" s="15" t="s">
        <v>814</v>
      </c>
      <c r="H43" s="83">
        <v>21</v>
      </c>
      <c r="I43" s="175">
        <v>43658</v>
      </c>
      <c r="J43" s="142">
        <f t="shared" si="0"/>
        <v>84</v>
      </c>
      <c r="K43" s="267">
        <f t="shared" si="1"/>
        <v>420000</v>
      </c>
      <c r="L43" s="267" t="s">
        <v>2253</v>
      </c>
      <c r="M43" s="142" t="s">
        <v>3465</v>
      </c>
      <c r="N43" s="190">
        <v>83</v>
      </c>
      <c r="O43" s="210">
        <v>43658</v>
      </c>
      <c r="P43" s="190"/>
      <c r="Q43" s="199">
        <f t="shared" si="3"/>
        <v>415000</v>
      </c>
    </row>
    <row r="44" spans="1:17" hidden="1">
      <c r="A44" s="1" t="s">
        <v>2670</v>
      </c>
      <c r="B44" s="8" t="s">
        <v>892</v>
      </c>
      <c r="C44" s="8" t="s">
        <v>2075</v>
      </c>
      <c r="D44" s="8" t="s">
        <v>2076</v>
      </c>
      <c r="E44" s="15" t="s">
        <v>815</v>
      </c>
      <c r="F44" s="3" t="s">
        <v>45</v>
      </c>
      <c r="G44" s="15" t="s">
        <v>816</v>
      </c>
      <c r="H44" s="83">
        <v>25</v>
      </c>
      <c r="I44" s="148">
        <v>43666</v>
      </c>
      <c r="J44" s="142">
        <f t="shared" si="0"/>
        <v>100</v>
      </c>
      <c r="K44" s="267">
        <f t="shared" si="1"/>
        <v>500000</v>
      </c>
      <c r="L44" s="267" t="s">
        <v>2253</v>
      </c>
      <c r="M44" s="142" t="s">
        <v>3465</v>
      </c>
      <c r="N44" s="190">
        <v>100</v>
      </c>
      <c r="O44" s="210">
        <v>43661</v>
      </c>
      <c r="P44" s="190"/>
      <c r="Q44" s="199">
        <f t="shared" si="3"/>
        <v>500000</v>
      </c>
    </row>
    <row r="45" spans="1:17" hidden="1">
      <c r="A45" s="1" t="s">
        <v>2670</v>
      </c>
      <c r="B45" s="8" t="s">
        <v>892</v>
      </c>
      <c r="C45" s="8" t="s">
        <v>2075</v>
      </c>
      <c r="D45" s="8" t="s">
        <v>2076</v>
      </c>
      <c r="E45" s="8" t="s">
        <v>817</v>
      </c>
      <c r="F45" s="3" t="s">
        <v>45</v>
      </c>
      <c r="G45" s="8" t="s">
        <v>818</v>
      </c>
      <c r="H45" s="83">
        <v>11</v>
      </c>
      <c r="I45" s="175">
        <v>43654</v>
      </c>
      <c r="J45" s="142">
        <f t="shared" si="0"/>
        <v>44</v>
      </c>
      <c r="K45" s="267">
        <f t="shared" si="1"/>
        <v>220000</v>
      </c>
      <c r="L45" s="267" t="s">
        <v>2253</v>
      </c>
      <c r="M45" s="142" t="s">
        <v>3465</v>
      </c>
      <c r="N45" s="190">
        <v>44</v>
      </c>
      <c r="O45" s="210">
        <v>43666</v>
      </c>
      <c r="P45" s="190"/>
      <c r="Q45" s="199">
        <f t="shared" si="3"/>
        <v>220000</v>
      </c>
    </row>
    <row r="46" spans="1:17" hidden="1">
      <c r="A46" s="1" t="s">
        <v>2670</v>
      </c>
      <c r="B46" s="8" t="s">
        <v>892</v>
      </c>
      <c r="C46" s="8" t="s">
        <v>2075</v>
      </c>
      <c r="D46" s="8" t="s">
        <v>2076</v>
      </c>
      <c r="E46" s="8" t="s">
        <v>819</v>
      </c>
      <c r="F46" s="3" t="s">
        <v>45</v>
      </c>
      <c r="G46" s="8" t="s">
        <v>820</v>
      </c>
      <c r="H46" s="83">
        <v>14</v>
      </c>
      <c r="I46" s="147">
        <v>43661</v>
      </c>
      <c r="J46" s="142">
        <f t="shared" si="0"/>
        <v>56</v>
      </c>
      <c r="K46" s="267">
        <f t="shared" si="1"/>
        <v>280000</v>
      </c>
      <c r="L46" s="267" t="s">
        <v>2253</v>
      </c>
      <c r="M46" s="142" t="s">
        <v>3465</v>
      </c>
      <c r="N46" s="190">
        <v>48</v>
      </c>
      <c r="O46" s="210">
        <v>43665</v>
      </c>
      <c r="P46" s="190"/>
      <c r="Q46" s="199">
        <f t="shared" si="3"/>
        <v>240000</v>
      </c>
    </row>
    <row r="47" spans="1:17" hidden="1">
      <c r="A47" s="1" t="s">
        <v>2670</v>
      </c>
      <c r="B47" s="8" t="s">
        <v>892</v>
      </c>
      <c r="C47" s="8" t="s">
        <v>2075</v>
      </c>
      <c r="D47" s="8" t="s">
        <v>2076</v>
      </c>
      <c r="E47" s="8" t="s">
        <v>821</v>
      </c>
      <c r="F47" s="3" t="s">
        <v>46</v>
      </c>
      <c r="G47" s="8" t="s">
        <v>822</v>
      </c>
      <c r="H47" s="83">
        <v>35</v>
      </c>
      <c r="I47" s="147">
        <v>43663</v>
      </c>
      <c r="J47" s="142">
        <f t="shared" si="0"/>
        <v>140</v>
      </c>
      <c r="K47" s="267">
        <f t="shared" si="1"/>
        <v>700000</v>
      </c>
      <c r="L47" s="267" t="s">
        <v>2253</v>
      </c>
      <c r="M47" s="142" t="s">
        <v>3465</v>
      </c>
      <c r="N47" s="190">
        <v>140</v>
      </c>
      <c r="O47" s="210">
        <v>43664</v>
      </c>
      <c r="P47" s="190"/>
      <c r="Q47" s="199">
        <f t="shared" si="3"/>
        <v>700000</v>
      </c>
    </row>
    <row r="48" spans="1:17" hidden="1">
      <c r="A48" s="1" t="s">
        <v>2670</v>
      </c>
      <c r="B48" s="8" t="s">
        <v>892</v>
      </c>
      <c r="C48" s="8" t="s">
        <v>2075</v>
      </c>
      <c r="D48" s="8" t="s">
        <v>2076</v>
      </c>
      <c r="E48" s="8" t="s">
        <v>823</v>
      </c>
      <c r="F48" s="3" t="s">
        <v>46</v>
      </c>
      <c r="G48" s="8" t="s">
        <v>824</v>
      </c>
      <c r="H48" s="83">
        <v>30</v>
      </c>
      <c r="I48" s="148">
        <v>43669</v>
      </c>
      <c r="J48" s="142">
        <f t="shared" si="0"/>
        <v>120</v>
      </c>
      <c r="K48" s="267">
        <f t="shared" si="1"/>
        <v>600000</v>
      </c>
      <c r="L48" s="267" t="s">
        <v>2253</v>
      </c>
      <c r="M48" s="142" t="s">
        <v>3465</v>
      </c>
      <c r="N48" s="190">
        <v>96</v>
      </c>
      <c r="O48" s="210">
        <v>43670</v>
      </c>
      <c r="P48" s="190"/>
      <c r="Q48" s="199">
        <f t="shared" si="3"/>
        <v>480000</v>
      </c>
    </row>
    <row r="49" spans="1:17" hidden="1">
      <c r="A49" s="1" t="s">
        <v>2670</v>
      </c>
      <c r="B49" s="8" t="s">
        <v>892</v>
      </c>
      <c r="C49" s="8" t="s">
        <v>2075</v>
      </c>
      <c r="D49" s="8" t="s">
        <v>2076</v>
      </c>
      <c r="E49" s="8" t="s">
        <v>825</v>
      </c>
      <c r="F49" s="3" t="s">
        <v>45</v>
      </c>
      <c r="G49" s="8" t="s">
        <v>826</v>
      </c>
      <c r="H49" s="83">
        <v>31</v>
      </c>
      <c r="I49" s="175">
        <v>43672</v>
      </c>
      <c r="J49" s="142">
        <f t="shared" si="0"/>
        <v>124</v>
      </c>
      <c r="K49" s="267">
        <f t="shared" si="1"/>
        <v>620000</v>
      </c>
      <c r="L49" s="267" t="s">
        <v>2253</v>
      </c>
      <c r="M49" s="142" t="s">
        <v>3465</v>
      </c>
      <c r="N49" s="190">
        <v>104</v>
      </c>
      <c r="O49" s="210">
        <v>43662</v>
      </c>
      <c r="P49" s="190"/>
      <c r="Q49" s="199">
        <f t="shared" si="3"/>
        <v>520000</v>
      </c>
    </row>
    <row r="50" spans="1:17" hidden="1">
      <c r="A50" s="1" t="s">
        <v>2670</v>
      </c>
      <c r="B50" s="8" t="s">
        <v>892</v>
      </c>
      <c r="C50" s="8" t="s">
        <v>2075</v>
      </c>
      <c r="D50" s="8" t="s">
        <v>2076</v>
      </c>
      <c r="E50" s="8" t="s">
        <v>827</v>
      </c>
      <c r="F50" s="3" t="s">
        <v>45</v>
      </c>
      <c r="G50" s="8" t="s">
        <v>828</v>
      </c>
      <c r="H50" s="83">
        <v>18</v>
      </c>
      <c r="I50" s="175">
        <v>43676</v>
      </c>
      <c r="J50" s="142">
        <f t="shared" si="0"/>
        <v>72</v>
      </c>
      <c r="K50" s="267">
        <f t="shared" si="1"/>
        <v>360000</v>
      </c>
      <c r="L50" s="267" t="s">
        <v>2253</v>
      </c>
      <c r="M50" s="142" t="s">
        <v>3465</v>
      </c>
      <c r="N50" s="190">
        <v>80</v>
      </c>
      <c r="O50" s="210">
        <v>43669</v>
      </c>
      <c r="P50" s="190"/>
      <c r="Q50" s="199">
        <f t="shared" si="3"/>
        <v>400000</v>
      </c>
    </row>
    <row r="51" spans="1:17" hidden="1">
      <c r="A51" s="1" t="s">
        <v>2670</v>
      </c>
      <c r="B51" s="8" t="s">
        <v>892</v>
      </c>
      <c r="C51" s="8" t="s">
        <v>2075</v>
      </c>
      <c r="D51" s="8" t="s">
        <v>2076</v>
      </c>
      <c r="E51" s="8" t="s">
        <v>829</v>
      </c>
      <c r="F51" s="3" t="s">
        <v>45</v>
      </c>
      <c r="G51" s="8" t="s">
        <v>830</v>
      </c>
      <c r="H51" s="83">
        <v>28</v>
      </c>
      <c r="I51" s="175">
        <v>43656</v>
      </c>
      <c r="J51" s="142">
        <f t="shared" si="0"/>
        <v>112</v>
      </c>
      <c r="K51" s="267">
        <f t="shared" si="1"/>
        <v>560000</v>
      </c>
      <c r="L51" s="267" t="s">
        <v>2253</v>
      </c>
      <c r="M51" s="142" t="s">
        <v>3465</v>
      </c>
      <c r="N51" s="190">
        <v>113</v>
      </c>
      <c r="O51" s="210">
        <v>43676</v>
      </c>
      <c r="P51" s="190"/>
      <c r="Q51" s="199">
        <f t="shared" si="3"/>
        <v>565000</v>
      </c>
    </row>
    <row r="52" spans="1:17" hidden="1">
      <c r="A52" s="1" t="s">
        <v>2670</v>
      </c>
      <c r="B52" s="8" t="s">
        <v>892</v>
      </c>
      <c r="C52" s="8" t="s">
        <v>2075</v>
      </c>
      <c r="D52" s="8" t="s">
        <v>2076</v>
      </c>
      <c r="E52" s="8" t="s">
        <v>831</v>
      </c>
      <c r="F52" s="3" t="s">
        <v>45</v>
      </c>
      <c r="G52" s="8" t="s">
        <v>832</v>
      </c>
      <c r="H52" s="83">
        <v>22</v>
      </c>
      <c r="I52" s="175">
        <v>43671</v>
      </c>
      <c r="J52" s="142">
        <f t="shared" si="0"/>
        <v>88</v>
      </c>
      <c r="K52" s="267">
        <f t="shared" si="1"/>
        <v>440000</v>
      </c>
      <c r="L52" s="267" t="s">
        <v>2253</v>
      </c>
      <c r="M52" s="142" t="s">
        <v>3465</v>
      </c>
      <c r="N52" s="190">
        <v>92</v>
      </c>
      <c r="O52" s="210">
        <v>43675</v>
      </c>
      <c r="P52" s="190"/>
      <c r="Q52" s="199">
        <f t="shared" si="3"/>
        <v>460000</v>
      </c>
    </row>
    <row r="53" spans="1:17" hidden="1">
      <c r="A53" s="1" t="s">
        <v>2670</v>
      </c>
      <c r="B53" s="8" t="s">
        <v>892</v>
      </c>
      <c r="C53" s="8" t="s">
        <v>2075</v>
      </c>
      <c r="D53" s="8" t="s">
        <v>2076</v>
      </c>
      <c r="E53" s="8" t="s">
        <v>833</v>
      </c>
      <c r="F53" s="3" t="s">
        <v>45</v>
      </c>
      <c r="G53" s="8" t="s">
        <v>834</v>
      </c>
      <c r="H53" s="83">
        <v>32</v>
      </c>
      <c r="I53" s="175">
        <v>43678</v>
      </c>
      <c r="J53" s="142">
        <f t="shared" si="0"/>
        <v>128</v>
      </c>
      <c r="K53" s="267">
        <f t="shared" si="1"/>
        <v>640000</v>
      </c>
      <c r="L53" s="267" t="s">
        <v>2253</v>
      </c>
      <c r="M53" s="142" t="s">
        <v>3465</v>
      </c>
      <c r="N53" s="190">
        <v>128</v>
      </c>
      <c r="O53" s="210">
        <v>43672</v>
      </c>
      <c r="P53" s="190"/>
      <c r="Q53" s="199">
        <f t="shared" si="3"/>
        <v>640000</v>
      </c>
    </row>
    <row r="54" spans="1:17" hidden="1">
      <c r="A54" s="1" t="s">
        <v>2670</v>
      </c>
      <c r="B54" s="8" t="s">
        <v>892</v>
      </c>
      <c r="C54" s="8" t="s">
        <v>2075</v>
      </c>
      <c r="D54" s="8" t="s">
        <v>2077</v>
      </c>
      <c r="E54" s="8" t="s">
        <v>835</v>
      </c>
      <c r="F54" s="3" t="s">
        <v>46</v>
      </c>
      <c r="G54" s="8" t="s">
        <v>836</v>
      </c>
      <c r="H54" s="83">
        <v>24</v>
      </c>
      <c r="I54" s="175">
        <v>43656</v>
      </c>
      <c r="J54" s="142">
        <f t="shared" si="0"/>
        <v>96</v>
      </c>
      <c r="K54" s="267">
        <f t="shared" si="1"/>
        <v>480000</v>
      </c>
      <c r="L54" s="267" t="s">
        <v>2253</v>
      </c>
      <c r="M54" s="142" t="s">
        <v>3465</v>
      </c>
      <c r="N54" s="190">
        <v>112</v>
      </c>
      <c r="O54" s="210">
        <v>43671</v>
      </c>
      <c r="P54" s="190"/>
      <c r="Q54" s="199">
        <f t="shared" si="3"/>
        <v>560000</v>
      </c>
    </row>
    <row r="55" spans="1:17" hidden="1">
      <c r="A55" s="1" t="s">
        <v>2670</v>
      </c>
      <c r="B55" s="8" t="s">
        <v>892</v>
      </c>
      <c r="C55" s="8" t="s">
        <v>2075</v>
      </c>
      <c r="D55" s="8" t="s">
        <v>2077</v>
      </c>
      <c r="E55" s="8" t="s">
        <v>837</v>
      </c>
      <c r="F55" s="3" t="s">
        <v>46</v>
      </c>
      <c r="G55" s="8" t="s">
        <v>836</v>
      </c>
      <c r="H55" s="83">
        <v>38</v>
      </c>
      <c r="I55" s="146">
        <v>43665</v>
      </c>
      <c r="J55" s="142">
        <f t="shared" si="0"/>
        <v>152</v>
      </c>
      <c r="K55" s="267">
        <f t="shared" si="1"/>
        <v>760000</v>
      </c>
      <c r="L55" s="267" t="s">
        <v>2253</v>
      </c>
      <c r="M55" s="142" t="s">
        <v>3465</v>
      </c>
      <c r="N55" s="190">
        <v>126</v>
      </c>
      <c r="O55" s="210">
        <v>43677</v>
      </c>
      <c r="P55" s="190"/>
      <c r="Q55" s="199">
        <f t="shared" si="3"/>
        <v>630000</v>
      </c>
    </row>
    <row r="56" spans="1:17" hidden="1">
      <c r="A56" s="1" t="s">
        <v>2670</v>
      </c>
      <c r="B56" s="8" t="s">
        <v>892</v>
      </c>
      <c r="C56" s="8" t="s">
        <v>2075</v>
      </c>
      <c r="D56" s="8" t="s">
        <v>2077</v>
      </c>
      <c r="E56" s="8" t="s">
        <v>838</v>
      </c>
      <c r="F56" s="3" t="s">
        <v>45</v>
      </c>
      <c r="G56" s="8" t="s">
        <v>839</v>
      </c>
      <c r="H56" s="83">
        <v>20</v>
      </c>
      <c r="I56" s="175">
        <v>43671</v>
      </c>
      <c r="J56" s="142">
        <f t="shared" si="0"/>
        <v>80</v>
      </c>
      <c r="K56" s="267">
        <f t="shared" si="1"/>
        <v>400000</v>
      </c>
      <c r="L56" s="267" t="s">
        <v>2253</v>
      </c>
      <c r="M56" s="142" t="s">
        <v>3465</v>
      </c>
      <c r="N56" s="190">
        <v>80</v>
      </c>
      <c r="O56" s="210">
        <v>43675</v>
      </c>
      <c r="P56" s="190"/>
      <c r="Q56" s="199">
        <f t="shared" si="3"/>
        <v>400000</v>
      </c>
    </row>
    <row r="57" spans="1:17" hidden="1">
      <c r="A57" s="1" t="s">
        <v>2670</v>
      </c>
      <c r="B57" s="8" t="s">
        <v>892</v>
      </c>
      <c r="C57" s="8" t="s">
        <v>2075</v>
      </c>
      <c r="D57" s="8" t="s">
        <v>2077</v>
      </c>
      <c r="E57" s="8" t="s">
        <v>840</v>
      </c>
      <c r="F57" s="3" t="s">
        <v>46</v>
      </c>
      <c r="G57" s="8" t="s">
        <v>841</v>
      </c>
      <c r="H57" s="83">
        <v>25</v>
      </c>
      <c r="I57" s="148">
        <v>43669</v>
      </c>
      <c r="J57" s="142">
        <f t="shared" si="0"/>
        <v>100</v>
      </c>
      <c r="K57" s="267">
        <f t="shared" si="1"/>
        <v>500000</v>
      </c>
      <c r="L57" s="267" t="s">
        <v>2253</v>
      </c>
      <c r="M57" s="142" t="s">
        <v>3465</v>
      </c>
      <c r="N57" s="190">
        <v>100</v>
      </c>
      <c r="O57" s="210">
        <v>43679</v>
      </c>
      <c r="P57" s="190"/>
      <c r="Q57" s="199">
        <f t="shared" si="3"/>
        <v>500000</v>
      </c>
    </row>
    <row r="58" spans="1:17" hidden="1">
      <c r="A58" s="1" t="s">
        <v>2670</v>
      </c>
      <c r="B58" s="8" t="s">
        <v>892</v>
      </c>
      <c r="C58" s="8" t="s">
        <v>2075</v>
      </c>
      <c r="D58" s="8" t="s">
        <v>2077</v>
      </c>
      <c r="E58" s="8" t="s">
        <v>842</v>
      </c>
      <c r="F58" s="3" t="s">
        <v>46</v>
      </c>
      <c r="G58" s="8" t="s">
        <v>843</v>
      </c>
      <c r="H58" s="83">
        <v>15</v>
      </c>
      <c r="I58" s="175">
        <v>43676</v>
      </c>
      <c r="J58" s="142">
        <f t="shared" si="0"/>
        <v>60</v>
      </c>
      <c r="K58" s="267">
        <f t="shared" si="1"/>
        <v>300000</v>
      </c>
      <c r="L58" s="267" t="s">
        <v>2253</v>
      </c>
      <c r="M58" s="142" t="s">
        <v>3465</v>
      </c>
      <c r="N58" s="190">
        <v>60</v>
      </c>
      <c r="O58" s="210">
        <v>43653</v>
      </c>
      <c r="P58" s="190"/>
      <c r="Q58" s="199">
        <f t="shared" si="3"/>
        <v>300000</v>
      </c>
    </row>
    <row r="59" spans="1:17" hidden="1">
      <c r="A59" s="1" t="s">
        <v>2670</v>
      </c>
      <c r="B59" s="8" t="s">
        <v>892</v>
      </c>
      <c r="C59" s="8" t="s">
        <v>2075</v>
      </c>
      <c r="D59" s="8" t="s">
        <v>2077</v>
      </c>
      <c r="E59" s="8" t="s">
        <v>844</v>
      </c>
      <c r="F59" s="3" t="s">
        <v>46</v>
      </c>
      <c r="G59" s="8" t="s">
        <v>845</v>
      </c>
      <c r="H59" s="83">
        <v>22</v>
      </c>
      <c r="I59" s="148">
        <v>43662</v>
      </c>
      <c r="J59" s="142">
        <f t="shared" si="0"/>
        <v>88</v>
      </c>
      <c r="K59" s="267">
        <f t="shared" si="1"/>
        <v>440000</v>
      </c>
      <c r="L59" s="267" t="s">
        <v>2253</v>
      </c>
      <c r="M59" s="142" t="s">
        <v>3465</v>
      </c>
      <c r="N59" s="190"/>
      <c r="O59" s="190"/>
      <c r="P59" s="190"/>
      <c r="Q59" s="199">
        <f t="shared" si="3"/>
        <v>0</v>
      </c>
    </row>
    <row r="60" spans="1:17" hidden="1">
      <c r="A60" s="1" t="s">
        <v>2670</v>
      </c>
      <c r="B60" s="8" t="s">
        <v>892</v>
      </c>
      <c r="C60" s="8" t="s">
        <v>2075</v>
      </c>
      <c r="D60" s="8" t="s">
        <v>2077</v>
      </c>
      <c r="E60" s="8" t="s">
        <v>846</v>
      </c>
      <c r="F60" s="3" t="s">
        <v>44</v>
      </c>
      <c r="G60" s="8" t="s">
        <v>847</v>
      </c>
      <c r="H60" s="83">
        <v>55</v>
      </c>
      <c r="I60" s="175">
        <v>43654</v>
      </c>
      <c r="J60" s="142">
        <f t="shared" si="0"/>
        <v>220</v>
      </c>
      <c r="K60" s="267">
        <f t="shared" si="1"/>
        <v>1100000</v>
      </c>
      <c r="L60" s="267" t="s">
        <v>2253</v>
      </c>
      <c r="M60" s="142" t="s">
        <v>3465</v>
      </c>
      <c r="N60" s="190">
        <v>212</v>
      </c>
      <c r="O60" s="210">
        <v>43656</v>
      </c>
      <c r="P60" s="190"/>
      <c r="Q60" s="199">
        <f t="shared" si="3"/>
        <v>1060000</v>
      </c>
    </row>
    <row r="61" spans="1:17" hidden="1">
      <c r="A61" s="1" t="s">
        <v>2670</v>
      </c>
      <c r="B61" s="8" t="s">
        <v>892</v>
      </c>
      <c r="C61" s="8" t="s">
        <v>2075</v>
      </c>
      <c r="D61" s="8" t="s">
        <v>2077</v>
      </c>
      <c r="E61" s="8" t="s">
        <v>848</v>
      </c>
      <c r="F61" s="3" t="s">
        <v>46</v>
      </c>
      <c r="G61" s="8" t="s">
        <v>845</v>
      </c>
      <c r="H61" s="83">
        <v>25</v>
      </c>
      <c r="I61" s="148">
        <v>43668</v>
      </c>
      <c r="J61" s="142">
        <f t="shared" si="0"/>
        <v>100</v>
      </c>
      <c r="K61" s="267">
        <f t="shared" si="1"/>
        <v>500000</v>
      </c>
      <c r="L61" s="267" t="s">
        <v>2253</v>
      </c>
      <c r="M61" s="142" t="s">
        <v>3465</v>
      </c>
      <c r="N61" s="190">
        <v>102</v>
      </c>
      <c r="O61" s="210">
        <v>43651</v>
      </c>
      <c r="P61" s="190"/>
      <c r="Q61" s="199">
        <f t="shared" si="3"/>
        <v>510000</v>
      </c>
    </row>
    <row r="62" spans="1:17" hidden="1">
      <c r="A62" s="1" t="s">
        <v>2671</v>
      </c>
      <c r="B62" s="8" t="s">
        <v>1338</v>
      </c>
      <c r="C62" s="8" t="s">
        <v>1338</v>
      </c>
      <c r="D62" s="8" t="s">
        <v>1339</v>
      </c>
      <c r="E62" s="8" t="s">
        <v>1340</v>
      </c>
      <c r="F62" s="3" t="s">
        <v>1341</v>
      </c>
      <c r="G62" s="8" t="s">
        <v>1342</v>
      </c>
      <c r="H62" s="83">
        <v>84</v>
      </c>
      <c r="I62" s="148">
        <v>43654</v>
      </c>
      <c r="J62" s="142">
        <f t="shared" si="0"/>
        <v>336</v>
      </c>
      <c r="K62" s="267">
        <f t="shared" si="1"/>
        <v>1680000</v>
      </c>
      <c r="L62" s="267" t="s">
        <v>2253</v>
      </c>
      <c r="M62" s="142" t="s">
        <v>3465</v>
      </c>
      <c r="N62" s="190">
        <v>158</v>
      </c>
      <c r="O62" s="190" t="s">
        <v>3658</v>
      </c>
      <c r="P62" s="190">
        <v>67</v>
      </c>
      <c r="Q62" s="199">
        <f t="shared" si="3"/>
        <v>790000</v>
      </c>
    </row>
    <row r="63" spans="1:17" hidden="1">
      <c r="A63" s="1" t="s">
        <v>2671</v>
      </c>
      <c r="B63" s="8" t="s">
        <v>1338</v>
      </c>
      <c r="C63" s="8" t="s">
        <v>1338</v>
      </c>
      <c r="D63" s="8" t="s">
        <v>1339</v>
      </c>
      <c r="E63" s="8" t="s">
        <v>1343</v>
      </c>
      <c r="F63" s="3" t="s">
        <v>1344</v>
      </c>
      <c r="G63" s="8" t="s">
        <v>1345</v>
      </c>
      <c r="H63" s="83">
        <v>15</v>
      </c>
      <c r="I63" s="148">
        <v>43656</v>
      </c>
      <c r="J63" s="142">
        <f t="shared" si="0"/>
        <v>60</v>
      </c>
      <c r="K63" s="267">
        <f t="shared" si="1"/>
        <v>300000</v>
      </c>
      <c r="L63" s="267" t="s">
        <v>2253</v>
      </c>
      <c r="M63" s="142" t="s">
        <v>3465</v>
      </c>
      <c r="N63" s="190">
        <v>34</v>
      </c>
      <c r="O63" s="190" t="s">
        <v>3659</v>
      </c>
      <c r="P63" s="190">
        <v>15</v>
      </c>
      <c r="Q63" s="199">
        <f t="shared" si="3"/>
        <v>170000</v>
      </c>
    </row>
    <row r="64" spans="1:17" hidden="1">
      <c r="A64" s="1" t="s">
        <v>2671</v>
      </c>
      <c r="B64" s="8" t="s">
        <v>1338</v>
      </c>
      <c r="C64" s="8" t="s">
        <v>1338</v>
      </c>
      <c r="D64" s="8" t="s">
        <v>1339</v>
      </c>
      <c r="E64" s="8" t="s">
        <v>1346</v>
      </c>
      <c r="F64" s="3" t="s">
        <v>1344</v>
      </c>
      <c r="G64" s="8" t="s">
        <v>1347</v>
      </c>
      <c r="H64" s="83">
        <v>30</v>
      </c>
      <c r="I64" s="148">
        <v>43656</v>
      </c>
      <c r="J64" s="142">
        <f t="shared" si="0"/>
        <v>120</v>
      </c>
      <c r="K64" s="267">
        <f t="shared" si="1"/>
        <v>600000</v>
      </c>
      <c r="L64" s="267" t="s">
        <v>2253</v>
      </c>
      <c r="M64" s="142" t="s">
        <v>3465</v>
      </c>
      <c r="N64" s="190">
        <v>64</v>
      </c>
      <c r="O64" s="190" t="s">
        <v>3659</v>
      </c>
      <c r="P64" s="190">
        <v>32</v>
      </c>
      <c r="Q64" s="199">
        <f t="shared" si="3"/>
        <v>320000</v>
      </c>
    </row>
    <row r="65" spans="1:17" hidden="1">
      <c r="A65" s="1" t="s">
        <v>2671</v>
      </c>
      <c r="B65" s="8" t="s">
        <v>1338</v>
      </c>
      <c r="C65" s="8" t="s">
        <v>1338</v>
      </c>
      <c r="D65" s="8" t="s">
        <v>1339</v>
      </c>
      <c r="E65" s="8" t="s">
        <v>1348</v>
      </c>
      <c r="F65" s="3" t="s">
        <v>1344</v>
      </c>
      <c r="G65" s="8" t="s">
        <v>1349</v>
      </c>
      <c r="H65" s="83">
        <v>20</v>
      </c>
      <c r="I65" s="148">
        <v>43657</v>
      </c>
      <c r="J65" s="142">
        <f t="shared" si="0"/>
        <v>80</v>
      </c>
      <c r="K65" s="267">
        <f t="shared" si="1"/>
        <v>400000</v>
      </c>
      <c r="L65" s="267" t="s">
        <v>2253</v>
      </c>
      <c r="M65" s="142" t="s">
        <v>3465</v>
      </c>
      <c r="N65" s="190">
        <v>32</v>
      </c>
      <c r="O65" s="190" t="s">
        <v>3660</v>
      </c>
      <c r="P65" s="190">
        <v>16</v>
      </c>
      <c r="Q65" s="199">
        <f t="shared" si="3"/>
        <v>160000</v>
      </c>
    </row>
    <row r="66" spans="1:17" hidden="1">
      <c r="A66" s="1" t="s">
        <v>2671</v>
      </c>
      <c r="B66" s="8" t="s">
        <v>1338</v>
      </c>
      <c r="C66" s="8" t="s">
        <v>1338</v>
      </c>
      <c r="D66" s="8" t="s">
        <v>1339</v>
      </c>
      <c r="E66" s="8" t="s">
        <v>1350</v>
      </c>
      <c r="F66" s="3" t="s">
        <v>1344</v>
      </c>
      <c r="G66" s="8" t="s">
        <v>1351</v>
      </c>
      <c r="H66" s="83">
        <v>15</v>
      </c>
      <c r="I66" s="148">
        <v>43657</v>
      </c>
      <c r="J66" s="142">
        <f t="shared" ref="J66:J129" si="4">+H66*4</f>
        <v>60</v>
      </c>
      <c r="K66" s="267">
        <f t="shared" ref="K66:K129" si="5">+H66*20000</f>
        <v>300000</v>
      </c>
      <c r="L66" s="267" t="s">
        <v>2253</v>
      </c>
      <c r="M66" s="142" t="s">
        <v>3465</v>
      </c>
      <c r="N66" s="190">
        <v>26</v>
      </c>
      <c r="O66" s="190" t="s">
        <v>3660</v>
      </c>
      <c r="P66" s="190">
        <v>13</v>
      </c>
      <c r="Q66" s="199">
        <f t="shared" si="3"/>
        <v>130000</v>
      </c>
    </row>
    <row r="67" spans="1:17" hidden="1">
      <c r="A67" s="1" t="s">
        <v>2671</v>
      </c>
      <c r="B67" s="8" t="s">
        <v>1338</v>
      </c>
      <c r="C67" s="8" t="s">
        <v>1338</v>
      </c>
      <c r="D67" s="8" t="s">
        <v>1339</v>
      </c>
      <c r="E67" s="8" t="s">
        <v>1352</v>
      </c>
      <c r="F67" s="3" t="s">
        <v>1344</v>
      </c>
      <c r="G67" s="8" t="s">
        <v>1353</v>
      </c>
      <c r="H67" s="83">
        <v>50</v>
      </c>
      <c r="I67" s="148">
        <v>43659</v>
      </c>
      <c r="J67" s="142">
        <f t="shared" si="4"/>
        <v>200</v>
      </c>
      <c r="K67" s="267">
        <f t="shared" si="5"/>
        <v>1000000</v>
      </c>
      <c r="L67" s="267" t="s">
        <v>2253</v>
      </c>
      <c r="M67" s="142" t="s">
        <v>3465</v>
      </c>
      <c r="N67" s="190">
        <v>104</v>
      </c>
      <c r="O67" s="190" t="s">
        <v>3661</v>
      </c>
      <c r="P67" s="190">
        <v>46</v>
      </c>
      <c r="Q67" s="199">
        <f t="shared" ref="Q67:Q130" si="6">N67*5000</f>
        <v>520000</v>
      </c>
    </row>
    <row r="68" spans="1:17" hidden="1">
      <c r="A68" s="1" t="s">
        <v>2671</v>
      </c>
      <c r="B68" s="8" t="s">
        <v>1338</v>
      </c>
      <c r="C68" s="8" t="s">
        <v>1338</v>
      </c>
      <c r="D68" s="8" t="s">
        <v>1339</v>
      </c>
      <c r="E68" s="8" t="s">
        <v>1354</v>
      </c>
      <c r="F68" s="3" t="s">
        <v>1344</v>
      </c>
      <c r="G68" s="8" t="s">
        <v>1353</v>
      </c>
      <c r="H68" s="83">
        <v>30</v>
      </c>
      <c r="I68" s="148">
        <v>43659</v>
      </c>
      <c r="J68" s="142">
        <f t="shared" si="4"/>
        <v>120</v>
      </c>
      <c r="K68" s="267">
        <f t="shared" si="5"/>
        <v>600000</v>
      </c>
      <c r="L68" s="267" t="s">
        <v>2253</v>
      </c>
      <c r="M68" s="142" t="s">
        <v>3465</v>
      </c>
      <c r="N68" s="190">
        <v>74</v>
      </c>
      <c r="O68" s="190" t="s">
        <v>3662</v>
      </c>
      <c r="P68" s="190">
        <v>21</v>
      </c>
      <c r="Q68" s="199">
        <f t="shared" si="6"/>
        <v>370000</v>
      </c>
    </row>
    <row r="69" spans="1:17" hidden="1">
      <c r="A69" s="1" t="s">
        <v>2671</v>
      </c>
      <c r="B69" s="8" t="s">
        <v>1338</v>
      </c>
      <c r="C69" s="8" t="s">
        <v>1338</v>
      </c>
      <c r="D69" s="8" t="s">
        <v>1339</v>
      </c>
      <c r="E69" s="8" t="s">
        <v>1355</v>
      </c>
      <c r="F69" s="3" t="s">
        <v>1344</v>
      </c>
      <c r="G69" s="8" t="s">
        <v>1356</v>
      </c>
      <c r="H69" s="83">
        <v>30</v>
      </c>
      <c r="I69" s="148">
        <v>43657</v>
      </c>
      <c r="J69" s="142">
        <f t="shared" si="4"/>
        <v>120</v>
      </c>
      <c r="K69" s="267">
        <f t="shared" si="5"/>
        <v>600000</v>
      </c>
      <c r="L69" s="267" t="s">
        <v>2253</v>
      </c>
      <c r="M69" s="142" t="s">
        <v>3465</v>
      </c>
      <c r="N69" s="190">
        <v>60</v>
      </c>
      <c r="O69" s="190" t="s">
        <v>3660</v>
      </c>
      <c r="P69" s="190">
        <v>30</v>
      </c>
      <c r="Q69" s="199">
        <f t="shared" si="6"/>
        <v>300000</v>
      </c>
    </row>
    <row r="70" spans="1:17" hidden="1">
      <c r="A70" s="1" t="s">
        <v>2671</v>
      </c>
      <c r="B70" s="8" t="s">
        <v>1338</v>
      </c>
      <c r="C70" s="8" t="s">
        <v>1338</v>
      </c>
      <c r="D70" s="8" t="s">
        <v>1339</v>
      </c>
      <c r="E70" s="8" t="s">
        <v>1357</v>
      </c>
      <c r="F70" s="3" t="s">
        <v>1358</v>
      </c>
      <c r="G70" s="8" t="s">
        <v>1359</v>
      </c>
      <c r="H70" s="83">
        <v>37</v>
      </c>
      <c r="I70" s="148">
        <v>43662</v>
      </c>
      <c r="J70" s="142">
        <f t="shared" si="4"/>
        <v>148</v>
      </c>
      <c r="K70" s="267">
        <f t="shared" si="5"/>
        <v>740000</v>
      </c>
      <c r="L70" s="267" t="s">
        <v>2253</v>
      </c>
      <c r="M70" s="142" t="s">
        <v>3465</v>
      </c>
      <c r="N70" s="190">
        <v>77</v>
      </c>
      <c r="O70" s="190" t="s">
        <v>3663</v>
      </c>
      <c r="P70" s="190">
        <v>36</v>
      </c>
      <c r="Q70" s="199">
        <f t="shared" si="6"/>
        <v>385000</v>
      </c>
    </row>
    <row r="71" spans="1:17" hidden="1">
      <c r="A71" s="1" t="s">
        <v>2671</v>
      </c>
      <c r="B71" s="8" t="s">
        <v>1338</v>
      </c>
      <c r="C71" s="8" t="s">
        <v>1338</v>
      </c>
      <c r="D71" s="8" t="s">
        <v>1339</v>
      </c>
      <c r="E71" s="8" t="s">
        <v>1360</v>
      </c>
      <c r="F71" s="3" t="s">
        <v>1344</v>
      </c>
      <c r="G71" s="8" t="s">
        <v>1361</v>
      </c>
      <c r="H71" s="83">
        <v>15</v>
      </c>
      <c r="I71" s="148">
        <v>43662</v>
      </c>
      <c r="J71" s="142">
        <f t="shared" si="4"/>
        <v>60</v>
      </c>
      <c r="K71" s="267">
        <f t="shared" si="5"/>
        <v>300000</v>
      </c>
      <c r="L71" s="267" t="s">
        <v>2253</v>
      </c>
      <c r="M71" s="142" t="s">
        <v>3465</v>
      </c>
      <c r="N71" s="190">
        <v>28</v>
      </c>
      <c r="O71" s="190" t="s">
        <v>3663</v>
      </c>
      <c r="P71" s="190">
        <v>14</v>
      </c>
      <c r="Q71" s="199">
        <f t="shared" si="6"/>
        <v>140000</v>
      </c>
    </row>
    <row r="72" spans="1:17" hidden="1">
      <c r="A72" s="1" t="s">
        <v>2671</v>
      </c>
      <c r="B72" s="8" t="s">
        <v>1338</v>
      </c>
      <c r="C72" s="8" t="s">
        <v>1338</v>
      </c>
      <c r="D72" s="8" t="s">
        <v>1339</v>
      </c>
      <c r="E72" s="8" t="s">
        <v>1362</v>
      </c>
      <c r="F72" s="3" t="s">
        <v>1358</v>
      </c>
      <c r="G72" s="8" t="s">
        <v>1363</v>
      </c>
      <c r="H72" s="83">
        <v>50</v>
      </c>
      <c r="I72" s="147">
        <v>43663</v>
      </c>
      <c r="J72" s="142">
        <f t="shared" si="4"/>
        <v>200</v>
      </c>
      <c r="K72" s="267">
        <f t="shared" si="5"/>
        <v>1000000</v>
      </c>
      <c r="L72" s="267" t="s">
        <v>2253</v>
      </c>
      <c r="M72" s="142" t="s">
        <v>3465</v>
      </c>
      <c r="N72" s="190">
        <v>106</v>
      </c>
      <c r="O72" s="190" t="s">
        <v>3643</v>
      </c>
      <c r="P72" s="190">
        <v>51</v>
      </c>
      <c r="Q72" s="199">
        <f t="shared" si="6"/>
        <v>530000</v>
      </c>
    </row>
    <row r="73" spans="1:17" hidden="1">
      <c r="A73" s="1" t="s">
        <v>2671</v>
      </c>
      <c r="B73" s="8" t="s">
        <v>1338</v>
      </c>
      <c r="C73" s="8" t="s">
        <v>1338</v>
      </c>
      <c r="D73" s="8" t="s">
        <v>1339</v>
      </c>
      <c r="E73" s="8" t="s">
        <v>1364</v>
      </c>
      <c r="F73" s="3" t="s">
        <v>1344</v>
      </c>
      <c r="G73" s="8" t="s">
        <v>1365</v>
      </c>
      <c r="H73" s="83">
        <v>20</v>
      </c>
      <c r="I73" s="146">
        <v>43664</v>
      </c>
      <c r="J73" s="142">
        <f t="shared" si="4"/>
        <v>80</v>
      </c>
      <c r="K73" s="267">
        <f t="shared" si="5"/>
        <v>400000</v>
      </c>
      <c r="L73" s="267" t="s">
        <v>2253</v>
      </c>
      <c r="M73" s="142" t="s">
        <v>3465</v>
      </c>
      <c r="N73" s="190">
        <v>36</v>
      </c>
      <c r="O73" s="190" t="s">
        <v>3640</v>
      </c>
      <c r="P73" s="190">
        <v>18</v>
      </c>
      <c r="Q73" s="199">
        <f t="shared" si="6"/>
        <v>180000</v>
      </c>
    </row>
    <row r="74" spans="1:17" hidden="1">
      <c r="A74" s="1" t="s">
        <v>2671</v>
      </c>
      <c r="B74" s="8" t="s">
        <v>1338</v>
      </c>
      <c r="C74" s="8" t="s">
        <v>1338</v>
      </c>
      <c r="D74" s="8" t="s">
        <v>1339</v>
      </c>
      <c r="E74" s="8" t="s">
        <v>1366</v>
      </c>
      <c r="F74" s="3" t="s">
        <v>1344</v>
      </c>
      <c r="G74" s="8" t="s">
        <v>1367</v>
      </c>
      <c r="H74" s="83">
        <v>31</v>
      </c>
      <c r="I74" s="146">
        <v>43664</v>
      </c>
      <c r="J74" s="142">
        <f t="shared" si="4"/>
        <v>124</v>
      </c>
      <c r="K74" s="267">
        <f t="shared" si="5"/>
        <v>620000</v>
      </c>
      <c r="L74" s="267" t="s">
        <v>2253</v>
      </c>
      <c r="M74" s="142" t="s">
        <v>3465</v>
      </c>
      <c r="N74" s="190">
        <v>64</v>
      </c>
      <c r="O74" s="190" t="s">
        <v>3640</v>
      </c>
      <c r="P74" s="190">
        <v>32</v>
      </c>
      <c r="Q74" s="199">
        <f t="shared" si="6"/>
        <v>320000</v>
      </c>
    </row>
    <row r="75" spans="1:17" hidden="1">
      <c r="A75" s="1" t="s">
        <v>2671</v>
      </c>
      <c r="B75" s="8" t="s">
        <v>1338</v>
      </c>
      <c r="C75" s="8" t="s">
        <v>1338</v>
      </c>
      <c r="D75" s="8" t="s">
        <v>1339</v>
      </c>
      <c r="E75" s="8" t="s">
        <v>1368</v>
      </c>
      <c r="F75" s="3" t="s">
        <v>1344</v>
      </c>
      <c r="G75" s="8" t="s">
        <v>1369</v>
      </c>
      <c r="H75" s="83">
        <v>15</v>
      </c>
      <c r="I75" s="146">
        <v>43665</v>
      </c>
      <c r="J75" s="142">
        <f t="shared" si="4"/>
        <v>60</v>
      </c>
      <c r="K75" s="267">
        <f t="shared" si="5"/>
        <v>300000</v>
      </c>
      <c r="L75" s="267" t="s">
        <v>2253</v>
      </c>
      <c r="M75" s="142" t="s">
        <v>3465</v>
      </c>
      <c r="N75" s="190">
        <v>28</v>
      </c>
      <c r="O75" s="190" t="s">
        <v>3637</v>
      </c>
      <c r="P75" s="190">
        <v>14</v>
      </c>
      <c r="Q75" s="199">
        <f t="shared" si="6"/>
        <v>140000</v>
      </c>
    </row>
    <row r="76" spans="1:17" hidden="1">
      <c r="A76" s="1" t="s">
        <v>2671</v>
      </c>
      <c r="B76" s="8" t="s">
        <v>1338</v>
      </c>
      <c r="C76" s="8" t="s">
        <v>1338</v>
      </c>
      <c r="D76" s="8" t="s">
        <v>1339</v>
      </c>
      <c r="E76" s="8" t="s">
        <v>1370</v>
      </c>
      <c r="F76" s="3" t="s">
        <v>1344</v>
      </c>
      <c r="G76" s="8" t="s">
        <v>1371</v>
      </c>
      <c r="H76" s="83">
        <v>20</v>
      </c>
      <c r="I76" s="146">
        <v>43665</v>
      </c>
      <c r="J76" s="142">
        <f t="shared" si="4"/>
        <v>80</v>
      </c>
      <c r="K76" s="267">
        <f t="shared" si="5"/>
        <v>400000</v>
      </c>
      <c r="L76" s="267" t="s">
        <v>2253</v>
      </c>
      <c r="M76" s="142" t="s">
        <v>3465</v>
      </c>
      <c r="N76" s="190">
        <v>46</v>
      </c>
      <c r="O76" s="190" t="s">
        <v>3637</v>
      </c>
      <c r="P76" s="190">
        <v>22</v>
      </c>
      <c r="Q76" s="199">
        <f t="shared" si="6"/>
        <v>230000</v>
      </c>
    </row>
    <row r="77" spans="1:17" hidden="1">
      <c r="A77" s="1" t="s">
        <v>2671</v>
      </c>
      <c r="B77" s="8" t="s">
        <v>1338</v>
      </c>
      <c r="C77" s="8" t="s">
        <v>1338</v>
      </c>
      <c r="D77" s="8" t="s">
        <v>1339</v>
      </c>
      <c r="E77" s="8" t="s">
        <v>1372</v>
      </c>
      <c r="F77" s="3" t="s">
        <v>1344</v>
      </c>
      <c r="G77" s="8" t="s">
        <v>1373</v>
      </c>
      <c r="H77" s="83">
        <v>33</v>
      </c>
      <c r="I77" s="148">
        <v>43676</v>
      </c>
      <c r="J77" s="142">
        <f t="shared" si="4"/>
        <v>132</v>
      </c>
      <c r="K77" s="267">
        <f t="shared" si="5"/>
        <v>660000</v>
      </c>
      <c r="L77" s="267" t="s">
        <v>2253</v>
      </c>
      <c r="M77" s="142" t="s">
        <v>3465</v>
      </c>
      <c r="N77" s="190">
        <v>108</v>
      </c>
      <c r="O77" s="190" t="s">
        <v>3664</v>
      </c>
      <c r="P77" s="190">
        <v>28</v>
      </c>
      <c r="Q77" s="199">
        <f t="shared" si="6"/>
        <v>540000</v>
      </c>
    </row>
    <row r="78" spans="1:17" hidden="1">
      <c r="A78" s="1" t="s">
        <v>2671</v>
      </c>
      <c r="B78" s="8" t="s">
        <v>1338</v>
      </c>
      <c r="C78" s="8" t="s">
        <v>1338</v>
      </c>
      <c r="D78" s="8" t="s">
        <v>1339</v>
      </c>
      <c r="E78" s="8" t="s">
        <v>1374</v>
      </c>
      <c r="F78" s="3" t="s">
        <v>1344</v>
      </c>
      <c r="G78" s="8" t="s">
        <v>1375</v>
      </c>
      <c r="H78" s="83">
        <v>34</v>
      </c>
      <c r="I78" s="148">
        <v>43677</v>
      </c>
      <c r="J78" s="142">
        <f t="shared" si="4"/>
        <v>136</v>
      </c>
      <c r="K78" s="267">
        <f t="shared" si="5"/>
        <v>680000</v>
      </c>
      <c r="L78" s="267" t="s">
        <v>2253</v>
      </c>
      <c r="M78" s="142" t="s">
        <v>3465</v>
      </c>
      <c r="N78" s="190">
        <v>74</v>
      </c>
      <c r="O78" s="190" t="s">
        <v>3665</v>
      </c>
      <c r="P78" s="190">
        <v>31</v>
      </c>
      <c r="Q78" s="199">
        <f t="shared" si="6"/>
        <v>370000</v>
      </c>
    </row>
    <row r="79" spans="1:17" hidden="1">
      <c r="A79" s="1" t="s">
        <v>2671</v>
      </c>
      <c r="B79" s="8" t="s">
        <v>1338</v>
      </c>
      <c r="C79" s="8" t="s">
        <v>1338</v>
      </c>
      <c r="D79" s="8" t="s">
        <v>1339</v>
      </c>
      <c r="E79" s="8" t="s">
        <v>1376</v>
      </c>
      <c r="F79" s="3" t="s">
        <v>1358</v>
      </c>
      <c r="G79" s="8" t="s">
        <v>1377</v>
      </c>
      <c r="H79" s="83">
        <v>40</v>
      </c>
      <c r="I79" s="148">
        <v>43662</v>
      </c>
      <c r="J79" s="142">
        <f t="shared" si="4"/>
        <v>160</v>
      </c>
      <c r="K79" s="267">
        <f t="shared" si="5"/>
        <v>800000</v>
      </c>
      <c r="L79" s="267" t="s">
        <v>2253</v>
      </c>
      <c r="M79" s="142" t="s">
        <v>3465</v>
      </c>
      <c r="N79" s="190"/>
      <c r="O79" s="190"/>
      <c r="P79" s="190"/>
      <c r="Q79" s="199">
        <f t="shared" si="6"/>
        <v>0</v>
      </c>
    </row>
    <row r="80" spans="1:17" hidden="1">
      <c r="A80" s="1" t="s">
        <v>2671</v>
      </c>
      <c r="B80" s="8" t="s">
        <v>1338</v>
      </c>
      <c r="C80" s="8" t="s">
        <v>1338</v>
      </c>
      <c r="D80" s="8" t="s">
        <v>1339</v>
      </c>
      <c r="E80" s="8" t="s">
        <v>1378</v>
      </c>
      <c r="F80" s="3" t="s">
        <v>1358</v>
      </c>
      <c r="G80" s="8" t="s">
        <v>1379</v>
      </c>
      <c r="H80" s="83">
        <v>30</v>
      </c>
      <c r="I80" s="146">
        <v>43664</v>
      </c>
      <c r="J80" s="142">
        <f t="shared" si="4"/>
        <v>120</v>
      </c>
      <c r="K80" s="267">
        <f t="shared" si="5"/>
        <v>600000</v>
      </c>
      <c r="L80" s="267" t="s">
        <v>2253</v>
      </c>
      <c r="M80" s="142" t="s">
        <v>3465</v>
      </c>
      <c r="N80" s="190"/>
      <c r="O80" s="190"/>
      <c r="P80" s="190"/>
      <c r="Q80" s="199">
        <f t="shared" si="6"/>
        <v>0</v>
      </c>
    </row>
    <row r="81" spans="1:17" hidden="1">
      <c r="A81" s="1" t="s">
        <v>2671</v>
      </c>
      <c r="B81" s="8" t="s">
        <v>1338</v>
      </c>
      <c r="C81" s="8" t="s">
        <v>318</v>
      </c>
      <c r="D81" s="8" t="s">
        <v>290</v>
      </c>
      <c r="E81" s="8" t="s">
        <v>291</v>
      </c>
      <c r="F81" s="3" t="s">
        <v>46</v>
      </c>
      <c r="G81" s="8" t="s">
        <v>292</v>
      </c>
      <c r="H81" s="83">
        <v>41</v>
      </c>
      <c r="I81" s="148">
        <v>43668</v>
      </c>
      <c r="J81" s="142">
        <f t="shared" si="4"/>
        <v>164</v>
      </c>
      <c r="K81" s="267">
        <f t="shared" si="5"/>
        <v>820000</v>
      </c>
      <c r="L81" s="267" t="s">
        <v>2253</v>
      </c>
      <c r="M81" s="142" t="s">
        <v>3465</v>
      </c>
      <c r="N81" s="190">
        <v>105</v>
      </c>
      <c r="O81" s="190" t="s">
        <v>3666</v>
      </c>
      <c r="P81" s="190">
        <v>45</v>
      </c>
      <c r="Q81" s="199">
        <f t="shared" si="6"/>
        <v>525000</v>
      </c>
    </row>
    <row r="82" spans="1:17" hidden="1">
      <c r="A82" s="1" t="s">
        <v>2671</v>
      </c>
      <c r="B82" s="8" t="s">
        <v>1338</v>
      </c>
      <c r="C82" s="8" t="s">
        <v>318</v>
      </c>
      <c r="D82" s="8" t="s">
        <v>290</v>
      </c>
      <c r="E82" s="8" t="s">
        <v>293</v>
      </c>
      <c r="F82" s="3" t="s">
        <v>46</v>
      </c>
      <c r="G82" s="8" t="s">
        <v>294</v>
      </c>
      <c r="H82" s="83">
        <v>50</v>
      </c>
      <c r="I82" s="148">
        <v>43673</v>
      </c>
      <c r="J82" s="142">
        <f t="shared" si="4"/>
        <v>200</v>
      </c>
      <c r="K82" s="267">
        <f t="shared" si="5"/>
        <v>1000000</v>
      </c>
      <c r="L82" s="267" t="s">
        <v>2253</v>
      </c>
      <c r="M82" s="142" t="s">
        <v>3465</v>
      </c>
      <c r="N82" s="190">
        <v>222</v>
      </c>
      <c r="O82" s="190" t="s">
        <v>3667</v>
      </c>
      <c r="P82" s="190">
        <v>56</v>
      </c>
      <c r="Q82" s="199">
        <f t="shared" si="6"/>
        <v>1110000</v>
      </c>
    </row>
    <row r="83" spans="1:17" hidden="1">
      <c r="A83" s="1" t="s">
        <v>2671</v>
      </c>
      <c r="B83" s="8" t="s">
        <v>1338</v>
      </c>
      <c r="C83" s="8" t="s">
        <v>318</v>
      </c>
      <c r="D83" s="8" t="s">
        <v>290</v>
      </c>
      <c r="E83" s="8" t="s">
        <v>295</v>
      </c>
      <c r="F83" s="3" t="s">
        <v>46</v>
      </c>
      <c r="G83" s="8" t="s">
        <v>296</v>
      </c>
      <c r="H83" s="83">
        <v>90</v>
      </c>
      <c r="I83" s="148">
        <v>43670</v>
      </c>
      <c r="J83" s="142">
        <f t="shared" si="4"/>
        <v>360</v>
      </c>
      <c r="K83" s="267">
        <f t="shared" si="5"/>
        <v>1800000</v>
      </c>
      <c r="L83" s="267" t="s">
        <v>2253</v>
      </c>
      <c r="M83" s="142" t="s">
        <v>3465</v>
      </c>
      <c r="N83" s="190">
        <v>285</v>
      </c>
      <c r="O83" s="190" t="s">
        <v>3668</v>
      </c>
      <c r="P83" s="190">
        <v>81</v>
      </c>
      <c r="Q83" s="199">
        <f t="shared" si="6"/>
        <v>1425000</v>
      </c>
    </row>
    <row r="84" spans="1:17" hidden="1">
      <c r="A84" s="1" t="s">
        <v>2671</v>
      </c>
      <c r="B84" s="8" t="s">
        <v>1338</v>
      </c>
      <c r="C84" s="8" t="s">
        <v>318</v>
      </c>
      <c r="D84" s="8" t="s">
        <v>290</v>
      </c>
      <c r="E84" s="8" t="s">
        <v>297</v>
      </c>
      <c r="F84" s="3" t="s">
        <v>46</v>
      </c>
      <c r="G84" s="8" t="s">
        <v>298</v>
      </c>
      <c r="H84" s="83">
        <v>40</v>
      </c>
      <c r="I84" s="148">
        <v>43672</v>
      </c>
      <c r="J84" s="142">
        <f t="shared" si="4"/>
        <v>160</v>
      </c>
      <c r="K84" s="267">
        <f t="shared" si="5"/>
        <v>800000</v>
      </c>
      <c r="L84" s="267" t="s">
        <v>2253</v>
      </c>
      <c r="M84" s="142" t="s">
        <v>3465</v>
      </c>
      <c r="N84" s="190">
        <v>64</v>
      </c>
      <c r="O84" s="190" t="s">
        <v>3669</v>
      </c>
      <c r="P84" s="190">
        <v>16</v>
      </c>
      <c r="Q84" s="199">
        <f t="shared" si="6"/>
        <v>320000</v>
      </c>
    </row>
    <row r="85" spans="1:17" hidden="1">
      <c r="A85" s="1" t="s">
        <v>2671</v>
      </c>
      <c r="B85" s="8" t="s">
        <v>1338</v>
      </c>
      <c r="C85" s="8" t="s">
        <v>318</v>
      </c>
      <c r="D85" s="8" t="s">
        <v>290</v>
      </c>
      <c r="E85" s="8" t="s">
        <v>299</v>
      </c>
      <c r="F85" s="3" t="s">
        <v>46</v>
      </c>
      <c r="G85" s="8" t="s">
        <v>300</v>
      </c>
      <c r="H85" s="83">
        <v>21</v>
      </c>
      <c r="I85" s="148">
        <v>43669</v>
      </c>
      <c r="J85" s="142">
        <f t="shared" si="4"/>
        <v>84</v>
      </c>
      <c r="K85" s="267">
        <f t="shared" si="5"/>
        <v>420000</v>
      </c>
      <c r="L85" s="267" t="s">
        <v>2253</v>
      </c>
      <c r="M85" s="142" t="s">
        <v>3465</v>
      </c>
      <c r="N85" s="190">
        <v>40</v>
      </c>
      <c r="O85" s="190" t="s">
        <v>3670</v>
      </c>
      <c r="P85" s="190">
        <v>18</v>
      </c>
      <c r="Q85" s="199">
        <f t="shared" si="6"/>
        <v>200000</v>
      </c>
    </row>
    <row r="86" spans="1:17" hidden="1">
      <c r="A86" s="1" t="s">
        <v>2671</v>
      </c>
      <c r="B86" s="8" t="s">
        <v>1338</v>
      </c>
      <c r="C86" s="8" t="s">
        <v>318</v>
      </c>
      <c r="D86" s="8" t="s">
        <v>290</v>
      </c>
      <c r="E86" s="8" t="s">
        <v>301</v>
      </c>
      <c r="F86" s="3" t="s">
        <v>46</v>
      </c>
      <c r="G86" s="8" t="s">
        <v>302</v>
      </c>
      <c r="H86" s="83">
        <v>15</v>
      </c>
      <c r="I86" s="148">
        <v>43658</v>
      </c>
      <c r="J86" s="142">
        <f t="shared" si="4"/>
        <v>60</v>
      </c>
      <c r="K86" s="267">
        <f t="shared" si="5"/>
        <v>300000</v>
      </c>
      <c r="L86" s="267" t="s">
        <v>2253</v>
      </c>
      <c r="M86" s="142" t="s">
        <v>3465</v>
      </c>
      <c r="N86" s="190">
        <v>56</v>
      </c>
      <c r="O86" s="190" t="s">
        <v>3662</v>
      </c>
      <c r="P86" s="190">
        <v>14</v>
      </c>
      <c r="Q86" s="199">
        <f t="shared" si="6"/>
        <v>280000</v>
      </c>
    </row>
    <row r="87" spans="1:17" hidden="1">
      <c r="A87" s="1" t="s">
        <v>2671</v>
      </c>
      <c r="B87" s="8" t="s">
        <v>1338</v>
      </c>
      <c r="C87" s="8" t="s">
        <v>318</v>
      </c>
      <c r="D87" s="8" t="s">
        <v>303</v>
      </c>
      <c r="E87" s="8" t="s">
        <v>304</v>
      </c>
      <c r="F87" s="3" t="s">
        <v>46</v>
      </c>
      <c r="G87" s="8" t="s">
        <v>305</v>
      </c>
      <c r="H87" s="83">
        <v>30</v>
      </c>
      <c r="I87" s="148">
        <v>43657</v>
      </c>
      <c r="J87" s="142">
        <f t="shared" si="4"/>
        <v>120</v>
      </c>
      <c r="K87" s="267">
        <f t="shared" si="5"/>
        <v>600000</v>
      </c>
      <c r="L87" s="267" t="s">
        <v>2253</v>
      </c>
      <c r="M87" s="142" t="s">
        <v>3465</v>
      </c>
      <c r="N87" s="190"/>
      <c r="O87" s="190"/>
      <c r="P87" s="190"/>
      <c r="Q87" s="199">
        <f t="shared" si="6"/>
        <v>0</v>
      </c>
    </row>
    <row r="88" spans="1:17" hidden="1">
      <c r="A88" s="1" t="s">
        <v>2671</v>
      </c>
      <c r="B88" s="8" t="s">
        <v>1338</v>
      </c>
      <c r="C88" s="8" t="s">
        <v>318</v>
      </c>
      <c r="D88" s="8" t="s">
        <v>303</v>
      </c>
      <c r="E88" s="8" t="s">
        <v>306</v>
      </c>
      <c r="F88" s="3" t="s">
        <v>46</v>
      </c>
      <c r="G88" s="8" t="s">
        <v>307</v>
      </c>
      <c r="H88" s="83">
        <v>40</v>
      </c>
      <c r="I88" s="148">
        <v>43658</v>
      </c>
      <c r="J88" s="142">
        <f t="shared" si="4"/>
        <v>160</v>
      </c>
      <c r="K88" s="267">
        <f t="shared" si="5"/>
        <v>800000</v>
      </c>
      <c r="L88" s="267" t="s">
        <v>2253</v>
      </c>
      <c r="M88" s="142" t="s">
        <v>3465</v>
      </c>
      <c r="N88" s="190"/>
      <c r="O88" s="190"/>
      <c r="P88" s="190"/>
      <c r="Q88" s="199">
        <f t="shared" si="6"/>
        <v>0</v>
      </c>
    </row>
    <row r="89" spans="1:17" hidden="1">
      <c r="A89" s="1" t="s">
        <v>2671</v>
      </c>
      <c r="B89" s="8" t="s">
        <v>1338</v>
      </c>
      <c r="C89" s="8" t="s">
        <v>318</v>
      </c>
      <c r="D89" s="8" t="s">
        <v>303</v>
      </c>
      <c r="E89" s="8" t="s">
        <v>308</v>
      </c>
      <c r="F89" s="3" t="s">
        <v>46</v>
      </c>
      <c r="G89" s="8" t="s">
        <v>309</v>
      </c>
      <c r="H89" s="83">
        <v>50</v>
      </c>
      <c r="I89" s="148">
        <v>43659</v>
      </c>
      <c r="J89" s="142">
        <f t="shared" si="4"/>
        <v>200</v>
      </c>
      <c r="K89" s="267">
        <f t="shared" si="5"/>
        <v>1000000</v>
      </c>
      <c r="L89" s="267" t="s">
        <v>2253</v>
      </c>
      <c r="M89" s="142" t="s">
        <v>3465</v>
      </c>
      <c r="N89" s="190"/>
      <c r="O89" s="190"/>
      <c r="P89" s="190"/>
      <c r="Q89" s="199">
        <f t="shared" si="6"/>
        <v>0</v>
      </c>
    </row>
    <row r="90" spans="1:17" hidden="1">
      <c r="A90" s="1" t="s">
        <v>2671</v>
      </c>
      <c r="B90" s="8" t="s">
        <v>1338</v>
      </c>
      <c r="C90" s="8" t="s">
        <v>318</v>
      </c>
      <c r="D90" s="8" t="s">
        <v>303</v>
      </c>
      <c r="E90" s="8" t="s">
        <v>310</v>
      </c>
      <c r="F90" s="3" t="s">
        <v>46</v>
      </c>
      <c r="G90" s="8" t="s">
        <v>311</v>
      </c>
      <c r="H90" s="83">
        <v>50</v>
      </c>
      <c r="I90" s="148">
        <v>43656</v>
      </c>
      <c r="J90" s="142">
        <f t="shared" si="4"/>
        <v>200</v>
      </c>
      <c r="K90" s="267">
        <f t="shared" si="5"/>
        <v>1000000</v>
      </c>
      <c r="L90" s="267" t="s">
        <v>2253</v>
      </c>
      <c r="M90" s="142" t="s">
        <v>3465</v>
      </c>
      <c r="N90" s="190"/>
      <c r="O90" s="190"/>
      <c r="P90" s="190"/>
      <c r="Q90" s="199">
        <f t="shared" si="6"/>
        <v>0</v>
      </c>
    </row>
    <row r="91" spans="1:17" hidden="1">
      <c r="A91" s="1" t="s">
        <v>2671</v>
      </c>
      <c r="B91" s="8" t="s">
        <v>1338</v>
      </c>
      <c r="C91" s="8" t="s">
        <v>318</v>
      </c>
      <c r="D91" s="8" t="s">
        <v>303</v>
      </c>
      <c r="E91" s="8" t="s">
        <v>312</v>
      </c>
      <c r="F91" s="3" t="s">
        <v>46</v>
      </c>
      <c r="G91" s="8" t="s">
        <v>313</v>
      </c>
      <c r="H91" s="83">
        <v>30</v>
      </c>
      <c r="I91" s="148">
        <v>43670</v>
      </c>
      <c r="J91" s="142">
        <f t="shared" si="4"/>
        <v>120</v>
      </c>
      <c r="K91" s="267">
        <f t="shared" si="5"/>
        <v>600000</v>
      </c>
      <c r="L91" s="267" t="s">
        <v>2253</v>
      </c>
      <c r="M91" s="142" t="s">
        <v>3465</v>
      </c>
      <c r="N91" s="190"/>
      <c r="O91" s="190"/>
      <c r="P91" s="190"/>
      <c r="Q91" s="199">
        <f t="shared" si="6"/>
        <v>0</v>
      </c>
    </row>
    <row r="92" spans="1:17" hidden="1">
      <c r="A92" s="1" t="s">
        <v>2671</v>
      </c>
      <c r="B92" s="8" t="s">
        <v>1338</v>
      </c>
      <c r="C92" s="8" t="s">
        <v>318</v>
      </c>
      <c r="D92" s="8" t="s">
        <v>303</v>
      </c>
      <c r="E92" s="8" t="s">
        <v>314</v>
      </c>
      <c r="F92" s="3" t="s">
        <v>46</v>
      </c>
      <c r="G92" s="8" t="s">
        <v>315</v>
      </c>
      <c r="H92" s="83">
        <v>70</v>
      </c>
      <c r="I92" s="148">
        <v>43671</v>
      </c>
      <c r="J92" s="142">
        <f t="shared" si="4"/>
        <v>280</v>
      </c>
      <c r="K92" s="267">
        <f t="shared" si="5"/>
        <v>1400000</v>
      </c>
      <c r="L92" s="267" t="s">
        <v>2253</v>
      </c>
      <c r="M92" s="142" t="s">
        <v>3465</v>
      </c>
      <c r="N92" s="190"/>
      <c r="O92" s="190"/>
      <c r="P92" s="190"/>
      <c r="Q92" s="199">
        <f t="shared" si="6"/>
        <v>0</v>
      </c>
    </row>
    <row r="93" spans="1:17" hidden="1">
      <c r="A93" s="1" t="s">
        <v>2671</v>
      </c>
      <c r="B93" s="8" t="s">
        <v>1338</v>
      </c>
      <c r="C93" s="8" t="s">
        <v>318</v>
      </c>
      <c r="D93" s="8" t="s">
        <v>303</v>
      </c>
      <c r="E93" s="8" t="s">
        <v>316</v>
      </c>
      <c r="F93" s="3" t="s">
        <v>46</v>
      </c>
      <c r="G93" s="8" t="s">
        <v>317</v>
      </c>
      <c r="H93" s="83">
        <v>30</v>
      </c>
      <c r="I93" s="148">
        <v>43672</v>
      </c>
      <c r="J93" s="142">
        <f t="shared" si="4"/>
        <v>120</v>
      </c>
      <c r="K93" s="267">
        <f t="shared" si="5"/>
        <v>600000</v>
      </c>
      <c r="L93" s="267" t="s">
        <v>2253</v>
      </c>
      <c r="M93" s="142" t="s">
        <v>3465</v>
      </c>
      <c r="N93" s="190"/>
      <c r="O93" s="190"/>
      <c r="P93" s="190"/>
      <c r="Q93" s="199">
        <f t="shared" si="6"/>
        <v>0</v>
      </c>
    </row>
    <row r="94" spans="1:17" hidden="1">
      <c r="A94" s="1" t="s">
        <v>2671</v>
      </c>
      <c r="B94" s="1" t="str">
        <f t="shared" ref="B94:B157" si="7">+C94</f>
        <v>BPP</v>
      </c>
      <c r="C94" s="8" t="s">
        <v>1380</v>
      </c>
      <c r="D94" s="8" t="s">
        <v>1381</v>
      </c>
      <c r="E94" s="8" t="s">
        <v>1382</v>
      </c>
      <c r="F94" s="3" t="s">
        <v>44</v>
      </c>
      <c r="G94" s="8" t="s">
        <v>1383</v>
      </c>
      <c r="H94" s="83">
        <v>91</v>
      </c>
      <c r="I94" s="148">
        <v>43662</v>
      </c>
      <c r="J94" s="142">
        <f t="shared" si="4"/>
        <v>364</v>
      </c>
      <c r="K94" s="267">
        <f t="shared" si="5"/>
        <v>1820000</v>
      </c>
      <c r="L94" s="267" t="s">
        <v>2253</v>
      </c>
      <c r="M94" s="142" t="s">
        <v>3465</v>
      </c>
      <c r="N94" s="190">
        <v>308</v>
      </c>
      <c r="O94" s="190" t="s">
        <v>3671</v>
      </c>
      <c r="P94" s="190">
        <v>77</v>
      </c>
      <c r="Q94" s="199">
        <f t="shared" si="6"/>
        <v>1540000</v>
      </c>
    </row>
    <row r="95" spans="1:17" hidden="1">
      <c r="A95" s="1" t="s">
        <v>2671</v>
      </c>
      <c r="B95" s="1" t="str">
        <f t="shared" si="7"/>
        <v>BPP</v>
      </c>
      <c r="C95" s="8" t="s">
        <v>1380</v>
      </c>
      <c r="D95" s="8" t="s">
        <v>1381</v>
      </c>
      <c r="E95" s="8" t="s">
        <v>1384</v>
      </c>
      <c r="F95" s="3" t="s">
        <v>46</v>
      </c>
      <c r="G95" s="8" t="s">
        <v>1385</v>
      </c>
      <c r="H95" s="83">
        <v>46</v>
      </c>
      <c r="I95" s="146">
        <v>43664</v>
      </c>
      <c r="J95" s="142">
        <f t="shared" si="4"/>
        <v>184</v>
      </c>
      <c r="K95" s="267">
        <f t="shared" si="5"/>
        <v>920000</v>
      </c>
      <c r="L95" s="267" t="s">
        <v>2253</v>
      </c>
      <c r="M95" s="142" t="s">
        <v>3465</v>
      </c>
      <c r="N95" s="190"/>
      <c r="O95" s="190"/>
      <c r="P95" s="190"/>
      <c r="Q95" s="199">
        <f t="shared" si="6"/>
        <v>0</v>
      </c>
    </row>
    <row r="96" spans="1:17" hidden="1">
      <c r="A96" s="1" t="s">
        <v>2671</v>
      </c>
      <c r="B96" s="1" t="str">
        <f t="shared" si="7"/>
        <v>BPP</v>
      </c>
      <c r="C96" s="8" t="s">
        <v>1380</v>
      </c>
      <c r="D96" s="8" t="s">
        <v>1381</v>
      </c>
      <c r="E96" s="8" t="s">
        <v>1386</v>
      </c>
      <c r="F96" s="3" t="s">
        <v>45</v>
      </c>
      <c r="G96" s="8" t="s">
        <v>1387</v>
      </c>
      <c r="H96" s="83">
        <v>16</v>
      </c>
      <c r="I96" s="146">
        <v>43664</v>
      </c>
      <c r="J96" s="142">
        <f t="shared" si="4"/>
        <v>64</v>
      </c>
      <c r="K96" s="267">
        <f t="shared" si="5"/>
        <v>320000</v>
      </c>
      <c r="L96" s="267" t="s">
        <v>2253</v>
      </c>
      <c r="M96" s="142" t="s">
        <v>3465</v>
      </c>
      <c r="N96" s="190">
        <v>107</v>
      </c>
      <c r="O96" s="190" t="s">
        <v>3672</v>
      </c>
      <c r="P96" s="190">
        <v>28</v>
      </c>
      <c r="Q96" s="199">
        <f t="shared" si="6"/>
        <v>535000</v>
      </c>
    </row>
    <row r="97" spans="1:17" hidden="1">
      <c r="A97" s="1" t="s">
        <v>2671</v>
      </c>
      <c r="B97" s="1" t="str">
        <f t="shared" si="7"/>
        <v>BPP</v>
      </c>
      <c r="C97" s="8" t="s">
        <v>1380</v>
      </c>
      <c r="D97" s="8" t="s">
        <v>1381</v>
      </c>
      <c r="E97" s="8" t="s">
        <v>1388</v>
      </c>
      <c r="F97" s="3" t="s">
        <v>44</v>
      </c>
      <c r="G97" s="8" t="s">
        <v>1389</v>
      </c>
      <c r="H97" s="83">
        <v>43</v>
      </c>
      <c r="I97" s="146">
        <v>43665</v>
      </c>
      <c r="J97" s="142">
        <f t="shared" si="4"/>
        <v>172</v>
      </c>
      <c r="K97" s="267">
        <f t="shared" si="5"/>
        <v>860000</v>
      </c>
      <c r="L97" s="267" t="s">
        <v>2253</v>
      </c>
      <c r="M97" s="142" t="s">
        <v>3465</v>
      </c>
      <c r="N97" s="190">
        <v>192</v>
      </c>
      <c r="O97" s="190" t="s">
        <v>3662</v>
      </c>
      <c r="P97" s="190">
        <v>48</v>
      </c>
      <c r="Q97" s="199">
        <f t="shared" si="6"/>
        <v>960000</v>
      </c>
    </row>
    <row r="98" spans="1:17" hidden="1">
      <c r="A98" s="1" t="s">
        <v>2671</v>
      </c>
      <c r="B98" s="1" t="str">
        <f t="shared" si="7"/>
        <v>BPP</v>
      </c>
      <c r="C98" s="8" t="s">
        <v>1380</v>
      </c>
      <c r="D98" s="8" t="s">
        <v>1381</v>
      </c>
      <c r="E98" s="8" t="s">
        <v>1390</v>
      </c>
      <c r="F98" s="3" t="s">
        <v>44</v>
      </c>
      <c r="G98" s="8" t="s">
        <v>1391</v>
      </c>
      <c r="H98" s="83">
        <v>66</v>
      </c>
      <c r="I98" s="148">
        <v>43666</v>
      </c>
      <c r="J98" s="142">
        <f t="shared" si="4"/>
        <v>264</v>
      </c>
      <c r="K98" s="267">
        <f t="shared" si="5"/>
        <v>1320000</v>
      </c>
      <c r="L98" s="267" t="s">
        <v>2253</v>
      </c>
      <c r="M98" s="142" t="s">
        <v>3465</v>
      </c>
      <c r="N98" s="190"/>
      <c r="O98" s="190"/>
      <c r="P98" s="190"/>
      <c r="Q98" s="199">
        <f t="shared" si="6"/>
        <v>0</v>
      </c>
    </row>
    <row r="99" spans="1:17" hidden="1">
      <c r="A99" s="1" t="s">
        <v>2671</v>
      </c>
      <c r="B99" s="1" t="str">
        <f t="shared" si="7"/>
        <v>BPP</v>
      </c>
      <c r="C99" s="8" t="s">
        <v>1380</v>
      </c>
      <c r="D99" s="8" t="s">
        <v>1381</v>
      </c>
      <c r="E99" s="8" t="s">
        <v>1392</v>
      </c>
      <c r="F99" s="3" t="s">
        <v>45</v>
      </c>
      <c r="G99" s="8" t="s">
        <v>1393</v>
      </c>
      <c r="H99" s="83">
        <v>15</v>
      </c>
      <c r="I99" s="148">
        <v>43668</v>
      </c>
      <c r="J99" s="142">
        <f t="shared" si="4"/>
        <v>60</v>
      </c>
      <c r="K99" s="267">
        <f t="shared" si="5"/>
        <v>300000</v>
      </c>
      <c r="L99" s="267" t="s">
        <v>2253</v>
      </c>
      <c r="M99" s="142" t="s">
        <v>3465</v>
      </c>
      <c r="N99" s="190">
        <v>44</v>
      </c>
      <c r="O99" s="190" t="s">
        <v>3646</v>
      </c>
      <c r="P99" s="190">
        <v>11</v>
      </c>
      <c r="Q99" s="199">
        <f t="shared" si="6"/>
        <v>220000</v>
      </c>
    </row>
    <row r="100" spans="1:17" hidden="1">
      <c r="A100" s="1" t="s">
        <v>2671</v>
      </c>
      <c r="B100" s="1" t="str">
        <f t="shared" si="7"/>
        <v>BPP</v>
      </c>
      <c r="C100" s="8" t="s">
        <v>1380</v>
      </c>
      <c r="D100" s="8" t="s">
        <v>1381</v>
      </c>
      <c r="E100" s="8" t="s">
        <v>1394</v>
      </c>
      <c r="F100" s="3" t="s">
        <v>45</v>
      </c>
      <c r="G100" s="8" t="s">
        <v>1395</v>
      </c>
      <c r="H100" s="83">
        <v>23</v>
      </c>
      <c r="I100" s="148">
        <v>43671</v>
      </c>
      <c r="J100" s="142">
        <f t="shared" si="4"/>
        <v>92</v>
      </c>
      <c r="K100" s="267">
        <f t="shared" si="5"/>
        <v>460000</v>
      </c>
      <c r="L100" s="267" t="s">
        <v>2253</v>
      </c>
      <c r="M100" s="142" t="s">
        <v>3465</v>
      </c>
      <c r="N100" s="190">
        <v>104</v>
      </c>
      <c r="O100" s="190" t="s">
        <v>3665</v>
      </c>
      <c r="P100" s="190">
        <v>26</v>
      </c>
      <c r="Q100" s="199">
        <f t="shared" si="6"/>
        <v>520000</v>
      </c>
    </row>
    <row r="101" spans="1:17" hidden="1">
      <c r="A101" s="1" t="s">
        <v>2671</v>
      </c>
      <c r="B101" s="1" t="str">
        <f t="shared" si="7"/>
        <v>BPP</v>
      </c>
      <c r="C101" s="8" t="s">
        <v>1380</v>
      </c>
      <c r="D101" s="8" t="s">
        <v>1381</v>
      </c>
      <c r="E101" s="8" t="s">
        <v>1396</v>
      </c>
      <c r="F101" s="3" t="s">
        <v>45</v>
      </c>
      <c r="G101" s="8" t="s">
        <v>1397</v>
      </c>
      <c r="H101" s="83">
        <v>29</v>
      </c>
      <c r="I101" s="147">
        <v>43661</v>
      </c>
      <c r="J101" s="142">
        <f t="shared" si="4"/>
        <v>116</v>
      </c>
      <c r="K101" s="267">
        <f t="shared" si="5"/>
        <v>580000</v>
      </c>
      <c r="L101" s="267" t="s">
        <v>2253</v>
      </c>
      <c r="M101" s="142" t="s">
        <v>3465</v>
      </c>
      <c r="N101" s="190"/>
      <c r="O101" s="190"/>
      <c r="P101" s="190"/>
      <c r="Q101" s="199">
        <f t="shared" si="6"/>
        <v>0</v>
      </c>
    </row>
    <row r="102" spans="1:17" hidden="1">
      <c r="A102" s="1" t="s">
        <v>2671</v>
      </c>
      <c r="B102" s="1" t="str">
        <f t="shared" si="7"/>
        <v>BPP</v>
      </c>
      <c r="C102" s="8" t="s">
        <v>1380</v>
      </c>
      <c r="D102" s="8" t="s">
        <v>1381</v>
      </c>
      <c r="E102" s="8" t="s">
        <v>1398</v>
      </c>
      <c r="F102" s="3" t="s">
        <v>46</v>
      </c>
      <c r="G102" s="8" t="s">
        <v>1399</v>
      </c>
      <c r="H102" s="83">
        <v>44</v>
      </c>
      <c r="I102" s="148">
        <v>43672</v>
      </c>
      <c r="J102" s="142">
        <f t="shared" si="4"/>
        <v>176</v>
      </c>
      <c r="K102" s="267">
        <f t="shared" si="5"/>
        <v>880000</v>
      </c>
      <c r="L102" s="267" t="s">
        <v>2253</v>
      </c>
      <c r="M102" s="142" t="s">
        <v>3465</v>
      </c>
      <c r="N102" s="190">
        <v>170</v>
      </c>
      <c r="O102" s="190" t="s">
        <v>3673</v>
      </c>
      <c r="P102" s="190">
        <v>43</v>
      </c>
      <c r="Q102" s="199">
        <f t="shared" si="6"/>
        <v>850000</v>
      </c>
    </row>
    <row r="103" spans="1:17" hidden="1">
      <c r="A103" s="1" t="s">
        <v>2671</v>
      </c>
      <c r="B103" s="1" t="str">
        <f t="shared" si="7"/>
        <v>BPP</v>
      </c>
      <c r="C103" s="8" t="s">
        <v>1380</v>
      </c>
      <c r="D103" s="8" t="s">
        <v>1381</v>
      </c>
      <c r="E103" s="8" t="s">
        <v>1400</v>
      </c>
      <c r="F103" s="3" t="s">
        <v>45</v>
      </c>
      <c r="G103" s="8" t="s">
        <v>1401</v>
      </c>
      <c r="H103" s="83">
        <v>10</v>
      </c>
      <c r="I103" s="148">
        <v>43670</v>
      </c>
      <c r="J103" s="142">
        <f t="shared" si="4"/>
        <v>40</v>
      </c>
      <c r="K103" s="267">
        <f t="shared" si="5"/>
        <v>200000</v>
      </c>
      <c r="L103" s="267" t="s">
        <v>2253</v>
      </c>
      <c r="M103" s="142" t="s">
        <v>3465</v>
      </c>
      <c r="N103" s="190"/>
      <c r="O103" s="190"/>
      <c r="P103" s="190"/>
      <c r="Q103" s="199">
        <f t="shared" si="6"/>
        <v>0</v>
      </c>
    </row>
    <row r="104" spans="1:17" hidden="1">
      <c r="A104" s="1" t="s">
        <v>2671</v>
      </c>
      <c r="B104" s="1" t="str">
        <f t="shared" si="7"/>
        <v>BPP</v>
      </c>
      <c r="C104" s="8" t="s">
        <v>1380</v>
      </c>
      <c r="D104" s="8" t="s">
        <v>1381</v>
      </c>
      <c r="E104" s="8" t="s">
        <v>1402</v>
      </c>
      <c r="F104" s="3" t="s">
        <v>44</v>
      </c>
      <c r="G104" s="8" t="s">
        <v>1403</v>
      </c>
      <c r="H104" s="83">
        <v>50</v>
      </c>
      <c r="I104" s="148">
        <v>43675</v>
      </c>
      <c r="J104" s="142">
        <f t="shared" si="4"/>
        <v>200</v>
      </c>
      <c r="K104" s="267">
        <f t="shared" si="5"/>
        <v>1000000</v>
      </c>
      <c r="L104" s="267" t="s">
        <v>2253</v>
      </c>
      <c r="M104" s="142" t="s">
        <v>3465</v>
      </c>
      <c r="N104" s="190"/>
      <c r="O104" s="190"/>
      <c r="P104" s="190"/>
      <c r="Q104" s="199">
        <f t="shared" si="6"/>
        <v>0</v>
      </c>
    </row>
    <row r="105" spans="1:17" hidden="1">
      <c r="A105" s="1" t="s">
        <v>2672</v>
      </c>
      <c r="B105" s="1" t="str">
        <f t="shared" si="7"/>
        <v>BTM</v>
      </c>
      <c r="C105" s="8" t="s">
        <v>575</v>
      </c>
      <c r="D105" s="8" t="s">
        <v>1062</v>
      </c>
      <c r="E105" s="8" t="s">
        <v>1063</v>
      </c>
      <c r="F105" s="5" t="s">
        <v>44</v>
      </c>
      <c r="G105" s="8" t="s">
        <v>1064</v>
      </c>
      <c r="H105" s="83">
        <v>30</v>
      </c>
      <c r="I105" s="148">
        <v>43654</v>
      </c>
      <c r="J105" s="142">
        <f t="shared" si="4"/>
        <v>120</v>
      </c>
      <c r="K105" s="267">
        <f t="shared" si="5"/>
        <v>600000</v>
      </c>
      <c r="L105" s="267" t="s">
        <v>2253</v>
      </c>
      <c r="M105" s="142" t="s">
        <v>3465</v>
      </c>
      <c r="N105" s="190">
        <v>88</v>
      </c>
      <c r="O105" s="146">
        <v>43715</v>
      </c>
      <c r="P105" s="190"/>
      <c r="Q105" s="199">
        <f t="shared" si="6"/>
        <v>440000</v>
      </c>
    </row>
    <row r="106" spans="1:17" hidden="1">
      <c r="A106" s="1" t="s">
        <v>2672</v>
      </c>
      <c r="B106" s="1" t="str">
        <f t="shared" si="7"/>
        <v>BTM</v>
      </c>
      <c r="C106" s="8" t="s">
        <v>575</v>
      </c>
      <c r="D106" s="8" t="s">
        <v>1062</v>
      </c>
      <c r="E106" s="8" t="s">
        <v>1065</v>
      </c>
      <c r="F106" s="5" t="s">
        <v>44</v>
      </c>
      <c r="G106" s="8" t="s">
        <v>1066</v>
      </c>
      <c r="H106" s="83">
        <v>25</v>
      </c>
      <c r="I106" s="148">
        <v>43655</v>
      </c>
      <c r="J106" s="142">
        <f t="shared" si="4"/>
        <v>100</v>
      </c>
      <c r="K106" s="267">
        <f t="shared" si="5"/>
        <v>500000</v>
      </c>
      <c r="L106" s="267" t="s">
        <v>2253</v>
      </c>
      <c r="M106" s="142" t="s">
        <v>3465</v>
      </c>
      <c r="N106" s="190">
        <v>106</v>
      </c>
      <c r="O106" s="148" t="s">
        <v>3649</v>
      </c>
      <c r="P106" s="190"/>
      <c r="Q106" s="199">
        <f t="shared" si="6"/>
        <v>530000</v>
      </c>
    </row>
    <row r="107" spans="1:17" hidden="1">
      <c r="A107" s="1" t="s">
        <v>2672</v>
      </c>
      <c r="B107" s="1" t="str">
        <f t="shared" si="7"/>
        <v>BTM</v>
      </c>
      <c r="C107" s="8" t="s">
        <v>575</v>
      </c>
      <c r="D107" s="8" t="s">
        <v>1062</v>
      </c>
      <c r="E107" s="8" t="s">
        <v>1067</v>
      </c>
      <c r="F107" s="5" t="s">
        <v>44</v>
      </c>
      <c r="G107" s="8" t="s">
        <v>1068</v>
      </c>
      <c r="H107" s="83">
        <v>20</v>
      </c>
      <c r="I107" s="148">
        <v>43655</v>
      </c>
      <c r="J107" s="142">
        <f t="shared" si="4"/>
        <v>80</v>
      </c>
      <c r="K107" s="267">
        <f t="shared" si="5"/>
        <v>400000</v>
      </c>
      <c r="L107" s="267" t="s">
        <v>2253</v>
      </c>
      <c r="M107" s="142" t="s">
        <v>3465</v>
      </c>
      <c r="N107" s="190">
        <v>76</v>
      </c>
      <c r="O107" s="200" t="s">
        <v>3650</v>
      </c>
      <c r="P107" s="190"/>
      <c r="Q107" s="199">
        <f t="shared" si="6"/>
        <v>380000</v>
      </c>
    </row>
    <row r="108" spans="1:17" hidden="1">
      <c r="A108" s="1" t="s">
        <v>2672</v>
      </c>
      <c r="B108" s="1" t="str">
        <f t="shared" si="7"/>
        <v>BTM</v>
      </c>
      <c r="C108" s="8" t="s">
        <v>575</v>
      </c>
      <c r="D108" s="8" t="s">
        <v>1062</v>
      </c>
      <c r="E108" s="8" t="s">
        <v>1069</v>
      </c>
      <c r="F108" s="5" t="s">
        <v>44</v>
      </c>
      <c r="G108" s="8" t="s">
        <v>1070</v>
      </c>
      <c r="H108" s="83">
        <v>35</v>
      </c>
      <c r="I108" s="148">
        <v>43656</v>
      </c>
      <c r="J108" s="142">
        <f t="shared" si="4"/>
        <v>140</v>
      </c>
      <c r="K108" s="267">
        <f t="shared" si="5"/>
        <v>700000</v>
      </c>
      <c r="L108" s="267" t="s">
        <v>2253</v>
      </c>
      <c r="M108" s="142" t="s">
        <v>3465</v>
      </c>
      <c r="N108" s="190"/>
      <c r="O108" s="190"/>
      <c r="P108" s="190"/>
      <c r="Q108" s="199">
        <f t="shared" si="6"/>
        <v>0</v>
      </c>
    </row>
    <row r="109" spans="1:17" hidden="1">
      <c r="A109" s="1" t="s">
        <v>2672</v>
      </c>
      <c r="B109" s="1" t="str">
        <f t="shared" si="7"/>
        <v>BTM</v>
      </c>
      <c r="C109" s="8" t="s">
        <v>575</v>
      </c>
      <c r="D109" s="8" t="s">
        <v>1062</v>
      </c>
      <c r="E109" s="8" t="s">
        <v>1071</v>
      </c>
      <c r="F109" s="5" t="s">
        <v>44</v>
      </c>
      <c r="G109" s="8" t="s">
        <v>1072</v>
      </c>
      <c r="H109" s="83">
        <v>6</v>
      </c>
      <c r="I109" s="148">
        <v>43657</v>
      </c>
      <c r="J109" s="142">
        <f t="shared" si="4"/>
        <v>24</v>
      </c>
      <c r="K109" s="267">
        <f t="shared" si="5"/>
        <v>120000</v>
      </c>
      <c r="L109" s="267" t="s">
        <v>2253</v>
      </c>
      <c r="M109" s="142" t="s">
        <v>3465</v>
      </c>
      <c r="N109" s="190"/>
      <c r="O109" s="190"/>
      <c r="P109" s="190"/>
      <c r="Q109" s="199">
        <f t="shared" si="6"/>
        <v>0</v>
      </c>
    </row>
    <row r="110" spans="1:17" hidden="1">
      <c r="A110" s="1" t="s">
        <v>2672</v>
      </c>
      <c r="B110" s="1" t="str">
        <f t="shared" si="7"/>
        <v>BTM</v>
      </c>
      <c r="C110" s="8" t="s">
        <v>575</v>
      </c>
      <c r="D110" s="8" t="s">
        <v>1062</v>
      </c>
      <c r="E110" s="8" t="s">
        <v>1073</v>
      </c>
      <c r="F110" s="5" t="s">
        <v>44</v>
      </c>
      <c r="G110" s="8" t="s">
        <v>1074</v>
      </c>
      <c r="H110" s="83">
        <v>31</v>
      </c>
      <c r="I110" s="148">
        <v>43658</v>
      </c>
      <c r="J110" s="142">
        <f t="shared" si="4"/>
        <v>124</v>
      </c>
      <c r="K110" s="267">
        <f t="shared" si="5"/>
        <v>620000</v>
      </c>
      <c r="L110" s="267" t="s">
        <v>2253</v>
      </c>
      <c r="M110" s="142" t="s">
        <v>3465</v>
      </c>
      <c r="N110" s="190">
        <v>75</v>
      </c>
      <c r="O110" s="146">
        <v>43684</v>
      </c>
      <c r="P110" s="190"/>
      <c r="Q110" s="199">
        <f t="shared" si="6"/>
        <v>375000</v>
      </c>
    </row>
    <row r="111" spans="1:17" hidden="1">
      <c r="A111" s="1" t="s">
        <v>2672</v>
      </c>
      <c r="B111" s="1" t="str">
        <f t="shared" si="7"/>
        <v>BTM</v>
      </c>
      <c r="C111" s="8" t="s">
        <v>575</v>
      </c>
      <c r="D111" s="8" t="s">
        <v>1062</v>
      </c>
      <c r="E111" s="8" t="s">
        <v>1075</v>
      </c>
      <c r="F111" s="5" t="s">
        <v>44</v>
      </c>
      <c r="G111" s="8" t="s">
        <v>1076</v>
      </c>
      <c r="H111" s="83">
        <v>25</v>
      </c>
      <c r="I111" s="148">
        <v>43658</v>
      </c>
      <c r="J111" s="142">
        <f t="shared" si="4"/>
        <v>100</v>
      </c>
      <c r="K111" s="267">
        <f t="shared" si="5"/>
        <v>500000</v>
      </c>
      <c r="L111" s="267" t="s">
        <v>2253</v>
      </c>
      <c r="M111" s="142" t="s">
        <v>3465</v>
      </c>
      <c r="N111" s="190">
        <v>76</v>
      </c>
      <c r="O111" s="146">
        <v>43624</v>
      </c>
      <c r="P111" s="190"/>
      <c r="Q111" s="199">
        <f t="shared" si="6"/>
        <v>380000</v>
      </c>
    </row>
    <row r="112" spans="1:17" hidden="1">
      <c r="A112" s="1" t="s">
        <v>2672</v>
      </c>
      <c r="B112" s="1" t="str">
        <f t="shared" si="7"/>
        <v>BTM</v>
      </c>
      <c r="C112" s="8" t="s">
        <v>575</v>
      </c>
      <c r="D112" s="8" t="s">
        <v>1062</v>
      </c>
      <c r="E112" s="8" t="s">
        <v>1077</v>
      </c>
      <c r="F112" s="5" t="s">
        <v>44</v>
      </c>
      <c r="G112" s="8" t="s">
        <v>1078</v>
      </c>
      <c r="H112" s="83">
        <v>25</v>
      </c>
      <c r="I112" s="148">
        <v>43659</v>
      </c>
      <c r="J112" s="142">
        <f t="shared" si="4"/>
        <v>100</v>
      </c>
      <c r="K112" s="267">
        <f t="shared" si="5"/>
        <v>500000</v>
      </c>
      <c r="L112" s="267" t="s">
        <v>2253</v>
      </c>
      <c r="M112" s="142" t="s">
        <v>3465</v>
      </c>
      <c r="N112" s="190">
        <v>48</v>
      </c>
      <c r="O112" s="200" t="s">
        <v>3651</v>
      </c>
      <c r="P112" s="190"/>
      <c r="Q112" s="199">
        <f t="shared" si="6"/>
        <v>240000</v>
      </c>
    </row>
    <row r="113" spans="1:17" hidden="1">
      <c r="A113" s="1" t="s">
        <v>2672</v>
      </c>
      <c r="B113" s="1" t="str">
        <f t="shared" si="7"/>
        <v>BTM</v>
      </c>
      <c r="C113" s="8" t="s">
        <v>575</v>
      </c>
      <c r="D113" s="8" t="s">
        <v>1062</v>
      </c>
      <c r="E113" s="8" t="s">
        <v>1079</v>
      </c>
      <c r="F113" s="5" t="s">
        <v>44</v>
      </c>
      <c r="G113" s="8" t="s">
        <v>1080</v>
      </c>
      <c r="H113" s="83">
        <v>15</v>
      </c>
      <c r="I113" s="147">
        <v>43661</v>
      </c>
      <c r="J113" s="142">
        <f t="shared" si="4"/>
        <v>60</v>
      </c>
      <c r="K113" s="267">
        <f t="shared" si="5"/>
        <v>300000</v>
      </c>
      <c r="L113" s="267" t="s">
        <v>2253</v>
      </c>
      <c r="M113" s="142" t="s">
        <v>3465</v>
      </c>
      <c r="N113" s="190"/>
      <c r="O113" s="190"/>
      <c r="P113" s="190"/>
      <c r="Q113" s="199">
        <f t="shared" si="6"/>
        <v>0</v>
      </c>
    </row>
    <row r="114" spans="1:17" hidden="1">
      <c r="A114" s="1" t="s">
        <v>2672</v>
      </c>
      <c r="B114" s="1" t="str">
        <f t="shared" si="7"/>
        <v>BTM</v>
      </c>
      <c r="C114" s="8" t="s">
        <v>575</v>
      </c>
      <c r="D114" s="8" t="s">
        <v>1062</v>
      </c>
      <c r="E114" s="8" t="s">
        <v>1081</v>
      </c>
      <c r="F114" s="5" t="s">
        <v>44</v>
      </c>
      <c r="G114" s="8" t="s">
        <v>1082</v>
      </c>
      <c r="H114" s="83">
        <v>11</v>
      </c>
      <c r="I114" s="148">
        <v>43662</v>
      </c>
      <c r="J114" s="142">
        <f t="shared" si="4"/>
        <v>44</v>
      </c>
      <c r="K114" s="267">
        <f t="shared" si="5"/>
        <v>220000</v>
      </c>
      <c r="L114" s="267" t="s">
        <v>2253</v>
      </c>
      <c r="M114" s="142" t="s">
        <v>3465</v>
      </c>
      <c r="N114" s="190">
        <v>32</v>
      </c>
      <c r="O114" s="200" t="s">
        <v>3494</v>
      </c>
      <c r="P114" s="190"/>
      <c r="Q114" s="199">
        <f t="shared" si="6"/>
        <v>160000</v>
      </c>
    </row>
    <row r="115" spans="1:17" hidden="1">
      <c r="A115" s="1" t="s">
        <v>2672</v>
      </c>
      <c r="B115" s="1" t="str">
        <f t="shared" si="7"/>
        <v>BTM</v>
      </c>
      <c r="C115" s="8" t="s">
        <v>575</v>
      </c>
      <c r="D115" s="8" t="s">
        <v>1062</v>
      </c>
      <c r="E115" s="8" t="s">
        <v>1083</v>
      </c>
      <c r="F115" s="5" t="s">
        <v>44</v>
      </c>
      <c r="G115" s="8" t="s">
        <v>1084</v>
      </c>
      <c r="H115" s="83">
        <v>17</v>
      </c>
      <c r="I115" s="148">
        <v>43662</v>
      </c>
      <c r="J115" s="142">
        <f t="shared" si="4"/>
        <v>68</v>
      </c>
      <c r="K115" s="267">
        <f t="shared" si="5"/>
        <v>340000</v>
      </c>
      <c r="L115" s="267" t="s">
        <v>2253</v>
      </c>
      <c r="M115" s="142" t="s">
        <v>3465</v>
      </c>
      <c r="N115" s="190">
        <v>53</v>
      </c>
      <c r="O115" s="190"/>
      <c r="P115" s="190"/>
      <c r="Q115" s="199">
        <f t="shared" si="6"/>
        <v>265000</v>
      </c>
    </row>
    <row r="116" spans="1:17" hidden="1">
      <c r="A116" s="1" t="s">
        <v>2672</v>
      </c>
      <c r="B116" s="1" t="str">
        <f t="shared" si="7"/>
        <v>BTM</v>
      </c>
      <c r="C116" s="8" t="s">
        <v>575</v>
      </c>
      <c r="D116" s="8" t="s">
        <v>1062</v>
      </c>
      <c r="E116" s="8" t="s">
        <v>1085</v>
      </c>
      <c r="F116" s="5" t="s">
        <v>44</v>
      </c>
      <c r="G116" s="8" t="s">
        <v>1086</v>
      </c>
      <c r="H116" s="83">
        <v>35</v>
      </c>
      <c r="I116" s="146">
        <v>43664</v>
      </c>
      <c r="J116" s="142">
        <f t="shared" si="4"/>
        <v>140</v>
      </c>
      <c r="K116" s="267">
        <f t="shared" si="5"/>
        <v>700000</v>
      </c>
      <c r="L116" s="267" t="s">
        <v>2253</v>
      </c>
      <c r="M116" s="142" t="s">
        <v>3465</v>
      </c>
      <c r="N116" s="190"/>
      <c r="O116" s="190"/>
      <c r="P116" s="190"/>
      <c r="Q116" s="199">
        <f t="shared" si="6"/>
        <v>0</v>
      </c>
    </row>
    <row r="117" spans="1:17" hidden="1">
      <c r="A117" s="1" t="s">
        <v>2672</v>
      </c>
      <c r="B117" s="1" t="str">
        <f t="shared" si="7"/>
        <v>BTM</v>
      </c>
      <c r="C117" s="8" t="s">
        <v>575</v>
      </c>
      <c r="D117" s="8" t="s">
        <v>1062</v>
      </c>
      <c r="E117" s="8" t="s">
        <v>1087</v>
      </c>
      <c r="F117" s="5" t="s">
        <v>44</v>
      </c>
      <c r="G117" s="8" t="s">
        <v>1088</v>
      </c>
      <c r="H117" s="83">
        <v>20</v>
      </c>
      <c r="I117" s="146">
        <v>43665</v>
      </c>
      <c r="J117" s="142">
        <f t="shared" si="4"/>
        <v>80</v>
      </c>
      <c r="K117" s="267">
        <f t="shared" si="5"/>
        <v>400000</v>
      </c>
      <c r="L117" s="267" t="s">
        <v>2253</v>
      </c>
      <c r="M117" s="142" t="s">
        <v>3465</v>
      </c>
      <c r="N117" s="190">
        <v>96</v>
      </c>
      <c r="O117" s="200" t="s">
        <v>3652</v>
      </c>
      <c r="P117" s="190"/>
      <c r="Q117" s="199">
        <f t="shared" si="6"/>
        <v>480000</v>
      </c>
    </row>
    <row r="118" spans="1:17" hidden="1">
      <c r="A118" s="1" t="s">
        <v>2672</v>
      </c>
      <c r="B118" s="1" t="str">
        <f t="shared" si="7"/>
        <v>BTM</v>
      </c>
      <c r="C118" s="8" t="s">
        <v>575</v>
      </c>
      <c r="D118" s="8" t="s">
        <v>1062</v>
      </c>
      <c r="E118" s="8" t="s">
        <v>1089</v>
      </c>
      <c r="F118" s="5" t="s">
        <v>44</v>
      </c>
      <c r="G118" s="8" t="s">
        <v>1090</v>
      </c>
      <c r="H118" s="83">
        <v>20</v>
      </c>
      <c r="I118" s="148">
        <v>43666</v>
      </c>
      <c r="J118" s="142">
        <f t="shared" si="4"/>
        <v>80</v>
      </c>
      <c r="K118" s="267">
        <f t="shared" si="5"/>
        <v>400000</v>
      </c>
      <c r="L118" s="267" t="s">
        <v>2253</v>
      </c>
      <c r="M118" s="142" t="s">
        <v>3465</v>
      </c>
      <c r="N118" s="190"/>
      <c r="O118" s="190"/>
      <c r="P118" s="190"/>
      <c r="Q118" s="199">
        <f t="shared" si="6"/>
        <v>0</v>
      </c>
    </row>
    <row r="119" spans="1:17" hidden="1">
      <c r="A119" s="1" t="s">
        <v>2672</v>
      </c>
      <c r="B119" s="1" t="str">
        <f t="shared" si="7"/>
        <v>BTM</v>
      </c>
      <c r="C119" s="8" t="s">
        <v>575</v>
      </c>
      <c r="D119" s="8" t="s">
        <v>1062</v>
      </c>
      <c r="E119" s="8" t="s">
        <v>1091</v>
      </c>
      <c r="F119" s="5" t="s">
        <v>46</v>
      </c>
      <c r="G119" s="8" t="s">
        <v>1072</v>
      </c>
      <c r="H119" s="83">
        <v>8</v>
      </c>
      <c r="I119" s="148">
        <v>43668</v>
      </c>
      <c r="J119" s="142">
        <f t="shared" si="4"/>
        <v>32</v>
      </c>
      <c r="K119" s="267">
        <f t="shared" si="5"/>
        <v>160000</v>
      </c>
      <c r="L119" s="267" t="s">
        <v>2253</v>
      </c>
      <c r="M119" s="142" t="s">
        <v>3465</v>
      </c>
      <c r="N119" s="190">
        <v>16</v>
      </c>
      <c r="O119" s="146">
        <v>43716</v>
      </c>
      <c r="P119" s="190"/>
      <c r="Q119" s="199">
        <f t="shared" si="6"/>
        <v>80000</v>
      </c>
    </row>
    <row r="120" spans="1:17" hidden="1">
      <c r="A120" s="1" t="s">
        <v>2672</v>
      </c>
      <c r="B120" s="1" t="str">
        <f t="shared" si="7"/>
        <v>BTM</v>
      </c>
      <c r="C120" s="8" t="s">
        <v>575</v>
      </c>
      <c r="D120" s="8" t="s">
        <v>1062</v>
      </c>
      <c r="E120" s="8" t="s">
        <v>1092</v>
      </c>
      <c r="F120" s="5" t="s">
        <v>46</v>
      </c>
      <c r="G120" s="8" t="s">
        <v>1093</v>
      </c>
      <c r="H120" s="83">
        <v>15</v>
      </c>
      <c r="I120" s="148">
        <v>43668</v>
      </c>
      <c r="J120" s="142">
        <f t="shared" si="4"/>
        <v>60</v>
      </c>
      <c r="K120" s="267">
        <f t="shared" si="5"/>
        <v>300000</v>
      </c>
      <c r="L120" s="267" t="s">
        <v>2253</v>
      </c>
      <c r="M120" s="142" t="s">
        <v>3465</v>
      </c>
      <c r="N120" s="190"/>
      <c r="O120" s="190"/>
      <c r="P120" s="190"/>
      <c r="Q120" s="199">
        <f t="shared" si="6"/>
        <v>0</v>
      </c>
    </row>
    <row r="121" spans="1:17" hidden="1">
      <c r="A121" s="1" t="s">
        <v>2672</v>
      </c>
      <c r="B121" s="1" t="str">
        <f t="shared" si="7"/>
        <v>BTM</v>
      </c>
      <c r="C121" s="8" t="s">
        <v>575</v>
      </c>
      <c r="D121" s="8" t="s">
        <v>1062</v>
      </c>
      <c r="E121" s="8" t="s">
        <v>1094</v>
      </c>
      <c r="F121" s="5" t="s">
        <v>46</v>
      </c>
      <c r="G121" s="8" t="s">
        <v>1095</v>
      </c>
      <c r="H121" s="83">
        <v>15</v>
      </c>
      <c r="I121" s="148">
        <v>43669</v>
      </c>
      <c r="J121" s="142">
        <f t="shared" si="4"/>
        <v>60</v>
      </c>
      <c r="K121" s="267">
        <f t="shared" si="5"/>
        <v>300000</v>
      </c>
      <c r="L121" s="267" t="s">
        <v>2253</v>
      </c>
      <c r="M121" s="142" t="s">
        <v>3465</v>
      </c>
      <c r="N121" s="190">
        <v>64</v>
      </c>
      <c r="O121" s="200" t="s">
        <v>3652</v>
      </c>
      <c r="P121" s="190"/>
      <c r="Q121" s="199">
        <f t="shared" si="6"/>
        <v>320000</v>
      </c>
    </row>
    <row r="122" spans="1:17" hidden="1">
      <c r="A122" s="1" t="s">
        <v>2672</v>
      </c>
      <c r="B122" s="1" t="str">
        <f t="shared" si="7"/>
        <v>BTM</v>
      </c>
      <c r="C122" s="8" t="s">
        <v>575</v>
      </c>
      <c r="D122" s="8" t="s">
        <v>1062</v>
      </c>
      <c r="E122" s="8" t="s">
        <v>1096</v>
      </c>
      <c r="F122" s="5" t="s">
        <v>46</v>
      </c>
      <c r="G122" s="8" t="s">
        <v>1097</v>
      </c>
      <c r="H122" s="83">
        <v>25</v>
      </c>
      <c r="I122" s="148">
        <v>43670</v>
      </c>
      <c r="J122" s="142">
        <f t="shared" si="4"/>
        <v>100</v>
      </c>
      <c r="K122" s="267">
        <f t="shared" si="5"/>
        <v>500000</v>
      </c>
      <c r="L122" s="267" t="s">
        <v>2253</v>
      </c>
      <c r="M122" s="142" t="s">
        <v>3465</v>
      </c>
      <c r="N122" s="190"/>
      <c r="O122" s="190"/>
      <c r="P122" s="190"/>
      <c r="Q122" s="199">
        <f t="shared" si="6"/>
        <v>0</v>
      </c>
    </row>
    <row r="123" spans="1:17" hidden="1">
      <c r="A123" s="1" t="s">
        <v>2672</v>
      </c>
      <c r="B123" s="1" t="str">
        <f t="shared" si="7"/>
        <v>BTM</v>
      </c>
      <c r="C123" s="8" t="s">
        <v>575</v>
      </c>
      <c r="D123" s="8" t="s">
        <v>1062</v>
      </c>
      <c r="E123" s="8" t="s">
        <v>1098</v>
      </c>
      <c r="F123" s="5" t="s">
        <v>46</v>
      </c>
      <c r="G123" s="8" t="s">
        <v>1099</v>
      </c>
      <c r="H123" s="83">
        <v>4</v>
      </c>
      <c r="I123" s="148">
        <v>43670</v>
      </c>
      <c r="J123" s="142">
        <f t="shared" si="4"/>
        <v>16</v>
      </c>
      <c r="K123" s="267">
        <f t="shared" si="5"/>
        <v>80000</v>
      </c>
      <c r="L123" s="267" t="s">
        <v>2253</v>
      </c>
      <c r="M123" s="142" t="s">
        <v>3465</v>
      </c>
      <c r="N123" s="190"/>
      <c r="O123" s="190"/>
      <c r="P123" s="190"/>
      <c r="Q123" s="199">
        <f t="shared" si="6"/>
        <v>0</v>
      </c>
    </row>
    <row r="124" spans="1:17" hidden="1">
      <c r="A124" s="1" t="s">
        <v>2672</v>
      </c>
      <c r="B124" s="1" t="str">
        <f t="shared" si="7"/>
        <v>BTM</v>
      </c>
      <c r="C124" s="8" t="s">
        <v>575</v>
      </c>
      <c r="D124" s="8" t="s">
        <v>1062</v>
      </c>
      <c r="E124" s="8" t="s">
        <v>1100</v>
      </c>
      <c r="F124" s="5" t="s">
        <v>46</v>
      </c>
      <c r="G124" s="8" t="s">
        <v>1101</v>
      </c>
      <c r="H124" s="83">
        <v>12</v>
      </c>
      <c r="I124" s="148">
        <v>43671</v>
      </c>
      <c r="J124" s="142">
        <f t="shared" si="4"/>
        <v>48</v>
      </c>
      <c r="K124" s="267">
        <f t="shared" si="5"/>
        <v>240000</v>
      </c>
      <c r="L124" s="267" t="s">
        <v>2253</v>
      </c>
      <c r="M124" s="142" t="s">
        <v>3465</v>
      </c>
      <c r="N124" s="190">
        <v>69</v>
      </c>
      <c r="O124" s="200" t="s">
        <v>3653</v>
      </c>
      <c r="P124" s="190"/>
      <c r="Q124" s="199">
        <f t="shared" si="6"/>
        <v>345000</v>
      </c>
    </row>
    <row r="125" spans="1:17" hidden="1">
      <c r="A125" s="1" t="s">
        <v>2672</v>
      </c>
      <c r="B125" s="1" t="str">
        <f t="shared" si="7"/>
        <v>BTM</v>
      </c>
      <c r="C125" s="8" t="s">
        <v>575</v>
      </c>
      <c r="D125" s="8" t="s">
        <v>1062</v>
      </c>
      <c r="E125" s="8" t="s">
        <v>1102</v>
      </c>
      <c r="F125" s="5" t="s">
        <v>46</v>
      </c>
      <c r="G125" s="8" t="s">
        <v>1103</v>
      </c>
      <c r="H125" s="83">
        <v>25</v>
      </c>
      <c r="I125" s="148">
        <v>43672</v>
      </c>
      <c r="J125" s="142">
        <f t="shared" si="4"/>
        <v>100</v>
      </c>
      <c r="K125" s="267">
        <f t="shared" si="5"/>
        <v>500000</v>
      </c>
      <c r="L125" s="267" t="s">
        <v>2253</v>
      </c>
      <c r="M125" s="142" t="s">
        <v>3465</v>
      </c>
      <c r="N125" s="190"/>
      <c r="O125" s="190"/>
      <c r="P125" s="190"/>
      <c r="Q125" s="199">
        <f t="shared" si="6"/>
        <v>0</v>
      </c>
    </row>
    <row r="126" spans="1:17" hidden="1">
      <c r="A126" s="1" t="s">
        <v>2672</v>
      </c>
      <c r="B126" s="1" t="str">
        <f t="shared" si="7"/>
        <v>BTM</v>
      </c>
      <c r="C126" s="8" t="s">
        <v>575</v>
      </c>
      <c r="D126" s="8" t="s">
        <v>1062</v>
      </c>
      <c r="E126" s="8" t="s">
        <v>1104</v>
      </c>
      <c r="F126" s="5" t="s">
        <v>46</v>
      </c>
      <c r="G126" s="8" t="s">
        <v>1105</v>
      </c>
      <c r="H126" s="83">
        <v>20</v>
      </c>
      <c r="I126" s="148">
        <v>43673</v>
      </c>
      <c r="J126" s="142">
        <f t="shared" si="4"/>
        <v>80</v>
      </c>
      <c r="K126" s="267">
        <f t="shared" si="5"/>
        <v>400000</v>
      </c>
      <c r="L126" s="267" t="s">
        <v>2253</v>
      </c>
      <c r="M126" s="142" t="s">
        <v>3465</v>
      </c>
      <c r="N126" s="190">
        <v>76</v>
      </c>
      <c r="O126" s="146">
        <v>43685</v>
      </c>
      <c r="P126" s="190"/>
      <c r="Q126" s="199">
        <f t="shared" si="6"/>
        <v>380000</v>
      </c>
    </row>
    <row r="127" spans="1:17" hidden="1">
      <c r="A127" s="1" t="s">
        <v>2672</v>
      </c>
      <c r="B127" s="1" t="str">
        <f t="shared" si="7"/>
        <v>BTM</v>
      </c>
      <c r="C127" s="8" t="s">
        <v>575</v>
      </c>
      <c r="D127" s="8" t="s">
        <v>1062</v>
      </c>
      <c r="E127" s="8" t="s">
        <v>1106</v>
      </c>
      <c r="F127" s="5" t="s">
        <v>46</v>
      </c>
      <c r="G127" s="8" t="s">
        <v>1107</v>
      </c>
      <c r="H127" s="83">
        <v>14</v>
      </c>
      <c r="I127" s="148">
        <v>43675</v>
      </c>
      <c r="J127" s="142">
        <f t="shared" si="4"/>
        <v>56</v>
      </c>
      <c r="K127" s="267">
        <f t="shared" si="5"/>
        <v>280000</v>
      </c>
      <c r="L127" s="267" t="s">
        <v>2253</v>
      </c>
      <c r="M127" s="142" t="s">
        <v>3465</v>
      </c>
      <c r="N127" s="190">
        <v>104</v>
      </c>
      <c r="O127" s="200" t="s">
        <v>3654</v>
      </c>
      <c r="P127" s="190"/>
      <c r="Q127" s="199">
        <f t="shared" si="6"/>
        <v>520000</v>
      </c>
    </row>
    <row r="128" spans="1:17" hidden="1">
      <c r="A128" s="1" t="s">
        <v>2672</v>
      </c>
      <c r="B128" s="1" t="str">
        <f t="shared" si="7"/>
        <v>BTM</v>
      </c>
      <c r="C128" s="8" t="s">
        <v>575</v>
      </c>
      <c r="D128" s="8" t="s">
        <v>1062</v>
      </c>
      <c r="E128" s="8" t="s">
        <v>1108</v>
      </c>
      <c r="F128" s="5" t="s">
        <v>46</v>
      </c>
      <c r="G128" s="8" t="s">
        <v>1109</v>
      </c>
      <c r="H128" s="83">
        <v>15</v>
      </c>
      <c r="I128" s="148">
        <v>43676</v>
      </c>
      <c r="J128" s="142">
        <f t="shared" si="4"/>
        <v>60</v>
      </c>
      <c r="K128" s="267">
        <f t="shared" si="5"/>
        <v>300000</v>
      </c>
      <c r="L128" s="267" t="s">
        <v>2253</v>
      </c>
      <c r="M128" s="142" t="s">
        <v>3465</v>
      </c>
      <c r="N128" s="190">
        <v>40</v>
      </c>
      <c r="O128" s="200" t="s">
        <v>3494</v>
      </c>
      <c r="P128" s="190"/>
      <c r="Q128" s="199">
        <f t="shared" si="6"/>
        <v>200000</v>
      </c>
    </row>
    <row r="129" spans="1:17" hidden="1">
      <c r="A129" s="1" t="s">
        <v>2672</v>
      </c>
      <c r="B129" s="1" t="str">
        <f t="shared" si="7"/>
        <v>BTM</v>
      </c>
      <c r="C129" s="8" t="s">
        <v>575</v>
      </c>
      <c r="D129" s="8" t="s">
        <v>1062</v>
      </c>
      <c r="E129" s="8" t="s">
        <v>1110</v>
      </c>
      <c r="F129" s="5" t="s">
        <v>46</v>
      </c>
      <c r="G129" s="8" t="s">
        <v>1111</v>
      </c>
      <c r="H129" s="83">
        <v>17</v>
      </c>
      <c r="I129" s="148">
        <v>43676</v>
      </c>
      <c r="J129" s="142">
        <f t="shared" si="4"/>
        <v>68</v>
      </c>
      <c r="K129" s="267">
        <f t="shared" si="5"/>
        <v>340000</v>
      </c>
      <c r="L129" s="267" t="s">
        <v>2253</v>
      </c>
      <c r="M129" s="142" t="s">
        <v>3465</v>
      </c>
      <c r="N129" s="190"/>
      <c r="O129" s="190"/>
      <c r="P129" s="190"/>
      <c r="Q129" s="199">
        <f t="shared" si="6"/>
        <v>0</v>
      </c>
    </row>
    <row r="130" spans="1:17" hidden="1">
      <c r="A130" s="1" t="s">
        <v>2672</v>
      </c>
      <c r="B130" s="1" t="str">
        <f t="shared" si="7"/>
        <v>BTM</v>
      </c>
      <c r="C130" s="8" t="s">
        <v>575</v>
      </c>
      <c r="D130" s="8" t="s">
        <v>1062</v>
      </c>
      <c r="E130" s="8" t="s">
        <v>1112</v>
      </c>
      <c r="F130" s="5" t="s">
        <v>46</v>
      </c>
      <c r="G130" s="8" t="s">
        <v>1113</v>
      </c>
      <c r="H130" s="83">
        <v>15</v>
      </c>
      <c r="I130" s="148">
        <v>43647</v>
      </c>
      <c r="J130" s="142">
        <f t="shared" ref="J130:J193" si="8">+H130*4</f>
        <v>60</v>
      </c>
      <c r="K130" s="267">
        <f t="shared" ref="K130:K193" si="9">+H130*20000</f>
        <v>300000</v>
      </c>
      <c r="L130" s="267" t="s">
        <v>2253</v>
      </c>
      <c r="M130" s="142" t="s">
        <v>3465</v>
      </c>
      <c r="N130" s="190">
        <v>54</v>
      </c>
      <c r="O130" s="200" t="s">
        <v>3653</v>
      </c>
      <c r="P130" s="190"/>
      <c r="Q130" s="199">
        <f t="shared" si="6"/>
        <v>270000</v>
      </c>
    </row>
    <row r="131" spans="1:17" hidden="1">
      <c r="A131" s="1" t="s">
        <v>2672</v>
      </c>
      <c r="B131" s="1" t="str">
        <f t="shared" si="7"/>
        <v>BTM</v>
      </c>
      <c r="C131" s="8" t="s">
        <v>575</v>
      </c>
      <c r="D131" s="8" t="s">
        <v>1062</v>
      </c>
      <c r="E131" s="8" t="s">
        <v>1114</v>
      </c>
      <c r="F131" s="5" t="s">
        <v>46</v>
      </c>
      <c r="G131" s="8" t="s">
        <v>1115</v>
      </c>
      <c r="H131" s="83">
        <v>15</v>
      </c>
      <c r="I131" s="148">
        <v>43647</v>
      </c>
      <c r="J131" s="142">
        <f t="shared" si="8"/>
        <v>60</v>
      </c>
      <c r="K131" s="267">
        <f t="shared" si="9"/>
        <v>300000</v>
      </c>
      <c r="L131" s="267" t="s">
        <v>2253</v>
      </c>
      <c r="M131" s="142" t="s">
        <v>3465</v>
      </c>
      <c r="N131" s="190">
        <v>70</v>
      </c>
      <c r="O131" s="200" t="s">
        <v>3655</v>
      </c>
      <c r="P131" s="190"/>
      <c r="Q131" s="199">
        <f t="shared" ref="Q131:Q194" si="10">N131*5000</f>
        <v>350000</v>
      </c>
    </row>
    <row r="132" spans="1:17" hidden="1">
      <c r="A132" s="1" t="s">
        <v>2672</v>
      </c>
      <c r="B132" s="1" t="str">
        <f t="shared" si="7"/>
        <v>BTM</v>
      </c>
      <c r="C132" s="8" t="s">
        <v>575</v>
      </c>
      <c r="D132" s="8" t="s">
        <v>1062</v>
      </c>
      <c r="E132" s="8" t="s">
        <v>1116</v>
      </c>
      <c r="F132" s="5" t="s">
        <v>46</v>
      </c>
      <c r="G132" s="8" t="s">
        <v>1117</v>
      </c>
      <c r="H132" s="83">
        <v>5</v>
      </c>
      <c r="I132" s="148" t="s">
        <v>2984</v>
      </c>
      <c r="J132" s="142">
        <f t="shared" si="8"/>
        <v>20</v>
      </c>
      <c r="K132" s="267">
        <f t="shared" si="9"/>
        <v>100000</v>
      </c>
      <c r="L132" s="267" t="s">
        <v>2253</v>
      </c>
      <c r="M132" s="142" t="s">
        <v>3465</v>
      </c>
      <c r="N132" s="190"/>
      <c r="O132" s="190"/>
      <c r="P132" s="190"/>
      <c r="Q132" s="199">
        <f t="shared" si="10"/>
        <v>0</v>
      </c>
    </row>
    <row r="133" spans="1:17" hidden="1">
      <c r="A133" s="1" t="s">
        <v>2672</v>
      </c>
      <c r="B133" s="1" t="str">
        <f t="shared" si="7"/>
        <v>BTM</v>
      </c>
      <c r="C133" s="8" t="s">
        <v>575</v>
      </c>
      <c r="D133" s="8" t="s">
        <v>1062</v>
      </c>
      <c r="E133" s="8" t="s">
        <v>1118</v>
      </c>
      <c r="F133" s="5" t="s">
        <v>46</v>
      </c>
      <c r="G133" s="8" t="s">
        <v>1119</v>
      </c>
      <c r="H133" s="83">
        <v>15</v>
      </c>
      <c r="I133" s="148">
        <v>43679</v>
      </c>
      <c r="J133" s="142">
        <f t="shared" si="8"/>
        <v>60</v>
      </c>
      <c r="K133" s="267">
        <f t="shared" si="9"/>
        <v>300000</v>
      </c>
      <c r="L133" s="267" t="s">
        <v>2253</v>
      </c>
      <c r="M133" s="142" t="s">
        <v>3465</v>
      </c>
      <c r="N133" s="190">
        <v>16</v>
      </c>
      <c r="O133" s="200" t="s">
        <v>3545</v>
      </c>
      <c r="P133" s="190"/>
      <c r="Q133" s="199">
        <f t="shared" si="10"/>
        <v>80000</v>
      </c>
    </row>
    <row r="134" spans="1:17" hidden="1">
      <c r="A134" s="1" t="s">
        <v>2672</v>
      </c>
      <c r="B134" s="1" t="str">
        <f t="shared" si="7"/>
        <v>BTM</v>
      </c>
      <c r="C134" s="8" t="s">
        <v>575</v>
      </c>
      <c r="D134" s="8" t="s">
        <v>1062</v>
      </c>
      <c r="E134" s="8" t="s">
        <v>1120</v>
      </c>
      <c r="F134" s="5" t="s">
        <v>46</v>
      </c>
      <c r="G134" s="8" t="s">
        <v>1121</v>
      </c>
      <c r="H134" s="83">
        <v>21</v>
      </c>
      <c r="I134" s="148">
        <v>43679</v>
      </c>
      <c r="J134" s="142">
        <f t="shared" si="8"/>
        <v>84</v>
      </c>
      <c r="K134" s="267">
        <f t="shared" si="9"/>
        <v>420000</v>
      </c>
      <c r="L134" s="267" t="s">
        <v>2253</v>
      </c>
      <c r="M134" s="142" t="s">
        <v>3465</v>
      </c>
      <c r="N134" s="190">
        <v>28</v>
      </c>
      <c r="O134" s="200" t="s">
        <v>3656</v>
      </c>
      <c r="P134" s="190"/>
      <c r="Q134" s="199">
        <f t="shared" si="10"/>
        <v>140000</v>
      </c>
    </row>
    <row r="135" spans="1:17" hidden="1">
      <c r="A135" s="1" t="s">
        <v>2672</v>
      </c>
      <c r="B135" s="1" t="str">
        <f t="shared" si="7"/>
        <v>BTM</v>
      </c>
      <c r="C135" s="8" t="s">
        <v>575</v>
      </c>
      <c r="D135" s="8" t="s">
        <v>1062</v>
      </c>
      <c r="E135" s="8" t="s">
        <v>1122</v>
      </c>
      <c r="F135" s="5" t="s">
        <v>46</v>
      </c>
      <c r="G135" s="8" t="s">
        <v>1123</v>
      </c>
      <c r="H135" s="83">
        <v>10</v>
      </c>
      <c r="I135" s="148">
        <v>43680</v>
      </c>
      <c r="J135" s="142">
        <f t="shared" si="8"/>
        <v>40</v>
      </c>
      <c r="K135" s="267">
        <f t="shared" si="9"/>
        <v>200000</v>
      </c>
      <c r="L135" s="267" t="s">
        <v>2253</v>
      </c>
      <c r="M135" s="142" t="s">
        <v>3465</v>
      </c>
      <c r="N135" s="190"/>
      <c r="O135" s="190"/>
      <c r="P135" s="190"/>
      <c r="Q135" s="199">
        <f t="shared" si="10"/>
        <v>0</v>
      </c>
    </row>
    <row r="136" spans="1:17" hidden="1">
      <c r="A136" s="1" t="s">
        <v>2672</v>
      </c>
      <c r="B136" s="1" t="str">
        <f t="shared" si="7"/>
        <v>BTM</v>
      </c>
      <c r="C136" s="8" t="s">
        <v>575</v>
      </c>
      <c r="D136" s="8" t="s">
        <v>1062</v>
      </c>
      <c r="E136" s="8" t="s">
        <v>1124</v>
      </c>
      <c r="F136" s="5" t="s">
        <v>46</v>
      </c>
      <c r="G136" s="8" t="s">
        <v>1125</v>
      </c>
      <c r="H136" s="83">
        <v>15</v>
      </c>
      <c r="I136" s="148">
        <v>43680</v>
      </c>
      <c r="J136" s="142">
        <f t="shared" si="8"/>
        <v>60</v>
      </c>
      <c r="K136" s="267">
        <f t="shared" si="9"/>
        <v>300000</v>
      </c>
      <c r="L136" s="267" t="s">
        <v>2253</v>
      </c>
      <c r="M136" s="142" t="s">
        <v>3465</v>
      </c>
      <c r="N136" s="190"/>
      <c r="O136" s="190"/>
      <c r="P136" s="190"/>
      <c r="Q136" s="199">
        <f t="shared" si="10"/>
        <v>0</v>
      </c>
    </row>
    <row r="137" spans="1:17" hidden="1">
      <c r="A137" s="1" t="s">
        <v>2672</v>
      </c>
      <c r="B137" s="1" t="str">
        <f t="shared" si="7"/>
        <v>BTM</v>
      </c>
      <c r="C137" s="8" t="s">
        <v>575</v>
      </c>
      <c r="D137" s="8" t="s">
        <v>1062</v>
      </c>
      <c r="E137" s="8" t="s">
        <v>1126</v>
      </c>
      <c r="F137" s="5" t="s">
        <v>46</v>
      </c>
      <c r="G137" s="8" t="s">
        <v>1127</v>
      </c>
      <c r="H137" s="83">
        <v>15</v>
      </c>
      <c r="I137" s="148">
        <v>43681</v>
      </c>
      <c r="J137" s="142">
        <f t="shared" si="8"/>
        <v>60</v>
      </c>
      <c r="K137" s="267">
        <f t="shared" si="9"/>
        <v>300000</v>
      </c>
      <c r="L137" s="267" t="s">
        <v>2253</v>
      </c>
      <c r="M137" s="142" t="s">
        <v>3465</v>
      </c>
      <c r="N137" s="190"/>
      <c r="O137" s="190"/>
      <c r="P137" s="190"/>
      <c r="Q137" s="199">
        <f t="shared" si="10"/>
        <v>0</v>
      </c>
    </row>
    <row r="138" spans="1:17" hidden="1">
      <c r="A138" s="1" t="s">
        <v>2672</v>
      </c>
      <c r="B138" s="1" t="str">
        <f t="shared" si="7"/>
        <v>BTM</v>
      </c>
      <c r="C138" s="8" t="s">
        <v>575</v>
      </c>
      <c r="D138" s="8" t="s">
        <v>1062</v>
      </c>
      <c r="E138" s="8" t="s">
        <v>1128</v>
      </c>
      <c r="F138" s="5" t="s">
        <v>46</v>
      </c>
      <c r="G138" s="8" t="s">
        <v>1129</v>
      </c>
      <c r="H138" s="83">
        <v>15</v>
      </c>
      <c r="I138" s="148">
        <v>43681</v>
      </c>
      <c r="J138" s="142">
        <f t="shared" si="8"/>
        <v>60</v>
      </c>
      <c r="K138" s="267">
        <f t="shared" si="9"/>
        <v>300000</v>
      </c>
      <c r="L138" s="267" t="s">
        <v>2253</v>
      </c>
      <c r="M138" s="142" t="s">
        <v>3465</v>
      </c>
      <c r="N138" s="190"/>
      <c r="O138" s="190"/>
      <c r="P138" s="190"/>
      <c r="Q138" s="199">
        <f t="shared" si="10"/>
        <v>0</v>
      </c>
    </row>
    <row r="139" spans="1:17" hidden="1">
      <c r="A139" s="1" t="s">
        <v>2672</v>
      </c>
      <c r="B139" s="1" t="str">
        <f t="shared" si="7"/>
        <v>BTM</v>
      </c>
      <c r="C139" s="8" t="s">
        <v>575</v>
      </c>
      <c r="D139" s="8" t="s">
        <v>1062</v>
      </c>
      <c r="E139" s="8" t="s">
        <v>1130</v>
      </c>
      <c r="F139" s="5" t="s">
        <v>46</v>
      </c>
      <c r="G139" s="8" t="s">
        <v>1131</v>
      </c>
      <c r="H139" s="83">
        <v>10</v>
      </c>
      <c r="I139" s="148">
        <v>43682</v>
      </c>
      <c r="J139" s="142">
        <f t="shared" si="8"/>
        <v>40</v>
      </c>
      <c r="K139" s="267">
        <f t="shared" si="9"/>
        <v>200000</v>
      </c>
      <c r="L139" s="267" t="s">
        <v>2253</v>
      </c>
      <c r="M139" s="142" t="s">
        <v>3465</v>
      </c>
      <c r="N139" s="190"/>
      <c r="O139" s="190"/>
      <c r="P139" s="190"/>
      <c r="Q139" s="199">
        <f t="shared" si="10"/>
        <v>0</v>
      </c>
    </row>
    <row r="140" spans="1:17" hidden="1">
      <c r="A140" s="1" t="s">
        <v>2672</v>
      </c>
      <c r="B140" s="1" t="str">
        <f t="shared" si="7"/>
        <v>BTM</v>
      </c>
      <c r="C140" s="8" t="s">
        <v>575</v>
      </c>
      <c r="D140" s="8" t="s">
        <v>1062</v>
      </c>
      <c r="E140" s="8" t="s">
        <v>1132</v>
      </c>
      <c r="F140" s="5" t="s">
        <v>46</v>
      </c>
      <c r="G140" s="8" t="s">
        <v>1133</v>
      </c>
      <c r="H140" s="83">
        <v>10</v>
      </c>
      <c r="I140" s="148">
        <v>43682</v>
      </c>
      <c r="J140" s="142">
        <f t="shared" si="8"/>
        <v>40</v>
      </c>
      <c r="K140" s="267">
        <f t="shared" si="9"/>
        <v>200000</v>
      </c>
      <c r="L140" s="267" t="s">
        <v>2253</v>
      </c>
      <c r="M140" s="142" t="s">
        <v>3465</v>
      </c>
      <c r="N140" s="190"/>
      <c r="O140" s="190"/>
      <c r="P140" s="190"/>
      <c r="Q140" s="199">
        <f t="shared" si="10"/>
        <v>0</v>
      </c>
    </row>
    <row r="141" spans="1:17" hidden="1">
      <c r="A141" s="1" t="s">
        <v>2672</v>
      </c>
      <c r="B141" s="1" t="str">
        <f t="shared" si="7"/>
        <v>BTM</v>
      </c>
      <c r="C141" s="8" t="s">
        <v>575</v>
      </c>
      <c r="D141" s="8" t="s">
        <v>1062</v>
      </c>
      <c r="E141" s="8" t="s">
        <v>1134</v>
      </c>
      <c r="F141" s="5" t="s">
        <v>46</v>
      </c>
      <c r="G141" s="8" t="s">
        <v>1135</v>
      </c>
      <c r="H141" s="83">
        <v>25</v>
      </c>
      <c r="I141" s="148">
        <v>43683</v>
      </c>
      <c r="J141" s="142">
        <f t="shared" si="8"/>
        <v>100</v>
      </c>
      <c r="K141" s="267">
        <f t="shared" si="9"/>
        <v>500000</v>
      </c>
      <c r="L141" s="267" t="s">
        <v>2253</v>
      </c>
      <c r="M141" s="142" t="s">
        <v>3465</v>
      </c>
      <c r="N141" s="190"/>
      <c r="O141" s="190"/>
      <c r="P141" s="190"/>
      <c r="Q141" s="199">
        <f t="shared" si="10"/>
        <v>0</v>
      </c>
    </row>
    <row r="142" spans="1:17" hidden="1">
      <c r="A142" s="1" t="s">
        <v>2672</v>
      </c>
      <c r="B142" s="1" t="str">
        <f t="shared" si="7"/>
        <v>BTM</v>
      </c>
      <c r="C142" s="8" t="s">
        <v>575</v>
      </c>
      <c r="D142" s="8" t="s">
        <v>1062</v>
      </c>
      <c r="E142" s="8" t="s">
        <v>1136</v>
      </c>
      <c r="F142" s="5" t="s">
        <v>46</v>
      </c>
      <c r="G142" s="8" t="s">
        <v>1137</v>
      </c>
      <c r="H142" s="83">
        <v>10</v>
      </c>
      <c r="I142" s="148">
        <v>43684</v>
      </c>
      <c r="J142" s="142">
        <f t="shared" si="8"/>
        <v>40</v>
      </c>
      <c r="K142" s="267">
        <f t="shared" si="9"/>
        <v>200000</v>
      </c>
      <c r="L142" s="267" t="s">
        <v>2253</v>
      </c>
      <c r="M142" s="142" t="s">
        <v>3465</v>
      </c>
      <c r="N142" s="190"/>
      <c r="O142" s="190"/>
      <c r="P142" s="190"/>
      <c r="Q142" s="199">
        <f t="shared" si="10"/>
        <v>0</v>
      </c>
    </row>
    <row r="143" spans="1:17" hidden="1">
      <c r="A143" s="1" t="s">
        <v>2672</v>
      </c>
      <c r="B143" s="1" t="str">
        <f t="shared" si="7"/>
        <v>BTM</v>
      </c>
      <c r="C143" s="8" t="s">
        <v>575</v>
      </c>
      <c r="D143" s="8" t="s">
        <v>1062</v>
      </c>
      <c r="E143" s="8" t="s">
        <v>1138</v>
      </c>
      <c r="F143" s="5" t="s">
        <v>45</v>
      </c>
      <c r="G143" s="8" t="s">
        <v>1139</v>
      </c>
      <c r="H143" s="83">
        <v>6</v>
      </c>
      <c r="I143" s="148" t="s">
        <v>2984</v>
      </c>
      <c r="J143" s="142">
        <f t="shared" si="8"/>
        <v>24</v>
      </c>
      <c r="K143" s="267">
        <f t="shared" si="9"/>
        <v>120000</v>
      </c>
      <c r="L143" s="267" t="s">
        <v>2253</v>
      </c>
      <c r="M143" s="142" t="s">
        <v>3465</v>
      </c>
      <c r="N143" s="190"/>
      <c r="O143" s="190"/>
      <c r="P143" s="190"/>
      <c r="Q143" s="199">
        <f t="shared" si="10"/>
        <v>0</v>
      </c>
    </row>
    <row r="144" spans="1:17" hidden="1">
      <c r="A144" s="1" t="s">
        <v>2672</v>
      </c>
      <c r="B144" s="1" t="str">
        <f t="shared" si="7"/>
        <v>BTM</v>
      </c>
      <c r="C144" s="8" t="s">
        <v>575</v>
      </c>
      <c r="D144" s="8" t="s">
        <v>1062</v>
      </c>
      <c r="E144" s="8" t="s">
        <v>1140</v>
      </c>
      <c r="F144" s="5" t="s">
        <v>45</v>
      </c>
      <c r="G144" s="8" t="s">
        <v>1141</v>
      </c>
      <c r="H144" s="83">
        <v>6</v>
      </c>
      <c r="I144" s="148">
        <v>43684</v>
      </c>
      <c r="J144" s="142">
        <f t="shared" si="8"/>
        <v>24</v>
      </c>
      <c r="K144" s="267">
        <f t="shared" si="9"/>
        <v>120000</v>
      </c>
      <c r="L144" s="267" t="s">
        <v>2253</v>
      </c>
      <c r="M144" s="142" t="s">
        <v>3465</v>
      </c>
      <c r="N144" s="190">
        <v>12</v>
      </c>
      <c r="O144" s="146">
        <v>43593</v>
      </c>
      <c r="P144" s="190"/>
      <c r="Q144" s="199">
        <f t="shared" si="10"/>
        <v>60000</v>
      </c>
    </row>
    <row r="145" spans="1:17" hidden="1">
      <c r="A145" s="1" t="s">
        <v>2672</v>
      </c>
      <c r="B145" s="1" t="str">
        <f t="shared" si="7"/>
        <v>BTM</v>
      </c>
      <c r="C145" s="8" t="s">
        <v>575</v>
      </c>
      <c r="D145" s="8" t="s">
        <v>1062</v>
      </c>
      <c r="E145" s="8" t="s">
        <v>1142</v>
      </c>
      <c r="F145" s="5" t="s">
        <v>45</v>
      </c>
      <c r="G145" s="8" t="s">
        <v>1143</v>
      </c>
      <c r="H145" s="83">
        <v>5</v>
      </c>
      <c r="I145" s="148">
        <v>43684</v>
      </c>
      <c r="J145" s="142">
        <f t="shared" si="8"/>
        <v>20</v>
      </c>
      <c r="K145" s="267">
        <f t="shared" si="9"/>
        <v>100000</v>
      </c>
      <c r="L145" s="267" t="s">
        <v>2253</v>
      </c>
      <c r="M145" s="142" t="s">
        <v>3465</v>
      </c>
      <c r="N145" s="190"/>
      <c r="O145" s="190"/>
      <c r="P145" s="190"/>
      <c r="Q145" s="199">
        <f t="shared" si="10"/>
        <v>0</v>
      </c>
    </row>
    <row r="146" spans="1:17" hidden="1">
      <c r="A146" s="1" t="s">
        <v>2672</v>
      </c>
      <c r="B146" s="1" t="str">
        <f t="shared" si="7"/>
        <v>BTM</v>
      </c>
      <c r="C146" s="8" t="s">
        <v>575</v>
      </c>
      <c r="D146" s="8" t="s">
        <v>1062</v>
      </c>
      <c r="E146" s="42" t="s">
        <v>1144</v>
      </c>
      <c r="F146" s="25" t="s">
        <v>45</v>
      </c>
      <c r="G146" s="42" t="s">
        <v>1145</v>
      </c>
      <c r="H146" s="83">
        <v>5</v>
      </c>
      <c r="I146" s="148">
        <v>43685</v>
      </c>
      <c r="J146" s="142">
        <f t="shared" si="8"/>
        <v>20</v>
      </c>
      <c r="K146" s="267">
        <f t="shared" si="9"/>
        <v>100000</v>
      </c>
      <c r="L146" s="267" t="s">
        <v>2253</v>
      </c>
      <c r="M146" s="142" t="s">
        <v>3465</v>
      </c>
      <c r="N146" s="190"/>
      <c r="O146" s="190"/>
      <c r="P146" s="190"/>
      <c r="Q146" s="199">
        <f t="shared" si="10"/>
        <v>0</v>
      </c>
    </row>
    <row r="147" spans="1:17" hidden="1">
      <c r="A147" s="1" t="s">
        <v>2672</v>
      </c>
      <c r="B147" s="1" t="str">
        <f t="shared" si="7"/>
        <v>BTM</v>
      </c>
      <c r="C147" s="8" t="s">
        <v>575</v>
      </c>
      <c r="D147" s="144" t="s">
        <v>1146</v>
      </c>
      <c r="E147" s="144" t="s">
        <v>1147</v>
      </c>
      <c r="F147" s="174" t="s">
        <v>44</v>
      </c>
      <c r="G147" s="144" t="s">
        <v>1148</v>
      </c>
      <c r="H147" s="145">
        <v>29</v>
      </c>
      <c r="I147" s="148">
        <v>43685</v>
      </c>
      <c r="J147" s="142">
        <f t="shared" si="8"/>
        <v>116</v>
      </c>
      <c r="K147" s="267">
        <f t="shared" si="9"/>
        <v>580000</v>
      </c>
      <c r="L147" s="267" t="s">
        <v>2253</v>
      </c>
      <c r="M147" s="142" t="s">
        <v>3465</v>
      </c>
      <c r="N147" s="190"/>
      <c r="O147" s="146">
        <v>43715</v>
      </c>
      <c r="P147" s="190"/>
      <c r="Q147" s="199">
        <f t="shared" si="10"/>
        <v>0</v>
      </c>
    </row>
    <row r="148" spans="1:17" hidden="1">
      <c r="A148" s="1" t="s">
        <v>2672</v>
      </c>
      <c r="B148" s="1" t="str">
        <f t="shared" si="7"/>
        <v>BTM</v>
      </c>
      <c r="C148" s="8" t="s">
        <v>575</v>
      </c>
      <c r="D148" s="144" t="s">
        <v>1146</v>
      </c>
      <c r="E148" s="144" t="s">
        <v>1149</v>
      </c>
      <c r="F148" s="174" t="s">
        <v>44</v>
      </c>
      <c r="G148" s="144" t="s">
        <v>1150</v>
      </c>
      <c r="H148" s="145">
        <v>22</v>
      </c>
      <c r="I148" s="148">
        <v>43686</v>
      </c>
      <c r="J148" s="142">
        <f t="shared" si="8"/>
        <v>88</v>
      </c>
      <c r="K148" s="267">
        <f t="shared" si="9"/>
        <v>440000</v>
      </c>
      <c r="L148" s="267" t="s">
        <v>2253</v>
      </c>
      <c r="M148" s="142" t="s">
        <v>3465</v>
      </c>
      <c r="N148" s="190"/>
      <c r="O148" s="146">
        <v>43715</v>
      </c>
      <c r="P148" s="190"/>
      <c r="Q148" s="199">
        <f t="shared" si="10"/>
        <v>0</v>
      </c>
    </row>
    <row r="149" spans="1:17" hidden="1">
      <c r="A149" s="1" t="s">
        <v>2672</v>
      </c>
      <c r="B149" s="1" t="str">
        <f t="shared" si="7"/>
        <v>BTM</v>
      </c>
      <c r="C149" s="8" t="s">
        <v>575</v>
      </c>
      <c r="D149" s="144" t="s">
        <v>1146</v>
      </c>
      <c r="E149" s="144" t="s">
        <v>1151</v>
      </c>
      <c r="F149" s="174" t="s">
        <v>46</v>
      </c>
      <c r="G149" s="144" t="s">
        <v>1152</v>
      </c>
      <c r="H149" s="145">
        <v>20</v>
      </c>
      <c r="I149" s="148">
        <v>43656</v>
      </c>
      <c r="J149" s="142">
        <f t="shared" si="8"/>
        <v>80</v>
      </c>
      <c r="K149" s="267">
        <f t="shared" si="9"/>
        <v>400000</v>
      </c>
      <c r="L149" s="267" t="s">
        <v>2253</v>
      </c>
      <c r="M149" s="142" t="s">
        <v>3465</v>
      </c>
      <c r="N149" s="190"/>
      <c r="O149" s="146">
        <v>43745</v>
      </c>
      <c r="P149" s="190"/>
      <c r="Q149" s="199">
        <f t="shared" si="10"/>
        <v>0</v>
      </c>
    </row>
    <row r="150" spans="1:17" hidden="1">
      <c r="A150" s="1" t="s">
        <v>2672</v>
      </c>
      <c r="B150" s="1" t="str">
        <f t="shared" si="7"/>
        <v>BTM</v>
      </c>
      <c r="C150" s="8" t="s">
        <v>575</v>
      </c>
      <c r="D150" s="144" t="s">
        <v>1146</v>
      </c>
      <c r="E150" s="144" t="s">
        <v>1153</v>
      </c>
      <c r="F150" s="174" t="s">
        <v>46</v>
      </c>
      <c r="G150" s="144" t="s">
        <v>1154</v>
      </c>
      <c r="H150" s="145">
        <v>32</v>
      </c>
      <c r="I150" s="148">
        <v>43656</v>
      </c>
      <c r="J150" s="142">
        <f t="shared" si="8"/>
        <v>128</v>
      </c>
      <c r="K150" s="267">
        <f t="shared" si="9"/>
        <v>640000</v>
      </c>
      <c r="L150" s="267" t="s">
        <v>2253</v>
      </c>
      <c r="M150" s="142" t="s">
        <v>3465</v>
      </c>
      <c r="N150" s="190"/>
      <c r="O150" s="146">
        <v>43745</v>
      </c>
      <c r="P150" s="190"/>
      <c r="Q150" s="199">
        <f t="shared" si="10"/>
        <v>0</v>
      </c>
    </row>
    <row r="151" spans="1:17" hidden="1">
      <c r="A151" s="1" t="s">
        <v>2672</v>
      </c>
      <c r="B151" s="1" t="str">
        <f t="shared" si="7"/>
        <v>BTM</v>
      </c>
      <c r="C151" s="8" t="s">
        <v>575</v>
      </c>
      <c r="D151" s="144" t="s">
        <v>1146</v>
      </c>
      <c r="E151" s="144" t="s">
        <v>1155</v>
      </c>
      <c r="F151" s="174" t="s">
        <v>46</v>
      </c>
      <c r="G151" s="144" t="s">
        <v>1156</v>
      </c>
      <c r="H151" s="145">
        <v>22</v>
      </c>
      <c r="I151" s="148">
        <v>43657</v>
      </c>
      <c r="J151" s="142">
        <f t="shared" si="8"/>
        <v>88</v>
      </c>
      <c r="K151" s="267">
        <f t="shared" si="9"/>
        <v>440000</v>
      </c>
      <c r="L151" s="267" t="s">
        <v>2253</v>
      </c>
      <c r="M151" s="142" t="s">
        <v>3465</v>
      </c>
      <c r="N151" s="190"/>
      <c r="O151" s="146">
        <v>43776</v>
      </c>
      <c r="P151" s="190"/>
      <c r="Q151" s="199">
        <f t="shared" si="10"/>
        <v>0</v>
      </c>
    </row>
    <row r="152" spans="1:17" hidden="1">
      <c r="A152" s="1" t="s">
        <v>2672</v>
      </c>
      <c r="B152" s="1" t="str">
        <f t="shared" si="7"/>
        <v>BTM</v>
      </c>
      <c r="C152" s="8" t="s">
        <v>575</v>
      </c>
      <c r="D152" s="144" t="s">
        <v>1146</v>
      </c>
      <c r="E152" s="144" t="s">
        <v>1157</v>
      </c>
      <c r="F152" s="174" t="s">
        <v>45</v>
      </c>
      <c r="G152" s="144" t="s">
        <v>1158</v>
      </c>
      <c r="H152" s="145">
        <v>6</v>
      </c>
      <c r="I152" s="148">
        <v>43657</v>
      </c>
      <c r="J152" s="142">
        <f t="shared" si="8"/>
        <v>24</v>
      </c>
      <c r="K152" s="267">
        <f t="shared" si="9"/>
        <v>120000</v>
      </c>
      <c r="L152" s="267" t="s">
        <v>2253</v>
      </c>
      <c r="M152" s="142" t="s">
        <v>3465</v>
      </c>
      <c r="N152" s="190"/>
      <c r="O152" s="146">
        <v>43776</v>
      </c>
      <c r="P152" s="190"/>
      <c r="Q152" s="199">
        <f t="shared" si="10"/>
        <v>0</v>
      </c>
    </row>
    <row r="153" spans="1:17" hidden="1">
      <c r="A153" s="1" t="s">
        <v>2672</v>
      </c>
      <c r="B153" s="1" t="str">
        <f t="shared" si="7"/>
        <v>BTM</v>
      </c>
      <c r="C153" s="8" t="s">
        <v>575</v>
      </c>
      <c r="D153" s="144" t="s">
        <v>1159</v>
      </c>
      <c r="E153" s="144" t="s">
        <v>1160</v>
      </c>
      <c r="F153" s="174" t="s">
        <v>46</v>
      </c>
      <c r="G153" s="144" t="s">
        <v>1161</v>
      </c>
      <c r="H153" s="145">
        <v>12</v>
      </c>
      <c r="I153" s="148">
        <v>43668</v>
      </c>
      <c r="J153" s="142">
        <f t="shared" si="8"/>
        <v>48</v>
      </c>
      <c r="K153" s="267">
        <f t="shared" si="9"/>
        <v>240000</v>
      </c>
      <c r="L153" s="267" t="s">
        <v>2253</v>
      </c>
      <c r="M153" s="142" t="s">
        <v>3465</v>
      </c>
      <c r="N153" s="190"/>
      <c r="O153" s="190"/>
      <c r="P153" s="190"/>
      <c r="Q153" s="199">
        <f t="shared" si="10"/>
        <v>0</v>
      </c>
    </row>
    <row r="154" spans="1:17" hidden="1">
      <c r="A154" s="1" t="s">
        <v>2672</v>
      </c>
      <c r="B154" s="1" t="str">
        <f t="shared" si="7"/>
        <v>BTM</v>
      </c>
      <c r="C154" s="8" t="s">
        <v>575</v>
      </c>
      <c r="D154" s="144" t="s">
        <v>1159</v>
      </c>
      <c r="E154" s="144" t="s">
        <v>1162</v>
      </c>
      <c r="F154" s="174" t="s">
        <v>46</v>
      </c>
      <c r="G154" s="144" t="s">
        <v>1163</v>
      </c>
      <c r="H154" s="145">
        <v>21</v>
      </c>
      <c r="I154" s="148">
        <v>43669</v>
      </c>
      <c r="J154" s="142">
        <f t="shared" si="8"/>
        <v>84</v>
      </c>
      <c r="K154" s="267">
        <f t="shared" si="9"/>
        <v>420000</v>
      </c>
      <c r="L154" s="267" t="s">
        <v>2253</v>
      </c>
      <c r="M154" s="142" t="s">
        <v>3465</v>
      </c>
      <c r="N154" s="190"/>
      <c r="O154" s="190"/>
      <c r="P154" s="190"/>
      <c r="Q154" s="199">
        <f t="shared" si="10"/>
        <v>0</v>
      </c>
    </row>
    <row r="155" spans="1:17" hidden="1">
      <c r="A155" s="1" t="s">
        <v>2672</v>
      </c>
      <c r="B155" s="1" t="str">
        <f t="shared" si="7"/>
        <v>BTM</v>
      </c>
      <c r="C155" s="8" t="s">
        <v>575</v>
      </c>
      <c r="D155" s="144" t="s">
        <v>1159</v>
      </c>
      <c r="E155" s="144" t="s">
        <v>1164</v>
      </c>
      <c r="F155" s="174" t="s">
        <v>46</v>
      </c>
      <c r="G155" s="144" t="s">
        <v>1165</v>
      </c>
      <c r="H155" s="145">
        <v>6</v>
      </c>
      <c r="I155" s="148">
        <v>43669</v>
      </c>
      <c r="J155" s="142">
        <f t="shared" si="8"/>
        <v>24</v>
      </c>
      <c r="K155" s="267">
        <f t="shared" si="9"/>
        <v>120000</v>
      </c>
      <c r="L155" s="267" t="s">
        <v>2253</v>
      </c>
      <c r="M155" s="142" t="s">
        <v>3465</v>
      </c>
      <c r="N155" s="190"/>
      <c r="O155" s="190"/>
      <c r="P155" s="190"/>
      <c r="Q155" s="199">
        <f t="shared" si="10"/>
        <v>0</v>
      </c>
    </row>
    <row r="156" spans="1:17" hidden="1">
      <c r="A156" s="1" t="s">
        <v>2672</v>
      </c>
      <c r="B156" s="1" t="str">
        <f t="shared" si="7"/>
        <v>BTM</v>
      </c>
      <c r="C156" s="8" t="s">
        <v>575</v>
      </c>
      <c r="D156" s="144" t="s">
        <v>1159</v>
      </c>
      <c r="E156" s="144" t="s">
        <v>1166</v>
      </c>
      <c r="F156" s="174" t="s">
        <v>46</v>
      </c>
      <c r="G156" s="144" t="s">
        <v>1167</v>
      </c>
      <c r="H156" s="145">
        <v>10</v>
      </c>
      <c r="I156" s="148">
        <v>43670</v>
      </c>
      <c r="J156" s="142">
        <f t="shared" si="8"/>
        <v>40</v>
      </c>
      <c r="K156" s="267">
        <f t="shared" si="9"/>
        <v>200000</v>
      </c>
      <c r="L156" s="267" t="s">
        <v>2253</v>
      </c>
      <c r="M156" s="142" t="s">
        <v>3465</v>
      </c>
      <c r="N156" s="190"/>
      <c r="O156" s="190"/>
      <c r="P156" s="190"/>
      <c r="Q156" s="199">
        <f t="shared" si="10"/>
        <v>0</v>
      </c>
    </row>
    <row r="157" spans="1:17" hidden="1">
      <c r="A157" s="1" t="s">
        <v>2672</v>
      </c>
      <c r="B157" s="1" t="str">
        <f t="shared" si="7"/>
        <v>BTM</v>
      </c>
      <c r="C157" s="8" t="s">
        <v>575</v>
      </c>
      <c r="D157" s="144" t="s">
        <v>1159</v>
      </c>
      <c r="E157" s="144" t="s">
        <v>1168</v>
      </c>
      <c r="F157" s="174" t="s">
        <v>46</v>
      </c>
      <c r="G157" s="144" t="s">
        <v>1169</v>
      </c>
      <c r="H157" s="145">
        <v>10</v>
      </c>
      <c r="I157" s="148">
        <v>43671</v>
      </c>
      <c r="J157" s="142">
        <f t="shared" si="8"/>
        <v>40</v>
      </c>
      <c r="K157" s="267">
        <f t="shared" si="9"/>
        <v>200000</v>
      </c>
      <c r="L157" s="267" t="s">
        <v>2253</v>
      </c>
      <c r="M157" s="142" t="s">
        <v>3465</v>
      </c>
      <c r="N157" s="190"/>
      <c r="O157" s="190"/>
      <c r="P157" s="190"/>
      <c r="Q157" s="199">
        <f t="shared" si="10"/>
        <v>0</v>
      </c>
    </row>
    <row r="158" spans="1:17" hidden="1">
      <c r="A158" s="1" t="s">
        <v>2672</v>
      </c>
      <c r="B158" s="1" t="str">
        <f t="shared" ref="B158" si="11">+C158</f>
        <v>BTM</v>
      </c>
      <c r="C158" s="8" t="s">
        <v>575</v>
      </c>
      <c r="D158" s="144" t="s">
        <v>1159</v>
      </c>
      <c r="E158" s="144" t="s">
        <v>1170</v>
      </c>
      <c r="F158" s="174" t="s">
        <v>44</v>
      </c>
      <c r="G158" s="144" t="s">
        <v>1171</v>
      </c>
      <c r="H158" s="145">
        <v>20</v>
      </c>
      <c r="I158" s="148">
        <v>43672</v>
      </c>
      <c r="J158" s="142">
        <f t="shared" si="8"/>
        <v>80</v>
      </c>
      <c r="K158" s="267">
        <f t="shared" si="9"/>
        <v>400000</v>
      </c>
      <c r="L158" s="267" t="s">
        <v>2253</v>
      </c>
      <c r="M158" s="142" t="s">
        <v>3465</v>
      </c>
      <c r="N158" s="190"/>
      <c r="O158" s="190"/>
      <c r="P158" s="190"/>
      <c r="Q158" s="199">
        <f t="shared" si="10"/>
        <v>0</v>
      </c>
    </row>
    <row r="159" spans="1:17" hidden="1">
      <c r="A159" s="1" t="s">
        <v>2669</v>
      </c>
      <c r="B159" s="36" t="s">
        <v>500</v>
      </c>
      <c r="C159" s="36" t="s">
        <v>500</v>
      </c>
      <c r="D159" s="36" t="s">
        <v>501</v>
      </c>
      <c r="E159" s="36" t="s">
        <v>502</v>
      </c>
      <c r="F159" s="28" t="s">
        <v>46</v>
      </c>
      <c r="G159" s="36" t="s">
        <v>503</v>
      </c>
      <c r="H159" s="84">
        <v>20</v>
      </c>
      <c r="I159" s="148">
        <v>43658</v>
      </c>
      <c r="J159" s="142">
        <f t="shared" si="8"/>
        <v>80</v>
      </c>
      <c r="K159" s="267">
        <f t="shared" si="9"/>
        <v>400000</v>
      </c>
      <c r="L159" s="267" t="s">
        <v>2253</v>
      </c>
      <c r="M159" s="142" t="s">
        <v>3465</v>
      </c>
      <c r="N159" s="190">
        <v>80</v>
      </c>
      <c r="O159" s="148">
        <v>43806</v>
      </c>
      <c r="P159" s="190"/>
      <c r="Q159" s="199">
        <f t="shared" si="10"/>
        <v>400000</v>
      </c>
    </row>
    <row r="160" spans="1:17" hidden="1">
      <c r="A160" s="1" t="s">
        <v>2669</v>
      </c>
      <c r="B160" s="36" t="s">
        <v>500</v>
      </c>
      <c r="C160" s="36" t="s">
        <v>500</v>
      </c>
      <c r="D160" s="36" t="s">
        <v>501</v>
      </c>
      <c r="E160" s="36" t="s">
        <v>504</v>
      </c>
      <c r="F160" s="28" t="s">
        <v>46</v>
      </c>
      <c r="G160" s="36" t="s">
        <v>505</v>
      </c>
      <c r="H160" s="84">
        <v>15</v>
      </c>
      <c r="I160" s="148">
        <v>43658</v>
      </c>
      <c r="J160" s="142">
        <f t="shared" si="8"/>
        <v>60</v>
      </c>
      <c r="K160" s="267">
        <f t="shared" si="9"/>
        <v>300000</v>
      </c>
      <c r="L160" s="267" t="s">
        <v>2253</v>
      </c>
      <c r="M160" s="142" t="s">
        <v>3465</v>
      </c>
      <c r="N160" s="190">
        <v>44</v>
      </c>
      <c r="O160" s="200"/>
      <c r="P160" s="190"/>
      <c r="Q160" s="199">
        <f t="shared" si="10"/>
        <v>220000</v>
      </c>
    </row>
    <row r="161" spans="1:17" hidden="1">
      <c r="A161" s="1" t="s">
        <v>2669</v>
      </c>
      <c r="B161" s="36" t="s">
        <v>500</v>
      </c>
      <c r="C161" s="36" t="s">
        <v>500</v>
      </c>
      <c r="D161" s="36" t="s">
        <v>501</v>
      </c>
      <c r="E161" s="36" t="s">
        <v>506</v>
      </c>
      <c r="F161" s="28" t="s">
        <v>46</v>
      </c>
      <c r="G161" s="36" t="s">
        <v>505</v>
      </c>
      <c r="H161" s="84">
        <v>15</v>
      </c>
      <c r="I161" s="148">
        <v>43656</v>
      </c>
      <c r="J161" s="142">
        <f t="shared" si="8"/>
        <v>60</v>
      </c>
      <c r="K161" s="267">
        <f t="shared" si="9"/>
        <v>300000</v>
      </c>
      <c r="L161" s="267" t="s">
        <v>2253</v>
      </c>
      <c r="M161" s="142" t="s">
        <v>3465</v>
      </c>
      <c r="N161" s="190">
        <v>36</v>
      </c>
      <c r="O161" s="200" t="s">
        <v>3601</v>
      </c>
      <c r="P161" s="190"/>
      <c r="Q161" s="199">
        <f t="shared" si="10"/>
        <v>180000</v>
      </c>
    </row>
    <row r="162" spans="1:17" hidden="1">
      <c r="A162" s="1" t="s">
        <v>2669</v>
      </c>
      <c r="B162" s="36" t="s">
        <v>500</v>
      </c>
      <c r="C162" s="36" t="s">
        <v>500</v>
      </c>
      <c r="D162" s="36" t="s">
        <v>501</v>
      </c>
      <c r="E162" s="36" t="s">
        <v>507</v>
      </c>
      <c r="F162" s="28" t="s">
        <v>44</v>
      </c>
      <c r="G162" s="36" t="s">
        <v>508</v>
      </c>
      <c r="H162" s="84">
        <v>20</v>
      </c>
      <c r="I162" s="148">
        <v>43656</v>
      </c>
      <c r="J162" s="142">
        <f t="shared" si="8"/>
        <v>80</v>
      </c>
      <c r="K162" s="267">
        <f t="shared" si="9"/>
        <v>400000</v>
      </c>
      <c r="L162" s="267" t="s">
        <v>2253</v>
      </c>
      <c r="M162" s="142" t="s">
        <v>3465</v>
      </c>
      <c r="N162" s="190">
        <v>96</v>
      </c>
      <c r="O162" s="200" t="s">
        <v>3511</v>
      </c>
      <c r="P162" s="190"/>
      <c r="Q162" s="199">
        <f t="shared" si="10"/>
        <v>480000</v>
      </c>
    </row>
    <row r="163" spans="1:17" hidden="1">
      <c r="A163" s="1" t="s">
        <v>2669</v>
      </c>
      <c r="B163" s="36" t="s">
        <v>500</v>
      </c>
      <c r="C163" s="36" t="s">
        <v>500</v>
      </c>
      <c r="D163" s="36" t="s">
        <v>501</v>
      </c>
      <c r="E163" s="36" t="s">
        <v>509</v>
      </c>
      <c r="F163" s="28" t="s">
        <v>44</v>
      </c>
      <c r="G163" s="36" t="s">
        <v>510</v>
      </c>
      <c r="H163" s="84">
        <v>20</v>
      </c>
      <c r="I163" s="148">
        <v>43657</v>
      </c>
      <c r="J163" s="142">
        <f t="shared" si="8"/>
        <v>80</v>
      </c>
      <c r="K163" s="267">
        <f t="shared" si="9"/>
        <v>400000</v>
      </c>
      <c r="L163" s="267" t="s">
        <v>2253</v>
      </c>
      <c r="M163" s="142" t="s">
        <v>3465</v>
      </c>
      <c r="N163" s="190">
        <v>72</v>
      </c>
      <c r="O163" s="155" t="s">
        <v>3602</v>
      </c>
      <c r="P163" s="190"/>
      <c r="Q163" s="199">
        <f t="shared" si="10"/>
        <v>360000</v>
      </c>
    </row>
    <row r="164" spans="1:17" hidden="1">
      <c r="A164" s="1" t="s">
        <v>2669</v>
      </c>
      <c r="B164" s="36" t="s">
        <v>500</v>
      </c>
      <c r="C164" s="36" t="s">
        <v>500</v>
      </c>
      <c r="D164" s="36" t="s">
        <v>501</v>
      </c>
      <c r="E164" s="36" t="s">
        <v>511</v>
      </c>
      <c r="F164" s="28" t="s">
        <v>45</v>
      </c>
      <c r="G164" s="36" t="s">
        <v>512</v>
      </c>
      <c r="H164" s="84">
        <v>10</v>
      </c>
      <c r="I164" s="148">
        <v>43659</v>
      </c>
      <c r="J164" s="142">
        <f t="shared" si="8"/>
        <v>40</v>
      </c>
      <c r="K164" s="267">
        <f t="shared" si="9"/>
        <v>200000</v>
      </c>
      <c r="L164" s="267" t="s">
        <v>2253</v>
      </c>
      <c r="M164" s="142" t="s">
        <v>3465</v>
      </c>
      <c r="N164" s="190">
        <v>60</v>
      </c>
      <c r="O164" s="200" t="s">
        <v>3518</v>
      </c>
      <c r="P164" s="190"/>
      <c r="Q164" s="199">
        <f t="shared" si="10"/>
        <v>300000</v>
      </c>
    </row>
    <row r="165" spans="1:17" hidden="1">
      <c r="A165" s="1" t="s">
        <v>2669</v>
      </c>
      <c r="B165" s="36" t="s">
        <v>500</v>
      </c>
      <c r="C165" s="36" t="s">
        <v>500</v>
      </c>
      <c r="D165" s="36" t="s">
        <v>501</v>
      </c>
      <c r="E165" s="36" t="s">
        <v>513</v>
      </c>
      <c r="F165" s="28" t="s">
        <v>45</v>
      </c>
      <c r="G165" s="36" t="s">
        <v>514</v>
      </c>
      <c r="H165" s="84">
        <v>10</v>
      </c>
      <c r="I165" s="147">
        <v>43661</v>
      </c>
      <c r="J165" s="142">
        <f t="shared" si="8"/>
        <v>40</v>
      </c>
      <c r="K165" s="267">
        <f t="shared" si="9"/>
        <v>200000</v>
      </c>
      <c r="L165" s="267" t="s">
        <v>2253</v>
      </c>
      <c r="M165" s="142" t="s">
        <v>3465</v>
      </c>
      <c r="N165" s="190">
        <v>40</v>
      </c>
      <c r="O165" s="227" t="s">
        <v>3509</v>
      </c>
      <c r="P165" s="190"/>
      <c r="Q165" s="199">
        <f t="shared" si="10"/>
        <v>200000</v>
      </c>
    </row>
    <row r="166" spans="1:17" hidden="1">
      <c r="A166" s="1" t="s">
        <v>2669</v>
      </c>
      <c r="B166" s="36" t="s">
        <v>500</v>
      </c>
      <c r="C166" s="36" t="s">
        <v>500</v>
      </c>
      <c r="D166" s="36" t="s">
        <v>501</v>
      </c>
      <c r="E166" s="36" t="s">
        <v>515</v>
      </c>
      <c r="F166" s="28" t="s">
        <v>44</v>
      </c>
      <c r="G166" s="36" t="s">
        <v>516</v>
      </c>
      <c r="H166" s="84">
        <v>20</v>
      </c>
      <c r="I166" s="148">
        <v>43662</v>
      </c>
      <c r="J166" s="142">
        <f t="shared" si="8"/>
        <v>80</v>
      </c>
      <c r="K166" s="267">
        <f t="shared" si="9"/>
        <v>400000</v>
      </c>
      <c r="L166" s="267" t="s">
        <v>2253</v>
      </c>
      <c r="M166" s="142" t="s">
        <v>3465</v>
      </c>
      <c r="N166" s="190">
        <v>150</v>
      </c>
      <c r="O166" s="200" t="s">
        <v>3534</v>
      </c>
      <c r="P166" s="190"/>
      <c r="Q166" s="199">
        <f t="shared" si="10"/>
        <v>750000</v>
      </c>
    </row>
    <row r="167" spans="1:17" hidden="1">
      <c r="A167" s="1" t="s">
        <v>2669</v>
      </c>
      <c r="B167" s="36" t="s">
        <v>500</v>
      </c>
      <c r="C167" s="36" t="s">
        <v>500</v>
      </c>
      <c r="D167" s="36" t="s">
        <v>501</v>
      </c>
      <c r="E167" s="36" t="s">
        <v>517</v>
      </c>
      <c r="F167" s="28" t="s">
        <v>45</v>
      </c>
      <c r="G167" s="36" t="s">
        <v>518</v>
      </c>
      <c r="H167" s="84">
        <v>10</v>
      </c>
      <c r="I167" s="147">
        <v>43663</v>
      </c>
      <c r="J167" s="142">
        <f t="shared" si="8"/>
        <v>40</v>
      </c>
      <c r="K167" s="267">
        <f t="shared" si="9"/>
        <v>200000</v>
      </c>
      <c r="L167" s="267" t="s">
        <v>2253</v>
      </c>
      <c r="M167" s="142" t="s">
        <v>3465</v>
      </c>
      <c r="N167" s="190">
        <v>40</v>
      </c>
      <c r="O167" s="227" t="s">
        <v>3603</v>
      </c>
      <c r="P167" s="190"/>
      <c r="Q167" s="199">
        <f t="shared" si="10"/>
        <v>200000</v>
      </c>
    </row>
    <row r="168" spans="1:17" hidden="1">
      <c r="A168" s="1" t="s">
        <v>2669</v>
      </c>
      <c r="B168" s="36" t="s">
        <v>500</v>
      </c>
      <c r="C168" s="36" t="s">
        <v>500</v>
      </c>
      <c r="D168" s="36" t="s">
        <v>501</v>
      </c>
      <c r="E168" s="36" t="s">
        <v>519</v>
      </c>
      <c r="F168" s="28" t="s">
        <v>45</v>
      </c>
      <c r="G168" s="36" t="s">
        <v>520</v>
      </c>
      <c r="H168" s="84">
        <v>10</v>
      </c>
      <c r="I168" s="146">
        <v>43664</v>
      </c>
      <c r="J168" s="142">
        <f t="shared" si="8"/>
        <v>40</v>
      </c>
      <c r="K168" s="267">
        <f t="shared" si="9"/>
        <v>200000</v>
      </c>
      <c r="L168" s="267" t="s">
        <v>2253</v>
      </c>
      <c r="M168" s="142" t="s">
        <v>3465</v>
      </c>
      <c r="N168" s="190">
        <v>54</v>
      </c>
      <c r="O168" s="227" t="s">
        <v>3604</v>
      </c>
      <c r="P168" s="190"/>
      <c r="Q168" s="199">
        <f t="shared" si="10"/>
        <v>270000</v>
      </c>
    </row>
    <row r="169" spans="1:17" hidden="1">
      <c r="A169" s="1" t="s">
        <v>2669</v>
      </c>
      <c r="B169" s="36" t="s">
        <v>500</v>
      </c>
      <c r="C169" s="36" t="s">
        <v>500</v>
      </c>
      <c r="D169" s="36" t="s">
        <v>501</v>
      </c>
      <c r="E169" s="36" t="s">
        <v>521</v>
      </c>
      <c r="F169" s="28" t="s">
        <v>46</v>
      </c>
      <c r="G169" s="36" t="s">
        <v>522</v>
      </c>
      <c r="H169" s="84">
        <v>20</v>
      </c>
      <c r="I169" s="146">
        <v>43665</v>
      </c>
      <c r="J169" s="142">
        <f t="shared" si="8"/>
        <v>80</v>
      </c>
      <c r="K169" s="267">
        <f t="shared" si="9"/>
        <v>400000</v>
      </c>
      <c r="L169" s="267" t="s">
        <v>2253</v>
      </c>
      <c r="M169" s="142" t="s">
        <v>3465</v>
      </c>
      <c r="N169" s="190"/>
      <c r="O169" s="200"/>
      <c r="P169" s="190"/>
      <c r="Q169" s="199">
        <f t="shared" si="10"/>
        <v>0</v>
      </c>
    </row>
    <row r="170" spans="1:17" hidden="1">
      <c r="A170" s="1" t="s">
        <v>2669</v>
      </c>
      <c r="B170" s="36" t="s">
        <v>500</v>
      </c>
      <c r="C170" s="36" t="s">
        <v>500</v>
      </c>
      <c r="D170" s="36" t="s">
        <v>501</v>
      </c>
      <c r="E170" s="36" t="s">
        <v>523</v>
      </c>
      <c r="F170" s="28" t="s">
        <v>46</v>
      </c>
      <c r="G170" s="36" t="s">
        <v>524</v>
      </c>
      <c r="H170" s="84">
        <v>20</v>
      </c>
      <c r="I170" s="148">
        <v>43666</v>
      </c>
      <c r="J170" s="142">
        <f t="shared" si="8"/>
        <v>80</v>
      </c>
      <c r="K170" s="267">
        <f t="shared" si="9"/>
        <v>400000</v>
      </c>
      <c r="L170" s="267" t="s">
        <v>2253</v>
      </c>
      <c r="M170" s="142" t="s">
        <v>3465</v>
      </c>
      <c r="N170" s="190">
        <v>86</v>
      </c>
      <c r="O170" s="227" t="s">
        <v>3603</v>
      </c>
      <c r="P170" s="190"/>
      <c r="Q170" s="199">
        <f t="shared" si="10"/>
        <v>430000</v>
      </c>
    </row>
    <row r="171" spans="1:17" hidden="1">
      <c r="A171" s="1" t="s">
        <v>2669</v>
      </c>
      <c r="B171" s="36" t="s">
        <v>500</v>
      </c>
      <c r="C171" s="36" t="s">
        <v>500</v>
      </c>
      <c r="D171" s="36" t="s">
        <v>501</v>
      </c>
      <c r="E171" s="36" t="s">
        <v>525</v>
      </c>
      <c r="F171" s="28" t="s">
        <v>45</v>
      </c>
      <c r="G171" s="36" t="s">
        <v>526</v>
      </c>
      <c r="H171" s="84">
        <v>10</v>
      </c>
      <c r="I171" s="148">
        <v>43668</v>
      </c>
      <c r="J171" s="142">
        <f t="shared" si="8"/>
        <v>40</v>
      </c>
      <c r="K171" s="267">
        <f t="shared" si="9"/>
        <v>200000</v>
      </c>
      <c r="L171" s="267" t="s">
        <v>2253</v>
      </c>
      <c r="M171" s="142" t="s">
        <v>3465</v>
      </c>
      <c r="N171" s="190"/>
      <c r="O171" s="200"/>
      <c r="P171" s="190"/>
      <c r="Q171" s="199">
        <f t="shared" si="10"/>
        <v>0</v>
      </c>
    </row>
    <row r="172" spans="1:17" hidden="1">
      <c r="A172" s="1" t="s">
        <v>2669</v>
      </c>
      <c r="B172" s="36" t="s">
        <v>500</v>
      </c>
      <c r="C172" s="36" t="s">
        <v>500</v>
      </c>
      <c r="D172" s="36" t="s">
        <v>501</v>
      </c>
      <c r="E172" s="36" t="s">
        <v>527</v>
      </c>
      <c r="F172" s="28" t="s">
        <v>45</v>
      </c>
      <c r="G172" s="36" t="s">
        <v>528</v>
      </c>
      <c r="H172" s="84">
        <v>10</v>
      </c>
      <c r="I172" s="148">
        <v>43669</v>
      </c>
      <c r="J172" s="142">
        <f t="shared" si="8"/>
        <v>40</v>
      </c>
      <c r="K172" s="267">
        <f t="shared" si="9"/>
        <v>200000</v>
      </c>
      <c r="L172" s="267" t="s">
        <v>2253</v>
      </c>
      <c r="M172" s="142" t="s">
        <v>3465</v>
      </c>
      <c r="N172" s="190"/>
      <c r="O172" s="200"/>
      <c r="P172" s="190"/>
      <c r="Q172" s="199">
        <f t="shared" si="10"/>
        <v>0</v>
      </c>
    </row>
    <row r="173" spans="1:17" hidden="1">
      <c r="A173" s="1" t="s">
        <v>2669</v>
      </c>
      <c r="B173" s="36" t="s">
        <v>500</v>
      </c>
      <c r="C173" s="36" t="s">
        <v>500</v>
      </c>
      <c r="D173" s="36" t="s">
        <v>501</v>
      </c>
      <c r="E173" s="36" t="s">
        <v>529</v>
      </c>
      <c r="F173" s="28" t="s">
        <v>46</v>
      </c>
      <c r="G173" s="36" t="s">
        <v>530</v>
      </c>
      <c r="H173" s="84">
        <v>20</v>
      </c>
      <c r="I173" s="148">
        <v>43670</v>
      </c>
      <c r="J173" s="142">
        <f t="shared" si="8"/>
        <v>80</v>
      </c>
      <c r="K173" s="267">
        <f t="shared" si="9"/>
        <v>400000</v>
      </c>
      <c r="L173" s="267" t="s">
        <v>2253</v>
      </c>
      <c r="M173" s="142" t="s">
        <v>3465</v>
      </c>
      <c r="N173" s="190">
        <v>70</v>
      </c>
      <c r="O173" s="200"/>
      <c r="P173" s="190"/>
      <c r="Q173" s="199">
        <f t="shared" si="10"/>
        <v>350000</v>
      </c>
    </row>
    <row r="174" spans="1:17" hidden="1">
      <c r="A174" s="1" t="s">
        <v>2669</v>
      </c>
      <c r="B174" s="36" t="s">
        <v>500</v>
      </c>
      <c r="C174" s="36" t="s">
        <v>500</v>
      </c>
      <c r="D174" s="36" t="s">
        <v>501</v>
      </c>
      <c r="E174" s="36" t="s">
        <v>531</v>
      </c>
      <c r="F174" s="28" t="s">
        <v>46</v>
      </c>
      <c r="G174" s="36" t="s">
        <v>532</v>
      </c>
      <c r="H174" s="84">
        <v>15</v>
      </c>
      <c r="I174" s="148">
        <v>43671</v>
      </c>
      <c r="J174" s="142">
        <f t="shared" si="8"/>
        <v>60</v>
      </c>
      <c r="K174" s="267">
        <f t="shared" si="9"/>
        <v>300000</v>
      </c>
      <c r="L174" s="267" t="s">
        <v>2253</v>
      </c>
      <c r="M174" s="142" t="s">
        <v>3465</v>
      </c>
      <c r="N174" s="190">
        <v>40</v>
      </c>
      <c r="O174" s="227" t="s">
        <v>3603</v>
      </c>
      <c r="P174" s="190"/>
      <c r="Q174" s="199">
        <f t="shared" si="10"/>
        <v>200000</v>
      </c>
    </row>
    <row r="175" spans="1:17" hidden="1">
      <c r="A175" s="1" t="s">
        <v>2669</v>
      </c>
      <c r="B175" s="36" t="s">
        <v>500</v>
      </c>
      <c r="C175" s="36" t="s">
        <v>500</v>
      </c>
      <c r="D175" s="36" t="s">
        <v>501</v>
      </c>
      <c r="E175" s="36" t="s">
        <v>533</v>
      </c>
      <c r="F175" s="28" t="s">
        <v>46</v>
      </c>
      <c r="G175" s="36" t="s">
        <v>534</v>
      </c>
      <c r="H175" s="84">
        <v>20</v>
      </c>
      <c r="I175" s="148">
        <v>43672</v>
      </c>
      <c r="J175" s="142">
        <f t="shared" si="8"/>
        <v>80</v>
      </c>
      <c r="K175" s="267">
        <f t="shared" si="9"/>
        <v>400000</v>
      </c>
      <c r="L175" s="267" t="s">
        <v>2253</v>
      </c>
      <c r="M175" s="142" t="s">
        <v>3465</v>
      </c>
      <c r="N175" s="190">
        <v>140</v>
      </c>
      <c r="O175" s="200" t="s">
        <v>3605</v>
      </c>
      <c r="P175" s="190"/>
      <c r="Q175" s="199">
        <f t="shared" si="10"/>
        <v>700000</v>
      </c>
    </row>
    <row r="176" spans="1:17" hidden="1">
      <c r="A176" s="1" t="s">
        <v>2669</v>
      </c>
      <c r="B176" s="36" t="s">
        <v>500</v>
      </c>
      <c r="C176" s="36" t="s">
        <v>500</v>
      </c>
      <c r="D176" s="36" t="s">
        <v>501</v>
      </c>
      <c r="E176" s="36" t="s">
        <v>535</v>
      </c>
      <c r="F176" s="28" t="s">
        <v>46</v>
      </c>
      <c r="G176" s="36" t="s">
        <v>536</v>
      </c>
      <c r="H176" s="84">
        <v>20</v>
      </c>
      <c r="I176" s="148">
        <v>43673</v>
      </c>
      <c r="J176" s="142">
        <f t="shared" si="8"/>
        <v>80</v>
      </c>
      <c r="K176" s="267">
        <f t="shared" si="9"/>
        <v>400000</v>
      </c>
      <c r="L176" s="267" t="s">
        <v>2253</v>
      </c>
      <c r="M176" s="142" t="s">
        <v>3465</v>
      </c>
      <c r="N176" s="190">
        <v>204</v>
      </c>
      <c r="O176" s="227" t="s">
        <v>3539</v>
      </c>
      <c r="P176" s="190"/>
      <c r="Q176" s="199">
        <f t="shared" si="10"/>
        <v>1020000</v>
      </c>
    </row>
    <row r="177" spans="1:17" hidden="1">
      <c r="A177" s="1" t="s">
        <v>2669</v>
      </c>
      <c r="B177" s="36" t="s">
        <v>500</v>
      </c>
      <c r="C177" s="36" t="s">
        <v>500</v>
      </c>
      <c r="D177" s="36" t="s">
        <v>501</v>
      </c>
      <c r="E177" s="36" t="s">
        <v>537</v>
      </c>
      <c r="F177" s="28"/>
      <c r="G177" s="36" t="s">
        <v>538</v>
      </c>
      <c r="H177" s="84">
        <v>50</v>
      </c>
      <c r="I177" s="148">
        <v>43675</v>
      </c>
      <c r="J177" s="142">
        <f t="shared" si="8"/>
        <v>200</v>
      </c>
      <c r="K177" s="267">
        <f t="shared" si="9"/>
        <v>1000000</v>
      </c>
      <c r="L177" s="267" t="s">
        <v>2253</v>
      </c>
      <c r="M177" s="142" t="s">
        <v>3465</v>
      </c>
      <c r="N177" s="190">
        <v>128</v>
      </c>
      <c r="O177" s="227" t="s">
        <v>3598</v>
      </c>
      <c r="P177" s="190"/>
      <c r="Q177" s="199">
        <f t="shared" si="10"/>
        <v>640000</v>
      </c>
    </row>
    <row r="178" spans="1:17" hidden="1">
      <c r="A178" s="1" t="s">
        <v>2669</v>
      </c>
      <c r="B178" s="36" t="s">
        <v>500</v>
      </c>
      <c r="C178" s="35" t="s">
        <v>2251</v>
      </c>
      <c r="D178" s="35" t="s">
        <v>319</v>
      </c>
      <c r="E178" s="35" t="s">
        <v>320</v>
      </c>
      <c r="F178" s="61" t="s">
        <v>44</v>
      </c>
      <c r="G178" s="35" t="s">
        <v>321</v>
      </c>
      <c r="H178" s="85">
        <v>15</v>
      </c>
      <c r="I178" s="148">
        <v>43670</v>
      </c>
      <c r="J178" s="142">
        <f t="shared" si="8"/>
        <v>60</v>
      </c>
      <c r="K178" s="267">
        <f t="shared" si="9"/>
        <v>300000</v>
      </c>
      <c r="L178" s="267" t="s">
        <v>2253</v>
      </c>
      <c r="M178" s="142" t="s">
        <v>3465</v>
      </c>
      <c r="N178" s="228">
        <v>80</v>
      </c>
      <c r="O178" s="229" t="s">
        <v>3508</v>
      </c>
      <c r="P178" s="190"/>
      <c r="Q178" s="199">
        <f t="shared" si="10"/>
        <v>400000</v>
      </c>
    </row>
    <row r="179" spans="1:17" hidden="1">
      <c r="A179" s="1" t="s">
        <v>2669</v>
      </c>
      <c r="B179" s="36" t="s">
        <v>500</v>
      </c>
      <c r="C179" s="35" t="s">
        <v>2251</v>
      </c>
      <c r="D179" s="35" t="s">
        <v>319</v>
      </c>
      <c r="E179" s="35" t="s">
        <v>322</v>
      </c>
      <c r="F179" s="61" t="s">
        <v>44</v>
      </c>
      <c r="G179" s="35" t="s">
        <v>323</v>
      </c>
      <c r="H179" s="85">
        <v>15</v>
      </c>
      <c r="I179" s="148">
        <v>43669</v>
      </c>
      <c r="J179" s="142">
        <f t="shared" si="8"/>
        <v>60</v>
      </c>
      <c r="K179" s="267">
        <f t="shared" si="9"/>
        <v>300000</v>
      </c>
      <c r="L179" s="267" t="s">
        <v>2253</v>
      </c>
      <c r="M179" s="142" t="s">
        <v>3465</v>
      </c>
      <c r="N179" s="228">
        <v>40</v>
      </c>
      <c r="O179" s="229" t="s">
        <v>3512</v>
      </c>
      <c r="P179" s="190"/>
      <c r="Q179" s="199">
        <f t="shared" si="10"/>
        <v>200000</v>
      </c>
    </row>
    <row r="180" spans="1:17" hidden="1">
      <c r="A180" s="1" t="s">
        <v>2669</v>
      </c>
      <c r="B180" s="36" t="s">
        <v>500</v>
      </c>
      <c r="C180" s="35" t="s">
        <v>2251</v>
      </c>
      <c r="D180" s="35" t="s">
        <v>319</v>
      </c>
      <c r="E180" s="35" t="s">
        <v>324</v>
      </c>
      <c r="F180" s="61" t="s">
        <v>45</v>
      </c>
      <c r="G180" s="35" t="s">
        <v>325</v>
      </c>
      <c r="H180" s="85">
        <v>8</v>
      </c>
      <c r="I180" s="148">
        <v>43669</v>
      </c>
      <c r="J180" s="142">
        <f t="shared" si="8"/>
        <v>32</v>
      </c>
      <c r="K180" s="267">
        <f t="shared" si="9"/>
        <v>160000</v>
      </c>
      <c r="L180" s="267" t="s">
        <v>2253</v>
      </c>
      <c r="M180" s="142" t="s">
        <v>3465</v>
      </c>
      <c r="N180" s="228">
        <v>12</v>
      </c>
      <c r="O180" s="229" t="s">
        <v>3512</v>
      </c>
      <c r="P180" s="190"/>
      <c r="Q180" s="199">
        <f t="shared" si="10"/>
        <v>60000</v>
      </c>
    </row>
    <row r="181" spans="1:17" hidden="1">
      <c r="A181" s="1" t="s">
        <v>2669</v>
      </c>
      <c r="B181" s="36" t="s">
        <v>500</v>
      </c>
      <c r="C181" s="35" t="s">
        <v>2251</v>
      </c>
      <c r="D181" s="35" t="s">
        <v>319</v>
      </c>
      <c r="E181" s="35" t="s">
        <v>326</v>
      </c>
      <c r="F181" s="61" t="s">
        <v>44</v>
      </c>
      <c r="G181" s="35" t="s">
        <v>327</v>
      </c>
      <c r="H181" s="85">
        <v>35</v>
      </c>
      <c r="I181" s="148">
        <v>43668</v>
      </c>
      <c r="J181" s="142">
        <f t="shared" si="8"/>
        <v>140</v>
      </c>
      <c r="K181" s="267">
        <f t="shared" si="9"/>
        <v>700000</v>
      </c>
      <c r="L181" s="267" t="s">
        <v>2253</v>
      </c>
      <c r="M181" s="142" t="s">
        <v>3465</v>
      </c>
      <c r="N181" s="228">
        <v>140</v>
      </c>
      <c r="O181" s="229" t="s">
        <v>3515</v>
      </c>
      <c r="P181" s="190"/>
      <c r="Q181" s="199">
        <f t="shared" si="10"/>
        <v>700000</v>
      </c>
    </row>
    <row r="182" spans="1:17" hidden="1">
      <c r="A182" s="1" t="s">
        <v>2669</v>
      </c>
      <c r="B182" s="36" t="s">
        <v>500</v>
      </c>
      <c r="C182" s="35" t="s">
        <v>2251</v>
      </c>
      <c r="D182" s="35" t="s">
        <v>319</v>
      </c>
      <c r="E182" s="35" t="s">
        <v>328</v>
      </c>
      <c r="F182" s="61" t="s">
        <v>45</v>
      </c>
      <c r="G182" s="35" t="s">
        <v>329</v>
      </c>
      <c r="H182" s="85">
        <v>6</v>
      </c>
      <c r="I182" s="146">
        <v>43664</v>
      </c>
      <c r="J182" s="142">
        <f t="shared" si="8"/>
        <v>24</v>
      </c>
      <c r="K182" s="267">
        <f t="shared" si="9"/>
        <v>120000</v>
      </c>
      <c r="L182" s="267" t="s">
        <v>2253</v>
      </c>
      <c r="M182" s="142" t="s">
        <v>3465</v>
      </c>
      <c r="N182" s="228">
        <v>20</v>
      </c>
      <c r="O182" s="229" t="s">
        <v>3511</v>
      </c>
      <c r="P182" s="190"/>
      <c r="Q182" s="199">
        <f t="shared" si="10"/>
        <v>100000</v>
      </c>
    </row>
    <row r="183" spans="1:17" hidden="1">
      <c r="A183" s="1" t="s">
        <v>2669</v>
      </c>
      <c r="B183" s="36" t="s">
        <v>500</v>
      </c>
      <c r="C183" s="35" t="s">
        <v>2251</v>
      </c>
      <c r="D183" s="35" t="s">
        <v>319</v>
      </c>
      <c r="E183" s="35" t="s">
        <v>330</v>
      </c>
      <c r="F183" s="61" t="s">
        <v>46</v>
      </c>
      <c r="G183" s="35" t="s">
        <v>331</v>
      </c>
      <c r="H183" s="85">
        <v>20</v>
      </c>
      <c r="I183" s="148">
        <v>43672</v>
      </c>
      <c r="J183" s="142">
        <f t="shared" si="8"/>
        <v>80</v>
      </c>
      <c r="K183" s="267">
        <f t="shared" si="9"/>
        <v>400000</v>
      </c>
      <c r="L183" s="267" t="s">
        <v>2253</v>
      </c>
      <c r="M183" s="142" t="s">
        <v>3465</v>
      </c>
      <c r="N183" s="228">
        <v>40</v>
      </c>
      <c r="O183" s="229" t="s">
        <v>3538</v>
      </c>
      <c r="P183" s="190"/>
      <c r="Q183" s="199">
        <f t="shared" si="10"/>
        <v>200000</v>
      </c>
    </row>
    <row r="184" spans="1:17" hidden="1">
      <c r="A184" s="1" t="s">
        <v>2669</v>
      </c>
      <c r="B184" s="36" t="s">
        <v>500</v>
      </c>
      <c r="C184" s="35" t="s">
        <v>2251</v>
      </c>
      <c r="D184" s="35" t="s">
        <v>319</v>
      </c>
      <c r="E184" s="35" t="s">
        <v>332</v>
      </c>
      <c r="F184" s="61" t="s">
        <v>45</v>
      </c>
      <c r="G184" s="35" t="s">
        <v>333</v>
      </c>
      <c r="H184" s="85">
        <v>8</v>
      </c>
      <c r="I184" s="148">
        <v>43666</v>
      </c>
      <c r="J184" s="142">
        <f t="shared" si="8"/>
        <v>32</v>
      </c>
      <c r="K184" s="267">
        <f t="shared" si="9"/>
        <v>160000</v>
      </c>
      <c r="L184" s="267" t="s">
        <v>2253</v>
      </c>
      <c r="M184" s="142" t="s">
        <v>3465</v>
      </c>
      <c r="N184" s="228">
        <v>32</v>
      </c>
      <c r="O184" s="229" t="s">
        <v>3606</v>
      </c>
      <c r="P184" s="190"/>
      <c r="Q184" s="199">
        <f t="shared" si="10"/>
        <v>160000</v>
      </c>
    </row>
    <row r="185" spans="1:17" hidden="1">
      <c r="A185" s="1" t="s">
        <v>2669</v>
      </c>
      <c r="B185" s="36" t="s">
        <v>500</v>
      </c>
      <c r="C185" s="35" t="s">
        <v>2251</v>
      </c>
      <c r="D185" s="35" t="s">
        <v>319</v>
      </c>
      <c r="E185" s="35" t="s">
        <v>334</v>
      </c>
      <c r="F185" s="61" t="s">
        <v>46</v>
      </c>
      <c r="G185" s="35" t="s">
        <v>335</v>
      </c>
      <c r="H185" s="85">
        <v>15</v>
      </c>
      <c r="I185" s="148">
        <v>43662</v>
      </c>
      <c r="J185" s="142">
        <f t="shared" si="8"/>
        <v>60</v>
      </c>
      <c r="K185" s="267">
        <f t="shared" si="9"/>
        <v>300000</v>
      </c>
      <c r="L185" s="267" t="s">
        <v>2253</v>
      </c>
      <c r="M185" s="142" t="s">
        <v>3465</v>
      </c>
      <c r="N185" s="228">
        <v>40</v>
      </c>
      <c r="O185" s="229" t="s">
        <v>3517</v>
      </c>
      <c r="P185" s="190"/>
      <c r="Q185" s="199">
        <f t="shared" si="10"/>
        <v>200000</v>
      </c>
    </row>
    <row r="186" spans="1:17" hidden="1">
      <c r="A186" s="1" t="s">
        <v>2669</v>
      </c>
      <c r="B186" s="36" t="s">
        <v>500</v>
      </c>
      <c r="C186" s="35" t="s">
        <v>2251</v>
      </c>
      <c r="D186" s="35" t="s">
        <v>319</v>
      </c>
      <c r="E186" s="35" t="s">
        <v>336</v>
      </c>
      <c r="F186" s="61" t="s">
        <v>45</v>
      </c>
      <c r="G186" s="35" t="s">
        <v>337</v>
      </c>
      <c r="H186" s="85">
        <v>5</v>
      </c>
      <c r="I186" s="146">
        <v>43664</v>
      </c>
      <c r="J186" s="142">
        <f t="shared" si="8"/>
        <v>20</v>
      </c>
      <c r="K186" s="267">
        <f t="shared" si="9"/>
        <v>100000</v>
      </c>
      <c r="L186" s="267" t="s">
        <v>2253</v>
      </c>
      <c r="M186" s="142" t="s">
        <v>3465</v>
      </c>
      <c r="N186" s="228">
        <v>20</v>
      </c>
      <c r="O186" s="229" t="s">
        <v>3511</v>
      </c>
      <c r="P186" s="190"/>
      <c r="Q186" s="199">
        <f t="shared" si="10"/>
        <v>100000</v>
      </c>
    </row>
    <row r="187" spans="1:17" hidden="1">
      <c r="A187" s="1" t="s">
        <v>2669</v>
      </c>
      <c r="B187" s="36" t="s">
        <v>500</v>
      </c>
      <c r="C187" s="35" t="s">
        <v>2251</v>
      </c>
      <c r="D187" s="35" t="s">
        <v>319</v>
      </c>
      <c r="E187" s="35" t="s">
        <v>338</v>
      </c>
      <c r="F187" s="61" t="s">
        <v>45</v>
      </c>
      <c r="G187" s="35" t="s">
        <v>339</v>
      </c>
      <c r="H187" s="85">
        <v>10</v>
      </c>
      <c r="I187" s="149">
        <v>43657</v>
      </c>
      <c r="J187" s="142">
        <f t="shared" si="8"/>
        <v>40</v>
      </c>
      <c r="K187" s="267">
        <f t="shared" si="9"/>
        <v>200000</v>
      </c>
      <c r="L187" s="267" t="s">
        <v>2253</v>
      </c>
      <c r="M187" s="142" t="s">
        <v>3465</v>
      </c>
      <c r="N187" s="228">
        <v>40</v>
      </c>
      <c r="O187" s="229" t="s">
        <v>3607</v>
      </c>
      <c r="P187" s="190"/>
      <c r="Q187" s="199">
        <f t="shared" si="10"/>
        <v>200000</v>
      </c>
    </row>
    <row r="188" spans="1:17" hidden="1">
      <c r="A188" s="1" t="s">
        <v>2669</v>
      </c>
      <c r="B188" s="36" t="s">
        <v>500</v>
      </c>
      <c r="C188" s="18" t="s">
        <v>2392</v>
      </c>
      <c r="D188" s="18" t="s">
        <v>2393</v>
      </c>
      <c r="E188" s="18" t="s">
        <v>2394</v>
      </c>
      <c r="F188" s="61" t="s">
        <v>44</v>
      </c>
      <c r="G188" s="18" t="s">
        <v>2395</v>
      </c>
      <c r="H188" s="84">
        <v>40</v>
      </c>
      <c r="I188" s="150">
        <v>43654</v>
      </c>
      <c r="J188" s="142">
        <f t="shared" si="8"/>
        <v>160</v>
      </c>
      <c r="K188" s="267">
        <f t="shared" si="9"/>
        <v>800000</v>
      </c>
      <c r="L188" s="267" t="s">
        <v>2253</v>
      </c>
      <c r="M188" s="142" t="s">
        <v>3465</v>
      </c>
      <c r="N188" s="190">
        <v>45</v>
      </c>
      <c r="O188" s="227" t="s">
        <v>3608</v>
      </c>
      <c r="P188" s="190"/>
      <c r="Q188" s="199">
        <f t="shared" si="10"/>
        <v>225000</v>
      </c>
    </row>
    <row r="189" spans="1:17" hidden="1">
      <c r="A189" s="1" t="s">
        <v>2669</v>
      </c>
      <c r="B189" s="36" t="s">
        <v>500</v>
      </c>
      <c r="C189" s="18" t="s">
        <v>2392</v>
      </c>
      <c r="D189" s="18" t="s">
        <v>2393</v>
      </c>
      <c r="E189" s="18" t="s">
        <v>2396</v>
      </c>
      <c r="F189" s="61" t="s">
        <v>2397</v>
      </c>
      <c r="G189" s="18" t="s">
        <v>2398</v>
      </c>
      <c r="H189" s="84">
        <v>30</v>
      </c>
      <c r="I189" s="150">
        <v>43655</v>
      </c>
      <c r="J189" s="142">
        <f t="shared" si="8"/>
        <v>120</v>
      </c>
      <c r="K189" s="267">
        <f t="shared" si="9"/>
        <v>600000</v>
      </c>
      <c r="L189" s="267" t="s">
        <v>2253</v>
      </c>
      <c r="M189" s="142" t="s">
        <v>3465</v>
      </c>
      <c r="N189" s="190">
        <v>30</v>
      </c>
      <c r="O189" s="227" t="s">
        <v>3509</v>
      </c>
      <c r="P189" s="190"/>
      <c r="Q189" s="199">
        <f t="shared" si="10"/>
        <v>150000</v>
      </c>
    </row>
    <row r="190" spans="1:17" hidden="1">
      <c r="A190" s="1" t="s">
        <v>2669</v>
      </c>
      <c r="B190" s="36" t="s">
        <v>500</v>
      </c>
      <c r="C190" s="18" t="s">
        <v>2392</v>
      </c>
      <c r="D190" s="18" t="s">
        <v>2393</v>
      </c>
      <c r="E190" s="18" t="s">
        <v>2399</v>
      </c>
      <c r="F190" s="61" t="s">
        <v>2397</v>
      </c>
      <c r="G190" s="18" t="s">
        <v>2395</v>
      </c>
      <c r="H190" s="84">
        <v>25</v>
      </c>
      <c r="I190" s="150">
        <v>43654</v>
      </c>
      <c r="J190" s="142">
        <f t="shared" si="8"/>
        <v>100</v>
      </c>
      <c r="K190" s="267">
        <f t="shared" si="9"/>
        <v>500000</v>
      </c>
      <c r="L190" s="267" t="s">
        <v>2253</v>
      </c>
      <c r="M190" s="142" t="s">
        <v>3465</v>
      </c>
      <c r="N190" s="190">
        <v>25</v>
      </c>
      <c r="O190" s="227" t="s">
        <v>3608</v>
      </c>
      <c r="P190" s="190"/>
      <c r="Q190" s="199">
        <f t="shared" si="10"/>
        <v>125000</v>
      </c>
    </row>
    <row r="191" spans="1:17" hidden="1">
      <c r="A191" s="1" t="s">
        <v>2669</v>
      </c>
      <c r="B191" s="36" t="s">
        <v>500</v>
      </c>
      <c r="C191" s="18" t="s">
        <v>2392</v>
      </c>
      <c r="D191" s="18" t="s">
        <v>2393</v>
      </c>
      <c r="E191" s="18" t="s">
        <v>2400</v>
      </c>
      <c r="F191" s="61" t="s">
        <v>2397</v>
      </c>
      <c r="G191" s="18" t="s">
        <v>2401</v>
      </c>
      <c r="H191" s="84">
        <v>20</v>
      </c>
      <c r="I191" s="148">
        <v>43662</v>
      </c>
      <c r="J191" s="142">
        <f t="shared" si="8"/>
        <v>80</v>
      </c>
      <c r="K191" s="267">
        <f t="shared" si="9"/>
        <v>400000</v>
      </c>
      <c r="L191" s="267" t="s">
        <v>2253</v>
      </c>
      <c r="M191" s="142" t="s">
        <v>3465</v>
      </c>
      <c r="N191" s="190">
        <v>20</v>
      </c>
      <c r="O191" s="227" t="s">
        <v>3609</v>
      </c>
      <c r="P191" s="190"/>
      <c r="Q191" s="199">
        <f t="shared" si="10"/>
        <v>100000</v>
      </c>
    </row>
    <row r="192" spans="1:17" hidden="1">
      <c r="A192" s="1" t="s">
        <v>2669</v>
      </c>
      <c r="B192" s="36" t="s">
        <v>500</v>
      </c>
      <c r="C192" s="18" t="s">
        <v>2392</v>
      </c>
      <c r="D192" s="18" t="s">
        <v>2393</v>
      </c>
      <c r="E192" s="18" t="s">
        <v>2402</v>
      </c>
      <c r="F192" s="61" t="s">
        <v>2397</v>
      </c>
      <c r="G192" s="18" t="s">
        <v>2403</v>
      </c>
      <c r="H192" s="84">
        <v>20</v>
      </c>
      <c r="I192" s="147">
        <v>43663</v>
      </c>
      <c r="J192" s="142">
        <f t="shared" si="8"/>
        <v>80</v>
      </c>
      <c r="K192" s="267">
        <f t="shared" si="9"/>
        <v>400000</v>
      </c>
      <c r="L192" s="267" t="s">
        <v>2253</v>
      </c>
      <c r="M192" s="142" t="s">
        <v>3465</v>
      </c>
      <c r="N192" s="190"/>
      <c r="O192" s="200"/>
      <c r="P192" s="190"/>
      <c r="Q192" s="199">
        <f t="shared" si="10"/>
        <v>0</v>
      </c>
    </row>
    <row r="193" spans="1:17" hidden="1">
      <c r="A193" s="1" t="s">
        <v>2669</v>
      </c>
      <c r="B193" s="36" t="s">
        <v>500</v>
      </c>
      <c r="C193" s="18" t="s">
        <v>2392</v>
      </c>
      <c r="D193" s="18" t="s">
        <v>2393</v>
      </c>
      <c r="E193" s="18" t="s">
        <v>2404</v>
      </c>
      <c r="F193" s="61" t="s">
        <v>2397</v>
      </c>
      <c r="G193" s="18" t="s">
        <v>2405</v>
      </c>
      <c r="H193" s="84">
        <v>20</v>
      </c>
      <c r="I193" s="150">
        <v>43656</v>
      </c>
      <c r="J193" s="142">
        <f t="shared" si="8"/>
        <v>80</v>
      </c>
      <c r="K193" s="267">
        <f t="shared" si="9"/>
        <v>400000</v>
      </c>
      <c r="L193" s="267" t="s">
        <v>2253</v>
      </c>
      <c r="M193" s="142" t="s">
        <v>3465</v>
      </c>
      <c r="N193" s="190"/>
      <c r="O193" s="200"/>
      <c r="P193" s="190"/>
      <c r="Q193" s="199">
        <f t="shared" si="10"/>
        <v>0</v>
      </c>
    </row>
    <row r="194" spans="1:17" hidden="1">
      <c r="A194" s="1" t="s">
        <v>2669</v>
      </c>
      <c r="B194" s="36" t="s">
        <v>500</v>
      </c>
      <c r="C194" s="18" t="s">
        <v>2392</v>
      </c>
      <c r="D194" s="18" t="s">
        <v>2393</v>
      </c>
      <c r="E194" s="18" t="s">
        <v>2406</v>
      </c>
      <c r="F194" s="61" t="s">
        <v>45</v>
      </c>
      <c r="G194" s="18" t="s">
        <v>2407</v>
      </c>
      <c r="H194" s="84">
        <v>10</v>
      </c>
      <c r="I194" s="150">
        <v>43656</v>
      </c>
      <c r="J194" s="142">
        <f t="shared" ref="J194:J257" si="12">+H194*4</f>
        <v>40</v>
      </c>
      <c r="K194" s="267">
        <f t="shared" ref="K194:K257" si="13">+H194*20000</f>
        <v>200000</v>
      </c>
      <c r="L194" s="267" t="s">
        <v>2253</v>
      </c>
      <c r="M194" s="142" t="s">
        <v>3465</v>
      </c>
      <c r="N194" s="190">
        <v>15</v>
      </c>
      <c r="O194" s="227" t="s">
        <v>3511</v>
      </c>
      <c r="P194" s="190"/>
      <c r="Q194" s="199">
        <f t="shared" si="10"/>
        <v>75000</v>
      </c>
    </row>
    <row r="195" spans="1:17" hidden="1">
      <c r="A195" s="1" t="s">
        <v>2669</v>
      </c>
      <c r="B195" s="36" t="s">
        <v>500</v>
      </c>
      <c r="C195" s="18" t="s">
        <v>2392</v>
      </c>
      <c r="D195" s="18" t="s">
        <v>2393</v>
      </c>
      <c r="E195" s="18" t="s">
        <v>2408</v>
      </c>
      <c r="F195" s="61" t="s">
        <v>45</v>
      </c>
      <c r="G195" s="18" t="s">
        <v>2409</v>
      </c>
      <c r="H195" s="84">
        <v>10</v>
      </c>
      <c r="I195" s="150">
        <v>43657</v>
      </c>
      <c r="J195" s="142">
        <f t="shared" si="12"/>
        <v>40</v>
      </c>
      <c r="K195" s="267">
        <f t="shared" si="13"/>
        <v>200000</v>
      </c>
      <c r="L195" s="267" t="s">
        <v>2253</v>
      </c>
      <c r="M195" s="142" t="s">
        <v>3465</v>
      </c>
      <c r="N195" s="190"/>
      <c r="O195" s="200"/>
      <c r="P195" s="190"/>
      <c r="Q195" s="199">
        <f t="shared" ref="Q195:Q258" si="14">N195*5000</f>
        <v>0</v>
      </c>
    </row>
    <row r="196" spans="1:17" hidden="1">
      <c r="A196" s="1" t="s">
        <v>2669</v>
      </c>
      <c r="B196" s="36" t="s">
        <v>500</v>
      </c>
      <c r="C196" s="18" t="s">
        <v>2392</v>
      </c>
      <c r="D196" s="18" t="s">
        <v>2393</v>
      </c>
      <c r="E196" s="18" t="s">
        <v>2410</v>
      </c>
      <c r="F196" s="61" t="s">
        <v>45</v>
      </c>
      <c r="G196" s="18" t="s">
        <v>2411</v>
      </c>
      <c r="H196" s="84">
        <v>10</v>
      </c>
      <c r="I196" s="150">
        <v>43658</v>
      </c>
      <c r="J196" s="142">
        <f t="shared" si="12"/>
        <v>40</v>
      </c>
      <c r="K196" s="267">
        <f t="shared" si="13"/>
        <v>200000</v>
      </c>
      <c r="L196" s="267" t="s">
        <v>2253</v>
      </c>
      <c r="M196" s="142" t="s">
        <v>3465</v>
      </c>
      <c r="N196" s="190"/>
      <c r="O196" s="200"/>
      <c r="P196" s="190"/>
      <c r="Q196" s="199">
        <f t="shared" si="14"/>
        <v>0</v>
      </c>
    </row>
    <row r="197" spans="1:17" hidden="1">
      <c r="A197" s="1" t="s">
        <v>2669</v>
      </c>
      <c r="B197" s="36" t="s">
        <v>500</v>
      </c>
      <c r="C197" s="18" t="s">
        <v>2392</v>
      </c>
      <c r="D197" s="18" t="s">
        <v>2393</v>
      </c>
      <c r="E197" s="18" t="s">
        <v>2412</v>
      </c>
      <c r="F197" s="61" t="s">
        <v>45</v>
      </c>
      <c r="G197" s="18" t="s">
        <v>2413</v>
      </c>
      <c r="H197" s="84">
        <v>15</v>
      </c>
      <c r="I197" s="150">
        <v>43658</v>
      </c>
      <c r="J197" s="142">
        <f t="shared" si="12"/>
        <v>60</v>
      </c>
      <c r="K197" s="267">
        <f t="shared" si="13"/>
        <v>300000</v>
      </c>
      <c r="L197" s="267" t="s">
        <v>2253</v>
      </c>
      <c r="M197" s="142" t="s">
        <v>3465</v>
      </c>
      <c r="N197" s="190"/>
      <c r="O197" s="200"/>
      <c r="P197" s="190"/>
      <c r="Q197" s="199">
        <f t="shared" si="14"/>
        <v>0</v>
      </c>
    </row>
    <row r="198" spans="1:17" hidden="1">
      <c r="A198" s="1" t="s">
        <v>2669</v>
      </c>
      <c r="B198" s="36" t="s">
        <v>500</v>
      </c>
      <c r="C198" s="18" t="s">
        <v>2392</v>
      </c>
      <c r="D198" s="18" t="s">
        <v>2393</v>
      </c>
      <c r="E198" s="18" t="s">
        <v>2414</v>
      </c>
      <c r="F198" s="61" t="s">
        <v>45</v>
      </c>
      <c r="G198" s="18" t="s">
        <v>2415</v>
      </c>
      <c r="H198" s="84">
        <v>15</v>
      </c>
      <c r="I198" s="148">
        <v>43659</v>
      </c>
      <c r="J198" s="142">
        <f t="shared" si="12"/>
        <v>60</v>
      </c>
      <c r="K198" s="267">
        <f t="shared" si="13"/>
        <v>300000</v>
      </c>
      <c r="L198" s="267" t="s">
        <v>2253</v>
      </c>
      <c r="M198" s="142" t="s">
        <v>3465</v>
      </c>
      <c r="N198" s="190"/>
      <c r="O198" s="200"/>
      <c r="P198" s="190"/>
      <c r="Q198" s="199">
        <f t="shared" si="14"/>
        <v>0</v>
      </c>
    </row>
    <row r="199" spans="1:17" hidden="1">
      <c r="A199" s="1" t="s">
        <v>2669</v>
      </c>
      <c r="B199" s="36" t="s">
        <v>500</v>
      </c>
      <c r="C199" s="18" t="s">
        <v>2392</v>
      </c>
      <c r="D199" s="18" t="s">
        <v>2393</v>
      </c>
      <c r="E199" s="18" t="s">
        <v>2416</v>
      </c>
      <c r="F199" s="61" t="s">
        <v>44</v>
      </c>
      <c r="G199" s="18" t="s">
        <v>2417</v>
      </c>
      <c r="H199" s="84">
        <v>35</v>
      </c>
      <c r="I199" s="148">
        <v>43659</v>
      </c>
      <c r="J199" s="142">
        <f t="shared" si="12"/>
        <v>140</v>
      </c>
      <c r="K199" s="267">
        <f t="shared" si="13"/>
        <v>700000</v>
      </c>
      <c r="L199" s="267" t="s">
        <v>2253</v>
      </c>
      <c r="M199" s="142" t="s">
        <v>3465</v>
      </c>
      <c r="N199" s="190">
        <v>35</v>
      </c>
      <c r="O199" s="227" t="s">
        <v>3514</v>
      </c>
      <c r="P199" s="190"/>
      <c r="Q199" s="199">
        <f t="shared" si="14"/>
        <v>175000</v>
      </c>
    </row>
    <row r="200" spans="1:17" hidden="1">
      <c r="A200" s="1" t="s">
        <v>2669</v>
      </c>
      <c r="B200" s="36" t="s">
        <v>500</v>
      </c>
      <c r="C200" s="18" t="s">
        <v>2392</v>
      </c>
      <c r="D200" s="18" t="s">
        <v>2393</v>
      </c>
      <c r="E200" s="18" t="s">
        <v>2418</v>
      </c>
      <c r="F200" s="61" t="s">
        <v>44</v>
      </c>
      <c r="G200" s="18" t="s">
        <v>2419</v>
      </c>
      <c r="H200" s="84">
        <v>35</v>
      </c>
      <c r="I200" s="147">
        <v>43663</v>
      </c>
      <c r="J200" s="142">
        <f t="shared" si="12"/>
        <v>140</v>
      </c>
      <c r="K200" s="267">
        <f t="shared" si="13"/>
        <v>700000</v>
      </c>
      <c r="L200" s="267" t="s">
        <v>2253</v>
      </c>
      <c r="M200" s="142" t="s">
        <v>3465</v>
      </c>
      <c r="N200" s="190">
        <v>35</v>
      </c>
      <c r="O200" s="227" t="s">
        <v>3534</v>
      </c>
      <c r="P200" s="190"/>
      <c r="Q200" s="199">
        <f t="shared" si="14"/>
        <v>175000</v>
      </c>
    </row>
    <row r="201" spans="1:17" hidden="1">
      <c r="A201" s="1" t="s">
        <v>2669</v>
      </c>
      <c r="B201" s="36" t="s">
        <v>500</v>
      </c>
      <c r="C201" s="18" t="s">
        <v>2392</v>
      </c>
      <c r="D201" s="18" t="s">
        <v>2393</v>
      </c>
      <c r="E201" s="18" t="s">
        <v>2420</v>
      </c>
      <c r="F201" s="61" t="s">
        <v>2397</v>
      </c>
      <c r="G201" s="18" t="s">
        <v>2421</v>
      </c>
      <c r="H201" s="84">
        <v>25</v>
      </c>
      <c r="I201" s="146">
        <v>43664</v>
      </c>
      <c r="J201" s="142">
        <f t="shared" si="12"/>
        <v>100</v>
      </c>
      <c r="K201" s="267">
        <f t="shared" si="13"/>
        <v>500000</v>
      </c>
      <c r="L201" s="267" t="s">
        <v>2253</v>
      </c>
      <c r="M201" s="142" t="s">
        <v>3465</v>
      </c>
      <c r="N201" s="190"/>
      <c r="O201" s="200"/>
      <c r="P201" s="190"/>
      <c r="Q201" s="199">
        <f t="shared" si="14"/>
        <v>0</v>
      </c>
    </row>
    <row r="202" spans="1:17" hidden="1">
      <c r="A202" s="1" t="s">
        <v>2669</v>
      </c>
      <c r="B202" s="36" t="s">
        <v>500</v>
      </c>
      <c r="C202" s="18" t="s">
        <v>2392</v>
      </c>
      <c r="D202" s="18" t="s">
        <v>2393</v>
      </c>
      <c r="E202" s="18" t="s">
        <v>2422</v>
      </c>
      <c r="F202" s="61" t="s">
        <v>2397</v>
      </c>
      <c r="G202" s="18" t="s">
        <v>2423</v>
      </c>
      <c r="H202" s="84">
        <v>20</v>
      </c>
      <c r="I202" s="146">
        <v>43664</v>
      </c>
      <c r="J202" s="142">
        <f t="shared" si="12"/>
        <v>80</v>
      </c>
      <c r="K202" s="267">
        <f t="shared" si="13"/>
        <v>400000</v>
      </c>
      <c r="L202" s="267" t="s">
        <v>2253</v>
      </c>
      <c r="M202" s="142" t="s">
        <v>3465</v>
      </c>
      <c r="N202" s="190">
        <v>20</v>
      </c>
      <c r="O202" s="227" t="s">
        <v>3538</v>
      </c>
      <c r="P202" s="190"/>
      <c r="Q202" s="199">
        <f t="shared" si="14"/>
        <v>100000</v>
      </c>
    </row>
    <row r="203" spans="1:17" hidden="1">
      <c r="A203" s="1" t="s">
        <v>2669</v>
      </c>
      <c r="B203" s="36" t="s">
        <v>500</v>
      </c>
      <c r="C203" s="18" t="s">
        <v>2392</v>
      </c>
      <c r="D203" s="18" t="s">
        <v>2393</v>
      </c>
      <c r="E203" s="18" t="s">
        <v>2424</v>
      </c>
      <c r="F203" s="61" t="s">
        <v>2397</v>
      </c>
      <c r="G203" s="18" t="s">
        <v>2425</v>
      </c>
      <c r="H203" s="84">
        <v>20</v>
      </c>
      <c r="I203" s="146">
        <v>43665</v>
      </c>
      <c r="J203" s="142">
        <f t="shared" si="12"/>
        <v>80</v>
      </c>
      <c r="K203" s="267">
        <f t="shared" si="13"/>
        <v>400000</v>
      </c>
      <c r="L203" s="267" t="s">
        <v>2253</v>
      </c>
      <c r="M203" s="142" t="s">
        <v>3465</v>
      </c>
      <c r="N203" s="190"/>
      <c r="O203" s="227" t="s">
        <v>3538</v>
      </c>
      <c r="P203" s="190"/>
      <c r="Q203" s="199">
        <f t="shared" si="14"/>
        <v>0</v>
      </c>
    </row>
    <row r="204" spans="1:17" hidden="1">
      <c r="A204" s="1" t="s">
        <v>2669</v>
      </c>
      <c r="B204" s="36" t="s">
        <v>500</v>
      </c>
      <c r="C204" s="18" t="s">
        <v>2392</v>
      </c>
      <c r="D204" s="18" t="s">
        <v>2393</v>
      </c>
      <c r="E204" s="18" t="s">
        <v>2426</v>
      </c>
      <c r="F204" s="61" t="s">
        <v>2397</v>
      </c>
      <c r="G204" s="18" t="s">
        <v>2427</v>
      </c>
      <c r="H204" s="84">
        <v>20</v>
      </c>
      <c r="I204" s="148">
        <v>43668</v>
      </c>
      <c r="J204" s="142">
        <f t="shared" si="12"/>
        <v>80</v>
      </c>
      <c r="K204" s="267">
        <f t="shared" si="13"/>
        <v>400000</v>
      </c>
      <c r="L204" s="267" t="s">
        <v>2253</v>
      </c>
      <c r="M204" s="142" t="s">
        <v>3465</v>
      </c>
      <c r="N204" s="190">
        <v>20</v>
      </c>
      <c r="O204" s="227" t="s">
        <v>3603</v>
      </c>
      <c r="P204" s="190"/>
      <c r="Q204" s="199">
        <f t="shared" si="14"/>
        <v>100000</v>
      </c>
    </row>
    <row r="205" spans="1:17" hidden="1">
      <c r="A205" s="1" t="s">
        <v>2669</v>
      </c>
      <c r="B205" s="36" t="s">
        <v>500</v>
      </c>
      <c r="C205" s="18" t="s">
        <v>2392</v>
      </c>
      <c r="D205" s="18" t="s">
        <v>2393</v>
      </c>
      <c r="E205" s="18" t="s">
        <v>2428</v>
      </c>
      <c r="F205" s="61" t="s">
        <v>45</v>
      </c>
      <c r="G205" s="18" t="s">
        <v>2429</v>
      </c>
      <c r="H205" s="84">
        <v>10</v>
      </c>
      <c r="I205" s="148">
        <v>43669</v>
      </c>
      <c r="J205" s="142">
        <f t="shared" si="12"/>
        <v>40</v>
      </c>
      <c r="K205" s="267">
        <f t="shared" si="13"/>
        <v>200000</v>
      </c>
      <c r="L205" s="267" t="s">
        <v>2253</v>
      </c>
      <c r="M205" s="142" t="s">
        <v>3465</v>
      </c>
      <c r="N205" s="190"/>
      <c r="O205" s="200"/>
      <c r="P205" s="190"/>
      <c r="Q205" s="199">
        <f t="shared" si="14"/>
        <v>0</v>
      </c>
    </row>
    <row r="206" spans="1:17" hidden="1">
      <c r="A206" s="1" t="s">
        <v>2669</v>
      </c>
      <c r="B206" s="36" t="s">
        <v>500</v>
      </c>
      <c r="C206" s="18" t="s">
        <v>2392</v>
      </c>
      <c r="D206" s="18" t="s">
        <v>2393</v>
      </c>
      <c r="E206" s="18" t="s">
        <v>2430</v>
      </c>
      <c r="F206" s="61" t="s">
        <v>45</v>
      </c>
      <c r="G206" s="18" t="s">
        <v>2431</v>
      </c>
      <c r="H206" s="84">
        <v>10</v>
      </c>
      <c r="I206" s="148">
        <v>43670</v>
      </c>
      <c r="J206" s="142">
        <f t="shared" si="12"/>
        <v>40</v>
      </c>
      <c r="K206" s="267">
        <f t="shared" si="13"/>
        <v>200000</v>
      </c>
      <c r="L206" s="267" t="s">
        <v>2253</v>
      </c>
      <c r="M206" s="142" t="s">
        <v>3465</v>
      </c>
      <c r="N206" s="190"/>
      <c r="O206" s="200"/>
      <c r="P206" s="190"/>
      <c r="Q206" s="199">
        <f t="shared" si="14"/>
        <v>0</v>
      </c>
    </row>
    <row r="207" spans="1:17" hidden="1">
      <c r="A207" s="1" t="s">
        <v>2669</v>
      </c>
      <c r="B207" s="36" t="s">
        <v>500</v>
      </c>
      <c r="C207" s="18" t="s">
        <v>2392</v>
      </c>
      <c r="D207" s="18" t="s">
        <v>2393</v>
      </c>
      <c r="E207" s="18" t="s">
        <v>2432</v>
      </c>
      <c r="F207" s="61" t="s">
        <v>45</v>
      </c>
      <c r="G207" s="18" t="s">
        <v>2433</v>
      </c>
      <c r="H207" s="84">
        <v>10</v>
      </c>
      <c r="I207" s="150">
        <v>43671</v>
      </c>
      <c r="J207" s="142">
        <f t="shared" si="12"/>
        <v>40</v>
      </c>
      <c r="K207" s="267">
        <f t="shared" si="13"/>
        <v>200000</v>
      </c>
      <c r="L207" s="267" t="s">
        <v>2253</v>
      </c>
      <c r="M207" s="142" t="s">
        <v>3465</v>
      </c>
      <c r="N207" s="190"/>
      <c r="O207" s="200"/>
      <c r="P207" s="190"/>
      <c r="Q207" s="199">
        <f t="shared" si="14"/>
        <v>0</v>
      </c>
    </row>
    <row r="208" spans="1:17" hidden="1">
      <c r="A208" s="1" t="s">
        <v>2669</v>
      </c>
      <c r="B208" s="36" t="s">
        <v>500</v>
      </c>
      <c r="C208" s="18" t="s">
        <v>2392</v>
      </c>
      <c r="D208" s="18" t="s">
        <v>2393</v>
      </c>
      <c r="E208" s="18" t="s">
        <v>2434</v>
      </c>
      <c r="F208" s="28"/>
      <c r="G208" s="18"/>
      <c r="H208" s="84">
        <v>50</v>
      </c>
      <c r="I208" s="148">
        <v>43672</v>
      </c>
      <c r="J208" s="142">
        <f t="shared" si="12"/>
        <v>200</v>
      </c>
      <c r="K208" s="267">
        <f t="shared" si="13"/>
        <v>1000000</v>
      </c>
      <c r="L208" s="267" t="s">
        <v>2253</v>
      </c>
      <c r="M208" s="142" t="s">
        <v>3465</v>
      </c>
      <c r="N208" s="190"/>
      <c r="O208" s="200"/>
      <c r="P208" s="190"/>
      <c r="Q208" s="199">
        <f t="shared" si="14"/>
        <v>0</v>
      </c>
    </row>
    <row r="209" spans="1:17" hidden="1">
      <c r="A209" s="1" t="s">
        <v>2673</v>
      </c>
      <c r="B209" s="1" t="str">
        <f t="shared" ref="B209:B249" si="15">+C209</f>
        <v>DPS</v>
      </c>
      <c r="C209" s="1" t="s">
        <v>2513</v>
      </c>
      <c r="D209" s="1" t="s">
        <v>2514</v>
      </c>
      <c r="E209" s="1" t="s">
        <v>2515</v>
      </c>
      <c r="F209" s="3" t="s">
        <v>44</v>
      </c>
      <c r="G209" s="1" t="s">
        <v>2516</v>
      </c>
      <c r="H209" s="83">
        <v>15</v>
      </c>
      <c r="I209" s="147">
        <v>43661</v>
      </c>
      <c r="J209" s="142">
        <f t="shared" si="12"/>
        <v>60</v>
      </c>
      <c r="K209" s="267">
        <f t="shared" si="13"/>
        <v>300000</v>
      </c>
      <c r="L209" s="267" t="s">
        <v>2253</v>
      </c>
      <c r="M209" s="142" t="s">
        <v>3465</v>
      </c>
      <c r="N209" s="193"/>
      <c r="O209" s="146"/>
      <c r="P209" s="193"/>
      <c r="Q209" s="199">
        <f t="shared" si="14"/>
        <v>0</v>
      </c>
    </row>
    <row r="210" spans="1:17" hidden="1">
      <c r="A210" s="1" t="s">
        <v>2673</v>
      </c>
      <c r="B210" s="1" t="str">
        <f t="shared" si="15"/>
        <v>DPS</v>
      </c>
      <c r="C210" s="1" t="s">
        <v>2513</v>
      </c>
      <c r="D210" s="1" t="s">
        <v>2514</v>
      </c>
      <c r="E210" s="1" t="s">
        <v>2517</v>
      </c>
      <c r="F210" s="3" t="s">
        <v>44</v>
      </c>
      <c r="G210" s="1" t="s">
        <v>2518</v>
      </c>
      <c r="H210" s="83">
        <v>15</v>
      </c>
      <c r="I210" s="148">
        <v>43684</v>
      </c>
      <c r="J210" s="142">
        <f t="shared" si="12"/>
        <v>60</v>
      </c>
      <c r="K210" s="267">
        <f t="shared" si="13"/>
        <v>300000</v>
      </c>
      <c r="L210" s="267" t="s">
        <v>2253</v>
      </c>
      <c r="M210" s="142" t="s">
        <v>3465</v>
      </c>
      <c r="N210" s="193"/>
      <c r="O210" s="146"/>
      <c r="P210" s="193"/>
      <c r="Q210" s="199">
        <f t="shared" si="14"/>
        <v>0</v>
      </c>
    </row>
    <row r="211" spans="1:17" hidden="1">
      <c r="A211" s="1" t="s">
        <v>2673</v>
      </c>
      <c r="B211" s="1" t="str">
        <f t="shared" si="15"/>
        <v>DPS</v>
      </c>
      <c r="C211" s="1" t="s">
        <v>2513</v>
      </c>
      <c r="D211" s="1" t="s">
        <v>2514</v>
      </c>
      <c r="E211" s="1" t="s">
        <v>2519</v>
      </c>
      <c r="F211" s="3" t="s">
        <v>44</v>
      </c>
      <c r="G211" s="1" t="s">
        <v>2520</v>
      </c>
      <c r="H211" s="83">
        <v>13</v>
      </c>
      <c r="I211" s="148">
        <v>43685</v>
      </c>
      <c r="J211" s="142">
        <f t="shared" si="12"/>
        <v>52</v>
      </c>
      <c r="K211" s="267">
        <f t="shared" si="13"/>
        <v>260000</v>
      </c>
      <c r="L211" s="267" t="s">
        <v>2253</v>
      </c>
      <c r="M211" s="142" t="s">
        <v>3465</v>
      </c>
      <c r="N211" s="193"/>
      <c r="O211" s="146"/>
      <c r="P211" s="193"/>
      <c r="Q211" s="199">
        <f t="shared" si="14"/>
        <v>0</v>
      </c>
    </row>
    <row r="212" spans="1:17" hidden="1">
      <c r="A212" s="1" t="s">
        <v>2673</v>
      </c>
      <c r="B212" s="1" t="str">
        <f t="shared" si="15"/>
        <v>DPS</v>
      </c>
      <c r="C212" s="1" t="s">
        <v>2513</v>
      </c>
      <c r="D212" s="1" t="s">
        <v>2514</v>
      </c>
      <c r="E212" s="1" t="s">
        <v>2521</v>
      </c>
      <c r="F212" s="3" t="s">
        <v>44</v>
      </c>
      <c r="G212" s="1" t="s">
        <v>2522</v>
      </c>
      <c r="H212" s="83">
        <v>12</v>
      </c>
      <c r="I212" s="148">
        <v>43654</v>
      </c>
      <c r="J212" s="142">
        <f t="shared" si="12"/>
        <v>48</v>
      </c>
      <c r="K212" s="267">
        <f t="shared" si="13"/>
        <v>240000</v>
      </c>
      <c r="L212" s="267" t="s">
        <v>2253</v>
      </c>
      <c r="M212" s="142" t="s">
        <v>3465</v>
      </c>
      <c r="N212" s="193"/>
      <c r="O212" s="146"/>
      <c r="P212" s="193"/>
      <c r="Q212" s="199">
        <f t="shared" si="14"/>
        <v>0</v>
      </c>
    </row>
    <row r="213" spans="1:17" hidden="1">
      <c r="A213" s="1" t="s">
        <v>2673</v>
      </c>
      <c r="B213" s="1" t="str">
        <f t="shared" si="15"/>
        <v>DPS</v>
      </c>
      <c r="C213" s="1" t="s">
        <v>2513</v>
      </c>
      <c r="D213" s="1" t="s">
        <v>2514</v>
      </c>
      <c r="E213" s="4" t="s">
        <v>2523</v>
      </c>
      <c r="F213" s="3" t="s">
        <v>44</v>
      </c>
      <c r="G213" s="1" t="s">
        <v>2524</v>
      </c>
      <c r="H213" s="89">
        <v>13</v>
      </c>
      <c r="I213" s="148">
        <v>43655</v>
      </c>
      <c r="J213" s="142">
        <f t="shared" si="12"/>
        <v>52</v>
      </c>
      <c r="K213" s="267">
        <f t="shared" si="13"/>
        <v>260000</v>
      </c>
      <c r="L213" s="267" t="s">
        <v>2253</v>
      </c>
      <c r="M213" s="142" t="s">
        <v>3465</v>
      </c>
      <c r="N213" s="193">
        <v>16</v>
      </c>
      <c r="O213" s="146">
        <v>43655</v>
      </c>
      <c r="P213" s="193">
        <v>4</v>
      </c>
      <c r="Q213" s="199">
        <f t="shared" si="14"/>
        <v>80000</v>
      </c>
    </row>
    <row r="214" spans="1:17" hidden="1">
      <c r="A214" s="1" t="s">
        <v>2673</v>
      </c>
      <c r="B214" s="1" t="str">
        <f t="shared" si="15"/>
        <v>DPS</v>
      </c>
      <c r="C214" s="1" t="s">
        <v>2513</v>
      </c>
      <c r="D214" s="1" t="s">
        <v>2514</v>
      </c>
      <c r="E214" s="4" t="s">
        <v>2525</v>
      </c>
      <c r="F214" s="3" t="s">
        <v>44</v>
      </c>
      <c r="G214" s="1" t="s">
        <v>2526</v>
      </c>
      <c r="H214" s="89">
        <v>15</v>
      </c>
      <c r="I214" s="148">
        <v>43656</v>
      </c>
      <c r="J214" s="142">
        <f t="shared" si="12"/>
        <v>60</v>
      </c>
      <c r="K214" s="267">
        <f t="shared" si="13"/>
        <v>300000</v>
      </c>
      <c r="L214" s="267" t="s">
        <v>2253</v>
      </c>
      <c r="M214" s="142" t="s">
        <v>3465</v>
      </c>
      <c r="N214" s="193"/>
      <c r="O214" s="146"/>
      <c r="P214" s="193"/>
      <c r="Q214" s="199">
        <f t="shared" si="14"/>
        <v>0</v>
      </c>
    </row>
    <row r="215" spans="1:17" hidden="1">
      <c r="A215" s="1" t="s">
        <v>2673</v>
      </c>
      <c r="B215" s="1" t="str">
        <f t="shared" si="15"/>
        <v>DPS</v>
      </c>
      <c r="C215" s="1" t="s">
        <v>2513</v>
      </c>
      <c r="D215" s="1" t="s">
        <v>2514</v>
      </c>
      <c r="E215" s="1" t="s">
        <v>2527</v>
      </c>
      <c r="F215" s="3" t="s">
        <v>44</v>
      </c>
      <c r="G215" s="1" t="s">
        <v>2528</v>
      </c>
      <c r="H215" s="83">
        <v>20</v>
      </c>
      <c r="I215" s="148">
        <v>43686</v>
      </c>
      <c r="J215" s="142">
        <f t="shared" si="12"/>
        <v>80</v>
      </c>
      <c r="K215" s="267">
        <f t="shared" si="13"/>
        <v>400000</v>
      </c>
      <c r="L215" s="267" t="s">
        <v>2253</v>
      </c>
      <c r="M215" s="142" t="s">
        <v>3465</v>
      </c>
      <c r="N215" s="193">
        <v>72</v>
      </c>
      <c r="O215" s="146">
        <v>43661</v>
      </c>
      <c r="P215" s="193">
        <v>18</v>
      </c>
      <c r="Q215" s="199">
        <f t="shared" si="14"/>
        <v>360000</v>
      </c>
    </row>
    <row r="216" spans="1:17" hidden="1">
      <c r="A216" s="1" t="s">
        <v>2673</v>
      </c>
      <c r="B216" s="1" t="str">
        <f t="shared" si="15"/>
        <v>DPS</v>
      </c>
      <c r="C216" s="1" t="s">
        <v>2513</v>
      </c>
      <c r="D216" s="1" t="s">
        <v>2514</v>
      </c>
      <c r="E216" s="1" t="s">
        <v>2529</v>
      </c>
      <c r="F216" s="3" t="s">
        <v>44</v>
      </c>
      <c r="G216" s="1" t="s">
        <v>2530</v>
      </c>
      <c r="H216" s="83">
        <v>12</v>
      </c>
      <c r="I216" s="147">
        <v>43663</v>
      </c>
      <c r="J216" s="142">
        <f t="shared" si="12"/>
        <v>48</v>
      </c>
      <c r="K216" s="267">
        <f t="shared" si="13"/>
        <v>240000</v>
      </c>
      <c r="L216" s="267" t="s">
        <v>2253</v>
      </c>
      <c r="M216" s="142" t="s">
        <v>3465</v>
      </c>
      <c r="N216" s="193">
        <v>28</v>
      </c>
      <c r="O216" s="146">
        <v>43663</v>
      </c>
      <c r="P216" s="193">
        <v>7</v>
      </c>
      <c r="Q216" s="199">
        <f t="shared" si="14"/>
        <v>140000</v>
      </c>
    </row>
    <row r="217" spans="1:17" hidden="1">
      <c r="A217" s="1" t="s">
        <v>2673</v>
      </c>
      <c r="B217" s="1" t="str">
        <f t="shared" si="15"/>
        <v>DPS</v>
      </c>
      <c r="C217" s="1" t="s">
        <v>2513</v>
      </c>
      <c r="D217" s="1" t="s">
        <v>2514</v>
      </c>
      <c r="E217" s="1" t="s">
        <v>2531</v>
      </c>
      <c r="F217" s="3" t="s">
        <v>44</v>
      </c>
      <c r="G217" s="1" t="s">
        <v>2532</v>
      </c>
      <c r="H217" s="83">
        <v>15</v>
      </c>
      <c r="I217" s="147">
        <v>43663</v>
      </c>
      <c r="J217" s="142">
        <f t="shared" si="12"/>
        <v>60</v>
      </c>
      <c r="K217" s="267">
        <f t="shared" si="13"/>
        <v>300000</v>
      </c>
      <c r="L217" s="267" t="s">
        <v>2253</v>
      </c>
      <c r="M217" s="142" t="s">
        <v>3465</v>
      </c>
      <c r="N217" s="193">
        <v>28</v>
      </c>
      <c r="O217" s="146">
        <v>43664</v>
      </c>
      <c r="P217" s="193">
        <v>7</v>
      </c>
      <c r="Q217" s="199">
        <f t="shared" si="14"/>
        <v>140000</v>
      </c>
    </row>
    <row r="218" spans="1:17" hidden="1">
      <c r="A218" s="1" t="s">
        <v>2673</v>
      </c>
      <c r="B218" s="1" t="str">
        <f t="shared" si="15"/>
        <v>DPS</v>
      </c>
      <c r="C218" s="1" t="s">
        <v>2513</v>
      </c>
      <c r="D218" s="1" t="s">
        <v>2514</v>
      </c>
      <c r="E218" s="1" t="s">
        <v>2533</v>
      </c>
      <c r="F218" s="3" t="s">
        <v>46</v>
      </c>
      <c r="G218" s="1" t="s">
        <v>2534</v>
      </c>
      <c r="H218" s="83">
        <v>10</v>
      </c>
      <c r="I218" s="148">
        <v>43686</v>
      </c>
      <c r="J218" s="142">
        <f t="shared" si="12"/>
        <v>40</v>
      </c>
      <c r="K218" s="267">
        <f t="shared" si="13"/>
        <v>200000</v>
      </c>
      <c r="L218" s="267" t="s">
        <v>2253</v>
      </c>
      <c r="M218" s="142" t="s">
        <v>3465</v>
      </c>
      <c r="N218" s="193"/>
      <c r="O218" s="146"/>
      <c r="P218" s="193"/>
      <c r="Q218" s="199">
        <f t="shared" si="14"/>
        <v>0</v>
      </c>
    </row>
    <row r="219" spans="1:17" hidden="1">
      <c r="A219" s="1" t="s">
        <v>2673</v>
      </c>
      <c r="B219" s="1" t="str">
        <f t="shared" si="15"/>
        <v>DPS</v>
      </c>
      <c r="C219" s="1" t="s">
        <v>2513</v>
      </c>
      <c r="D219" s="1" t="s">
        <v>2514</v>
      </c>
      <c r="E219" s="1" t="s">
        <v>2535</v>
      </c>
      <c r="F219" s="3" t="s">
        <v>46</v>
      </c>
      <c r="G219" s="1" t="s">
        <v>2536</v>
      </c>
      <c r="H219" s="83">
        <v>12</v>
      </c>
      <c r="I219" s="148">
        <v>43657</v>
      </c>
      <c r="J219" s="142">
        <f t="shared" si="12"/>
        <v>48</v>
      </c>
      <c r="K219" s="267">
        <f t="shared" si="13"/>
        <v>240000</v>
      </c>
      <c r="L219" s="267" t="s">
        <v>2253</v>
      </c>
      <c r="M219" s="142" t="s">
        <v>3465</v>
      </c>
      <c r="N219" s="193"/>
      <c r="O219" s="146"/>
      <c r="P219" s="193"/>
      <c r="Q219" s="199">
        <f t="shared" si="14"/>
        <v>0</v>
      </c>
    </row>
    <row r="220" spans="1:17" hidden="1">
      <c r="A220" s="1" t="s">
        <v>2673</v>
      </c>
      <c r="B220" s="1" t="str">
        <f t="shared" si="15"/>
        <v>DPS</v>
      </c>
      <c r="C220" s="1" t="s">
        <v>2513</v>
      </c>
      <c r="D220" s="1" t="s">
        <v>2514</v>
      </c>
      <c r="E220" s="1" t="s">
        <v>2537</v>
      </c>
      <c r="F220" s="3" t="s">
        <v>46</v>
      </c>
      <c r="G220" s="1" t="s">
        <v>2538</v>
      </c>
      <c r="H220" s="83">
        <v>10</v>
      </c>
      <c r="I220" s="148">
        <v>43662</v>
      </c>
      <c r="J220" s="142">
        <f t="shared" si="12"/>
        <v>40</v>
      </c>
      <c r="K220" s="267">
        <f t="shared" si="13"/>
        <v>200000</v>
      </c>
      <c r="L220" s="267" t="s">
        <v>2253</v>
      </c>
      <c r="M220" s="142" t="s">
        <v>3465</v>
      </c>
      <c r="N220" s="193">
        <v>20</v>
      </c>
      <c r="O220" s="146">
        <v>43662</v>
      </c>
      <c r="P220" s="193">
        <v>5</v>
      </c>
      <c r="Q220" s="199">
        <f t="shared" si="14"/>
        <v>100000</v>
      </c>
    </row>
    <row r="221" spans="1:17" hidden="1">
      <c r="A221" s="1" t="s">
        <v>2673</v>
      </c>
      <c r="B221" s="1" t="str">
        <f t="shared" si="15"/>
        <v>DPS</v>
      </c>
      <c r="C221" s="1" t="s">
        <v>2513</v>
      </c>
      <c r="D221" s="1" t="s">
        <v>2514</v>
      </c>
      <c r="E221" s="1" t="s">
        <v>2539</v>
      </c>
      <c r="F221" s="3" t="s">
        <v>46</v>
      </c>
      <c r="G221" s="1" t="s">
        <v>2540</v>
      </c>
      <c r="H221" s="83">
        <v>12</v>
      </c>
      <c r="I221" s="148">
        <v>43672</v>
      </c>
      <c r="J221" s="142">
        <f t="shared" si="12"/>
        <v>48</v>
      </c>
      <c r="K221" s="267">
        <f t="shared" si="13"/>
        <v>240000</v>
      </c>
      <c r="L221" s="267" t="s">
        <v>2253</v>
      </c>
      <c r="M221" s="142" t="s">
        <v>3465</v>
      </c>
      <c r="N221" s="193">
        <v>36</v>
      </c>
      <c r="O221" s="146">
        <v>43672</v>
      </c>
      <c r="P221" s="193">
        <v>9</v>
      </c>
      <c r="Q221" s="199">
        <f t="shared" si="14"/>
        <v>180000</v>
      </c>
    </row>
    <row r="222" spans="1:17" hidden="1">
      <c r="A222" s="1" t="s">
        <v>2673</v>
      </c>
      <c r="B222" s="1" t="str">
        <f t="shared" si="15"/>
        <v>DPS</v>
      </c>
      <c r="C222" s="1" t="s">
        <v>2513</v>
      </c>
      <c r="D222" s="1" t="s">
        <v>2514</v>
      </c>
      <c r="E222" s="1" t="s">
        <v>2541</v>
      </c>
      <c r="F222" s="3" t="s">
        <v>46</v>
      </c>
      <c r="G222" s="1" t="s">
        <v>2542</v>
      </c>
      <c r="H222" s="83">
        <v>12</v>
      </c>
      <c r="I222" s="148">
        <v>43672</v>
      </c>
      <c r="J222" s="142">
        <f t="shared" si="12"/>
        <v>48</v>
      </c>
      <c r="K222" s="267">
        <f t="shared" si="13"/>
        <v>240000</v>
      </c>
      <c r="L222" s="267" t="s">
        <v>2253</v>
      </c>
      <c r="M222" s="142" t="s">
        <v>3465</v>
      </c>
      <c r="N222" s="193">
        <v>60</v>
      </c>
      <c r="O222" s="146">
        <v>43668</v>
      </c>
      <c r="P222" s="193">
        <v>15</v>
      </c>
      <c r="Q222" s="199">
        <f t="shared" si="14"/>
        <v>300000</v>
      </c>
    </row>
    <row r="223" spans="1:17" hidden="1">
      <c r="A223" s="1" t="s">
        <v>2673</v>
      </c>
      <c r="B223" s="1" t="str">
        <f t="shared" si="15"/>
        <v>DPS</v>
      </c>
      <c r="C223" s="1" t="s">
        <v>2513</v>
      </c>
      <c r="D223" s="1" t="s">
        <v>2514</v>
      </c>
      <c r="E223" s="1" t="s">
        <v>2543</v>
      </c>
      <c r="F223" s="3" t="s">
        <v>45</v>
      </c>
      <c r="G223" s="1" t="s">
        <v>2544</v>
      </c>
      <c r="H223" s="83">
        <v>8</v>
      </c>
      <c r="I223" s="148">
        <v>43683</v>
      </c>
      <c r="J223" s="142">
        <f t="shared" si="12"/>
        <v>32</v>
      </c>
      <c r="K223" s="267">
        <f t="shared" si="13"/>
        <v>160000</v>
      </c>
      <c r="L223" s="267" t="s">
        <v>2253</v>
      </c>
      <c r="M223" s="142" t="s">
        <v>3465</v>
      </c>
      <c r="N223" s="193">
        <v>36</v>
      </c>
      <c r="O223" s="146">
        <v>43676</v>
      </c>
      <c r="P223" s="193">
        <v>9</v>
      </c>
      <c r="Q223" s="199">
        <f t="shared" si="14"/>
        <v>180000</v>
      </c>
    </row>
    <row r="224" spans="1:17" hidden="1">
      <c r="A224" s="1" t="s">
        <v>2673</v>
      </c>
      <c r="B224" s="1" t="str">
        <f t="shared" si="15"/>
        <v>DPS</v>
      </c>
      <c r="C224" s="1" t="s">
        <v>2513</v>
      </c>
      <c r="D224" s="1" t="s">
        <v>2514</v>
      </c>
      <c r="E224" s="1" t="s">
        <v>2545</v>
      </c>
      <c r="F224" s="3" t="s">
        <v>45</v>
      </c>
      <c r="G224" s="1" t="s">
        <v>2546</v>
      </c>
      <c r="H224" s="83">
        <v>7</v>
      </c>
      <c r="I224" s="148">
        <v>43658</v>
      </c>
      <c r="J224" s="142">
        <f t="shared" si="12"/>
        <v>28</v>
      </c>
      <c r="K224" s="267">
        <f t="shared" si="13"/>
        <v>140000</v>
      </c>
      <c r="L224" s="267" t="s">
        <v>2253</v>
      </c>
      <c r="M224" s="142" t="s">
        <v>3465</v>
      </c>
      <c r="N224" s="193"/>
      <c r="O224" s="146"/>
      <c r="P224" s="193"/>
      <c r="Q224" s="199">
        <f t="shared" si="14"/>
        <v>0</v>
      </c>
    </row>
    <row r="225" spans="1:17" hidden="1">
      <c r="A225" s="1" t="s">
        <v>2673</v>
      </c>
      <c r="B225" s="1" t="str">
        <f t="shared" si="15"/>
        <v>DPS</v>
      </c>
      <c r="C225" s="1" t="s">
        <v>2513</v>
      </c>
      <c r="D225" s="1" t="s">
        <v>2514</v>
      </c>
      <c r="E225" s="1" t="s">
        <v>2547</v>
      </c>
      <c r="F225" s="3" t="s">
        <v>45</v>
      </c>
      <c r="G225" s="1" t="s">
        <v>2548</v>
      </c>
      <c r="H225" s="83">
        <v>10</v>
      </c>
      <c r="I225" s="146">
        <v>43665</v>
      </c>
      <c r="J225" s="142">
        <f t="shared" si="12"/>
        <v>40</v>
      </c>
      <c r="K225" s="267">
        <f t="shared" si="13"/>
        <v>200000</v>
      </c>
      <c r="L225" s="267" t="s">
        <v>2253</v>
      </c>
      <c r="M225" s="142" t="s">
        <v>3465</v>
      </c>
      <c r="N225" s="193">
        <v>40</v>
      </c>
      <c r="O225" s="146">
        <v>43665</v>
      </c>
      <c r="P225" s="193">
        <v>10</v>
      </c>
      <c r="Q225" s="199">
        <f t="shared" si="14"/>
        <v>200000</v>
      </c>
    </row>
    <row r="226" spans="1:17" hidden="1">
      <c r="A226" s="1" t="s">
        <v>2673</v>
      </c>
      <c r="B226" s="1" t="str">
        <f t="shared" si="15"/>
        <v>DPS</v>
      </c>
      <c r="C226" s="1" t="s">
        <v>2513</v>
      </c>
      <c r="D226" s="1" t="s">
        <v>2514</v>
      </c>
      <c r="E226" s="1" t="s">
        <v>2549</v>
      </c>
      <c r="F226" s="3" t="s">
        <v>45</v>
      </c>
      <c r="G226" s="1" t="s">
        <v>2550</v>
      </c>
      <c r="H226" s="83">
        <v>7</v>
      </c>
      <c r="I226" s="148">
        <v>43669</v>
      </c>
      <c r="J226" s="142">
        <f t="shared" si="12"/>
        <v>28</v>
      </c>
      <c r="K226" s="267">
        <f t="shared" si="13"/>
        <v>140000</v>
      </c>
      <c r="L226" s="267" t="s">
        <v>2253</v>
      </c>
      <c r="M226" s="142" t="s">
        <v>3465</v>
      </c>
      <c r="N226" s="193"/>
      <c r="O226" s="146"/>
      <c r="P226" s="193"/>
      <c r="Q226" s="199">
        <f t="shared" si="14"/>
        <v>0</v>
      </c>
    </row>
    <row r="227" spans="1:17" hidden="1">
      <c r="A227" s="1" t="s">
        <v>2673</v>
      </c>
      <c r="B227" s="1" t="str">
        <f t="shared" si="15"/>
        <v>DPS</v>
      </c>
      <c r="C227" s="1" t="s">
        <v>2513</v>
      </c>
      <c r="D227" s="1" t="s">
        <v>2514</v>
      </c>
      <c r="E227" s="1" t="s">
        <v>2551</v>
      </c>
      <c r="F227" s="3" t="s">
        <v>45</v>
      </c>
      <c r="G227" s="1" t="s">
        <v>2552</v>
      </c>
      <c r="H227" s="83">
        <v>8</v>
      </c>
      <c r="I227" s="148">
        <v>43669</v>
      </c>
      <c r="J227" s="142">
        <f t="shared" si="12"/>
        <v>32</v>
      </c>
      <c r="K227" s="267">
        <f t="shared" si="13"/>
        <v>160000</v>
      </c>
      <c r="L227" s="267" t="s">
        <v>2253</v>
      </c>
      <c r="M227" s="142" t="s">
        <v>3465</v>
      </c>
      <c r="N227" s="193"/>
      <c r="O227" s="146"/>
      <c r="P227" s="193"/>
      <c r="Q227" s="199">
        <f t="shared" si="14"/>
        <v>0</v>
      </c>
    </row>
    <row r="228" spans="1:17" hidden="1">
      <c r="A228" s="1" t="s">
        <v>2673</v>
      </c>
      <c r="B228" s="1" t="str">
        <f t="shared" si="15"/>
        <v>DPS</v>
      </c>
      <c r="C228" s="1" t="s">
        <v>2513</v>
      </c>
      <c r="D228" s="1" t="s">
        <v>2514</v>
      </c>
      <c r="E228" s="1" t="s">
        <v>2553</v>
      </c>
      <c r="F228" s="3" t="s">
        <v>45</v>
      </c>
      <c r="G228" s="1" t="s">
        <v>2554</v>
      </c>
      <c r="H228" s="83">
        <v>10</v>
      </c>
      <c r="I228" s="148">
        <v>43669</v>
      </c>
      <c r="J228" s="142">
        <f t="shared" si="12"/>
        <v>40</v>
      </c>
      <c r="K228" s="267">
        <f t="shared" si="13"/>
        <v>200000</v>
      </c>
      <c r="L228" s="267" t="s">
        <v>2253</v>
      </c>
      <c r="M228" s="142" t="s">
        <v>3465</v>
      </c>
      <c r="N228" s="193"/>
      <c r="O228" s="146"/>
      <c r="P228" s="193"/>
      <c r="Q228" s="199">
        <f t="shared" si="14"/>
        <v>0</v>
      </c>
    </row>
    <row r="229" spans="1:17" hidden="1">
      <c r="A229" s="1" t="s">
        <v>2670</v>
      </c>
      <c r="B229" s="1" t="str">
        <f t="shared" si="15"/>
        <v>JBI</v>
      </c>
      <c r="C229" s="36" t="s">
        <v>2078</v>
      </c>
      <c r="D229" s="36" t="s">
        <v>849</v>
      </c>
      <c r="E229" s="36" t="s">
        <v>850</v>
      </c>
      <c r="F229" s="3" t="s">
        <v>44</v>
      </c>
      <c r="G229" s="36" t="s">
        <v>851</v>
      </c>
      <c r="H229" s="84">
        <v>40</v>
      </c>
      <c r="I229" s="152">
        <v>43656</v>
      </c>
      <c r="J229" s="142">
        <v>160</v>
      </c>
      <c r="K229" s="267">
        <v>800000</v>
      </c>
      <c r="L229" s="267" t="s">
        <v>2253</v>
      </c>
      <c r="M229" s="142" t="s">
        <v>3465</v>
      </c>
      <c r="N229" s="190">
        <v>122</v>
      </c>
      <c r="O229" s="210">
        <v>43657</v>
      </c>
      <c r="P229" s="190"/>
      <c r="Q229" s="199">
        <f t="shared" si="14"/>
        <v>610000</v>
      </c>
    </row>
    <row r="230" spans="1:17" hidden="1">
      <c r="A230" s="1" t="s">
        <v>2670</v>
      </c>
      <c r="B230" s="1" t="str">
        <f t="shared" si="15"/>
        <v>JBI</v>
      </c>
      <c r="C230" s="36" t="s">
        <v>2078</v>
      </c>
      <c r="D230" s="36" t="s">
        <v>849</v>
      </c>
      <c r="E230" s="36" t="s">
        <v>852</v>
      </c>
      <c r="F230" s="3" t="s">
        <v>46</v>
      </c>
      <c r="G230" s="36" t="s">
        <v>853</v>
      </c>
      <c r="H230" s="84">
        <v>8</v>
      </c>
      <c r="I230" s="152">
        <v>43657</v>
      </c>
      <c r="J230" s="142">
        <v>32</v>
      </c>
      <c r="K230" s="267">
        <v>160000</v>
      </c>
      <c r="L230" s="267" t="s">
        <v>2253</v>
      </c>
      <c r="M230" s="142" t="s">
        <v>3465</v>
      </c>
      <c r="N230" s="190">
        <v>54</v>
      </c>
      <c r="O230" s="210">
        <v>43654</v>
      </c>
      <c r="P230" s="190"/>
      <c r="Q230" s="199">
        <f t="shared" si="14"/>
        <v>270000</v>
      </c>
    </row>
    <row r="231" spans="1:17" hidden="1">
      <c r="A231" s="1" t="s">
        <v>2670</v>
      </c>
      <c r="B231" s="1" t="str">
        <f t="shared" si="15"/>
        <v>JBI</v>
      </c>
      <c r="C231" s="36" t="s">
        <v>2078</v>
      </c>
      <c r="D231" s="36" t="s">
        <v>849</v>
      </c>
      <c r="E231" s="36" t="s">
        <v>854</v>
      </c>
      <c r="F231" s="3" t="s">
        <v>44</v>
      </c>
      <c r="G231" s="36" t="s">
        <v>855</v>
      </c>
      <c r="H231" s="84">
        <v>25</v>
      </c>
      <c r="I231" s="148">
        <v>43659</v>
      </c>
      <c r="J231" s="142">
        <v>100</v>
      </c>
      <c r="K231" s="267">
        <v>500000</v>
      </c>
      <c r="L231" s="267" t="s">
        <v>2253</v>
      </c>
      <c r="M231" s="142" t="s">
        <v>3465</v>
      </c>
      <c r="N231" s="190">
        <v>122</v>
      </c>
      <c r="O231" s="210">
        <v>43648</v>
      </c>
      <c r="P231" s="190"/>
      <c r="Q231" s="199">
        <f t="shared" si="14"/>
        <v>610000</v>
      </c>
    </row>
    <row r="232" spans="1:17" hidden="1">
      <c r="A232" s="1" t="s">
        <v>2670</v>
      </c>
      <c r="B232" s="1" t="str">
        <f t="shared" si="15"/>
        <v>JBI</v>
      </c>
      <c r="C232" s="36" t="s">
        <v>2078</v>
      </c>
      <c r="D232" s="36" t="s">
        <v>849</v>
      </c>
      <c r="E232" s="36" t="s">
        <v>856</v>
      </c>
      <c r="F232" s="3" t="s">
        <v>46</v>
      </c>
      <c r="G232" s="36" t="s">
        <v>857</v>
      </c>
      <c r="H232" s="84">
        <v>12</v>
      </c>
      <c r="I232" s="152">
        <v>43657</v>
      </c>
      <c r="J232" s="142">
        <v>48</v>
      </c>
      <c r="K232" s="267">
        <v>240000</v>
      </c>
      <c r="L232" s="267" t="s">
        <v>2253</v>
      </c>
      <c r="M232" s="142" t="s">
        <v>3465</v>
      </c>
      <c r="N232" s="190">
        <v>56</v>
      </c>
      <c r="O232" s="210">
        <v>43678</v>
      </c>
      <c r="P232" s="190"/>
      <c r="Q232" s="199">
        <f t="shared" si="14"/>
        <v>280000</v>
      </c>
    </row>
    <row r="233" spans="1:17" hidden="1">
      <c r="A233" s="1" t="s">
        <v>2670</v>
      </c>
      <c r="B233" s="1" t="str">
        <f t="shared" si="15"/>
        <v>JBI</v>
      </c>
      <c r="C233" s="36" t="s">
        <v>2078</v>
      </c>
      <c r="D233" s="36" t="s">
        <v>849</v>
      </c>
      <c r="E233" s="36" t="s">
        <v>858</v>
      </c>
      <c r="F233" s="3" t="s">
        <v>46</v>
      </c>
      <c r="G233" s="36" t="s">
        <v>859</v>
      </c>
      <c r="H233" s="84">
        <v>10</v>
      </c>
      <c r="I233" s="152">
        <v>43654</v>
      </c>
      <c r="J233" s="142">
        <v>40</v>
      </c>
      <c r="K233" s="267">
        <v>200000</v>
      </c>
      <c r="L233" s="267" t="s">
        <v>2253</v>
      </c>
      <c r="M233" s="142" t="s">
        <v>3465</v>
      </c>
      <c r="N233" s="190">
        <v>42</v>
      </c>
      <c r="O233" s="210">
        <v>43655</v>
      </c>
      <c r="P233" s="190"/>
      <c r="Q233" s="199">
        <f t="shared" si="14"/>
        <v>210000</v>
      </c>
    </row>
    <row r="234" spans="1:17" hidden="1">
      <c r="A234" s="1" t="s">
        <v>2670</v>
      </c>
      <c r="B234" s="1" t="str">
        <f t="shared" si="15"/>
        <v>JBI</v>
      </c>
      <c r="C234" s="36" t="s">
        <v>2078</v>
      </c>
      <c r="D234" s="36" t="s">
        <v>849</v>
      </c>
      <c r="E234" s="36" t="s">
        <v>860</v>
      </c>
      <c r="F234" s="3" t="s">
        <v>46</v>
      </c>
      <c r="G234" s="36" t="s">
        <v>861</v>
      </c>
      <c r="H234" s="84">
        <v>12</v>
      </c>
      <c r="I234" s="152">
        <v>43654</v>
      </c>
      <c r="J234" s="142">
        <v>48</v>
      </c>
      <c r="K234" s="267">
        <v>240000</v>
      </c>
      <c r="L234" s="267" t="s">
        <v>2253</v>
      </c>
      <c r="M234" s="142" t="s">
        <v>3465</v>
      </c>
      <c r="N234" s="190"/>
      <c r="O234" s="210"/>
      <c r="P234" s="190"/>
      <c r="Q234" s="199">
        <f t="shared" si="14"/>
        <v>0</v>
      </c>
    </row>
    <row r="235" spans="1:17" hidden="1">
      <c r="A235" s="1" t="s">
        <v>2670</v>
      </c>
      <c r="B235" s="1" t="str">
        <f t="shared" si="15"/>
        <v>JBI</v>
      </c>
      <c r="C235" s="36" t="s">
        <v>2078</v>
      </c>
      <c r="D235" s="36" t="s">
        <v>849</v>
      </c>
      <c r="E235" s="36" t="s">
        <v>862</v>
      </c>
      <c r="F235" s="3" t="s">
        <v>45</v>
      </c>
      <c r="G235" s="36" t="s">
        <v>863</v>
      </c>
      <c r="H235" s="84">
        <v>4</v>
      </c>
      <c r="I235" s="152">
        <v>43655</v>
      </c>
      <c r="J235" s="142">
        <v>16</v>
      </c>
      <c r="K235" s="267">
        <v>80000</v>
      </c>
      <c r="L235" s="267" t="s">
        <v>2253</v>
      </c>
      <c r="M235" s="142" t="s">
        <v>3465</v>
      </c>
      <c r="N235" s="190">
        <v>18</v>
      </c>
      <c r="O235" s="210">
        <v>43661</v>
      </c>
      <c r="P235" s="190"/>
      <c r="Q235" s="199">
        <f t="shared" si="14"/>
        <v>90000</v>
      </c>
    </row>
    <row r="236" spans="1:17" hidden="1">
      <c r="A236" s="1" t="s">
        <v>2670</v>
      </c>
      <c r="B236" s="1" t="str">
        <f t="shared" si="15"/>
        <v>JBI</v>
      </c>
      <c r="C236" s="36" t="s">
        <v>2078</v>
      </c>
      <c r="D236" s="36" t="s">
        <v>849</v>
      </c>
      <c r="E236" s="36" t="s">
        <v>864</v>
      </c>
      <c r="F236" s="3" t="s">
        <v>45</v>
      </c>
      <c r="G236" s="36" t="s">
        <v>865</v>
      </c>
      <c r="H236" s="84">
        <v>10</v>
      </c>
      <c r="I236" s="152">
        <v>43655</v>
      </c>
      <c r="J236" s="142">
        <v>40</v>
      </c>
      <c r="K236" s="267">
        <v>200000</v>
      </c>
      <c r="L236" s="267" t="s">
        <v>2253</v>
      </c>
      <c r="M236" s="142" t="s">
        <v>3465</v>
      </c>
      <c r="N236" s="190">
        <v>30</v>
      </c>
      <c r="O236" s="210">
        <v>43655</v>
      </c>
      <c r="P236" s="190"/>
      <c r="Q236" s="199">
        <f t="shared" si="14"/>
        <v>150000</v>
      </c>
    </row>
    <row r="237" spans="1:17" hidden="1">
      <c r="A237" s="1" t="s">
        <v>2670</v>
      </c>
      <c r="B237" s="1" t="str">
        <f t="shared" si="15"/>
        <v>JBI</v>
      </c>
      <c r="C237" s="36" t="s">
        <v>2078</v>
      </c>
      <c r="D237" s="36" t="s">
        <v>849</v>
      </c>
      <c r="E237" s="36" t="s">
        <v>866</v>
      </c>
      <c r="F237" s="3" t="s">
        <v>46</v>
      </c>
      <c r="G237" s="36" t="s">
        <v>867</v>
      </c>
      <c r="H237" s="84">
        <v>12</v>
      </c>
      <c r="I237" s="152">
        <v>43658</v>
      </c>
      <c r="J237" s="142">
        <v>48</v>
      </c>
      <c r="K237" s="267">
        <v>240000</v>
      </c>
      <c r="L237" s="267" t="s">
        <v>2253</v>
      </c>
      <c r="M237" s="142" t="s">
        <v>3465</v>
      </c>
      <c r="N237" s="190">
        <v>37</v>
      </c>
      <c r="O237" s="210">
        <v>43680</v>
      </c>
      <c r="P237" s="190"/>
      <c r="Q237" s="199">
        <f t="shared" si="14"/>
        <v>185000</v>
      </c>
    </row>
    <row r="238" spans="1:17" hidden="1">
      <c r="A238" s="1" t="s">
        <v>2670</v>
      </c>
      <c r="B238" s="1" t="str">
        <f t="shared" si="15"/>
        <v>JBI</v>
      </c>
      <c r="C238" s="36" t="s">
        <v>2078</v>
      </c>
      <c r="D238" s="36" t="s">
        <v>849</v>
      </c>
      <c r="E238" s="36" t="s">
        <v>868</v>
      </c>
      <c r="F238" s="3" t="s">
        <v>45</v>
      </c>
      <c r="G238" s="36" t="s">
        <v>869</v>
      </c>
      <c r="H238" s="84">
        <v>6</v>
      </c>
      <c r="I238" s="148">
        <v>43659</v>
      </c>
      <c r="J238" s="142">
        <v>24</v>
      </c>
      <c r="K238" s="267">
        <v>120000</v>
      </c>
      <c r="L238" s="267" t="s">
        <v>2253</v>
      </c>
      <c r="M238" s="142" t="s">
        <v>3465</v>
      </c>
      <c r="N238" s="190">
        <v>46</v>
      </c>
      <c r="O238" s="210">
        <v>43679</v>
      </c>
      <c r="P238" s="190"/>
      <c r="Q238" s="199">
        <f t="shared" si="14"/>
        <v>230000</v>
      </c>
    </row>
    <row r="239" spans="1:17" hidden="1">
      <c r="A239" s="1" t="s">
        <v>2670</v>
      </c>
      <c r="B239" s="1" t="str">
        <f t="shared" si="15"/>
        <v>JBI</v>
      </c>
      <c r="C239" s="36" t="s">
        <v>2078</v>
      </c>
      <c r="D239" s="36" t="s">
        <v>849</v>
      </c>
      <c r="E239" s="36" t="s">
        <v>870</v>
      </c>
      <c r="F239" s="3" t="s">
        <v>45</v>
      </c>
      <c r="G239" s="36" t="s">
        <v>871</v>
      </c>
      <c r="H239" s="84">
        <v>3</v>
      </c>
      <c r="I239" s="152">
        <v>43656</v>
      </c>
      <c r="J239" s="142">
        <v>12</v>
      </c>
      <c r="K239" s="267">
        <v>60000</v>
      </c>
      <c r="L239" s="267" t="s">
        <v>2253</v>
      </c>
      <c r="M239" s="142" t="s">
        <v>3465</v>
      </c>
      <c r="N239" s="190">
        <v>12</v>
      </c>
      <c r="O239" s="210">
        <v>43657</v>
      </c>
      <c r="P239" s="190"/>
      <c r="Q239" s="199">
        <f t="shared" si="14"/>
        <v>60000</v>
      </c>
    </row>
    <row r="240" spans="1:17" hidden="1">
      <c r="A240" s="1" t="s">
        <v>2670</v>
      </c>
      <c r="B240" s="1" t="str">
        <f t="shared" si="15"/>
        <v>JBI</v>
      </c>
      <c r="C240" s="36" t="s">
        <v>2078</v>
      </c>
      <c r="D240" s="36" t="s">
        <v>849</v>
      </c>
      <c r="E240" s="36" t="s">
        <v>872</v>
      </c>
      <c r="F240" s="3" t="s">
        <v>46</v>
      </c>
      <c r="G240" s="36" t="s">
        <v>873</v>
      </c>
      <c r="H240" s="84">
        <v>8</v>
      </c>
      <c r="I240" s="152">
        <v>43658</v>
      </c>
      <c r="J240" s="142">
        <v>32</v>
      </c>
      <c r="K240" s="267">
        <v>160000</v>
      </c>
      <c r="L240" s="267" t="s">
        <v>2253</v>
      </c>
      <c r="M240" s="142" t="s">
        <v>3465</v>
      </c>
      <c r="N240" s="190">
        <v>40</v>
      </c>
      <c r="O240" s="210">
        <v>43680</v>
      </c>
      <c r="P240" s="190"/>
      <c r="Q240" s="199">
        <f t="shared" si="14"/>
        <v>200000</v>
      </c>
    </row>
    <row r="241" spans="1:17" hidden="1">
      <c r="A241" s="1" t="s">
        <v>2670</v>
      </c>
      <c r="B241" s="1" t="str">
        <f t="shared" si="15"/>
        <v>JBI</v>
      </c>
      <c r="C241" s="36" t="s">
        <v>2078</v>
      </c>
      <c r="D241" s="36" t="s">
        <v>849</v>
      </c>
      <c r="E241" s="36" t="s">
        <v>874</v>
      </c>
      <c r="F241" s="3" t="s">
        <v>44</v>
      </c>
      <c r="G241" s="36" t="s">
        <v>875</v>
      </c>
      <c r="H241" s="84">
        <v>8</v>
      </c>
      <c r="I241" s="152">
        <v>43689</v>
      </c>
      <c r="J241" s="142">
        <v>32</v>
      </c>
      <c r="K241" s="267">
        <v>160000</v>
      </c>
      <c r="L241" s="267" t="s">
        <v>2253</v>
      </c>
      <c r="M241" s="142" t="s">
        <v>3465</v>
      </c>
      <c r="N241" s="190"/>
      <c r="O241" s="190"/>
      <c r="P241" s="190"/>
      <c r="Q241" s="199">
        <f t="shared" si="14"/>
        <v>0</v>
      </c>
    </row>
    <row r="242" spans="1:17" hidden="1">
      <c r="A242" s="1" t="s">
        <v>2670</v>
      </c>
      <c r="B242" s="1" t="str">
        <f t="shared" si="15"/>
        <v>JBI</v>
      </c>
      <c r="C242" s="36" t="s">
        <v>2078</v>
      </c>
      <c r="D242" s="36" t="s">
        <v>849</v>
      </c>
      <c r="E242" s="36" t="s">
        <v>876</v>
      </c>
      <c r="F242" s="3" t="s">
        <v>46</v>
      </c>
      <c r="G242" s="36" t="s">
        <v>877</v>
      </c>
      <c r="H242" s="84">
        <v>4</v>
      </c>
      <c r="I242" s="152">
        <v>43689</v>
      </c>
      <c r="J242" s="142">
        <v>16</v>
      </c>
      <c r="K242" s="267">
        <v>80000</v>
      </c>
      <c r="L242" s="267" t="s">
        <v>2253</v>
      </c>
      <c r="M242" s="142" t="s">
        <v>3465</v>
      </c>
      <c r="N242" s="190"/>
      <c r="O242" s="190"/>
      <c r="P242" s="190"/>
      <c r="Q242" s="199">
        <f t="shared" si="14"/>
        <v>0</v>
      </c>
    </row>
    <row r="243" spans="1:17" hidden="1">
      <c r="A243" s="1" t="s">
        <v>2670</v>
      </c>
      <c r="B243" s="1" t="str">
        <f t="shared" si="15"/>
        <v>JBI</v>
      </c>
      <c r="C243" s="36" t="s">
        <v>2078</v>
      </c>
      <c r="D243" s="36" t="s">
        <v>849</v>
      </c>
      <c r="E243" s="36" t="s">
        <v>878</v>
      </c>
      <c r="F243" s="3" t="s">
        <v>44</v>
      </c>
      <c r="G243" s="36" t="s">
        <v>879</v>
      </c>
      <c r="H243" s="84">
        <v>6</v>
      </c>
      <c r="I243" s="152">
        <v>43690</v>
      </c>
      <c r="J243" s="142">
        <v>24</v>
      </c>
      <c r="K243" s="267">
        <v>120000</v>
      </c>
      <c r="L243" s="267" t="s">
        <v>2253</v>
      </c>
      <c r="M243" s="142" t="s">
        <v>3465</v>
      </c>
      <c r="N243" s="190"/>
      <c r="O243" s="190"/>
      <c r="P243" s="190"/>
      <c r="Q243" s="199">
        <f t="shared" si="14"/>
        <v>0</v>
      </c>
    </row>
    <row r="244" spans="1:17" hidden="1">
      <c r="A244" s="1" t="s">
        <v>2670</v>
      </c>
      <c r="B244" s="1" t="str">
        <f t="shared" si="15"/>
        <v>JBI</v>
      </c>
      <c r="C244" s="36" t="s">
        <v>2078</v>
      </c>
      <c r="D244" s="36" t="s">
        <v>849</v>
      </c>
      <c r="E244" s="36" t="s">
        <v>880</v>
      </c>
      <c r="F244" s="3" t="s">
        <v>44</v>
      </c>
      <c r="G244" s="36" t="s">
        <v>881</v>
      </c>
      <c r="H244" s="84">
        <v>10</v>
      </c>
      <c r="I244" s="152">
        <v>43690</v>
      </c>
      <c r="J244" s="142">
        <v>40</v>
      </c>
      <c r="K244" s="267">
        <v>200000</v>
      </c>
      <c r="L244" s="267" t="s">
        <v>2253</v>
      </c>
      <c r="M244" s="142" t="s">
        <v>3465</v>
      </c>
      <c r="N244" s="190"/>
      <c r="O244" s="190"/>
      <c r="P244" s="190"/>
      <c r="Q244" s="199">
        <f t="shared" si="14"/>
        <v>0</v>
      </c>
    </row>
    <row r="245" spans="1:17" hidden="1">
      <c r="A245" s="1" t="s">
        <v>2670</v>
      </c>
      <c r="B245" s="1" t="str">
        <f t="shared" si="15"/>
        <v>JBI</v>
      </c>
      <c r="C245" s="36" t="s">
        <v>2078</v>
      </c>
      <c r="D245" s="36" t="s">
        <v>849</v>
      </c>
      <c r="E245" s="36" t="s">
        <v>882</v>
      </c>
      <c r="F245" s="3" t="s">
        <v>44</v>
      </c>
      <c r="G245" s="36" t="s">
        <v>883</v>
      </c>
      <c r="H245" s="84">
        <v>8</v>
      </c>
      <c r="I245" s="152">
        <v>43691</v>
      </c>
      <c r="J245" s="142">
        <v>32</v>
      </c>
      <c r="K245" s="267">
        <v>160000</v>
      </c>
      <c r="L245" s="267" t="s">
        <v>2253</v>
      </c>
      <c r="M245" s="142" t="s">
        <v>3465</v>
      </c>
      <c r="N245" s="190"/>
      <c r="O245" s="190"/>
      <c r="P245" s="190"/>
      <c r="Q245" s="199">
        <f t="shared" si="14"/>
        <v>0</v>
      </c>
    </row>
    <row r="246" spans="1:17" hidden="1">
      <c r="A246" s="1" t="s">
        <v>2670</v>
      </c>
      <c r="B246" s="1" t="str">
        <f t="shared" si="15"/>
        <v>JBI</v>
      </c>
      <c r="C246" s="36" t="s">
        <v>2078</v>
      </c>
      <c r="D246" s="36" t="s">
        <v>849</v>
      </c>
      <c r="E246" s="36" t="s">
        <v>884</v>
      </c>
      <c r="F246" s="3" t="s">
        <v>44</v>
      </c>
      <c r="G246" s="36" t="s">
        <v>885</v>
      </c>
      <c r="H246" s="84">
        <v>30</v>
      </c>
      <c r="I246" s="152">
        <v>43692</v>
      </c>
      <c r="J246" s="142">
        <v>120</v>
      </c>
      <c r="K246" s="267">
        <v>600000</v>
      </c>
      <c r="L246" s="267" t="s">
        <v>2253</v>
      </c>
      <c r="M246" s="142" t="s">
        <v>3465</v>
      </c>
      <c r="N246" s="190"/>
      <c r="O246" s="190"/>
      <c r="P246" s="190"/>
      <c r="Q246" s="199">
        <f t="shared" si="14"/>
        <v>0</v>
      </c>
    </row>
    <row r="247" spans="1:17" hidden="1">
      <c r="A247" s="1" t="s">
        <v>2670</v>
      </c>
      <c r="B247" s="1" t="str">
        <f t="shared" si="15"/>
        <v>JBI</v>
      </c>
      <c r="C247" s="36" t="s">
        <v>2078</v>
      </c>
      <c r="D247" s="36" t="s">
        <v>849</v>
      </c>
      <c r="E247" s="36" t="s">
        <v>886</v>
      </c>
      <c r="F247" s="3" t="s">
        <v>44</v>
      </c>
      <c r="G247" s="36" t="s">
        <v>887</v>
      </c>
      <c r="H247" s="84">
        <v>15</v>
      </c>
      <c r="I247" s="152">
        <v>43692</v>
      </c>
      <c r="J247" s="142">
        <v>60</v>
      </c>
      <c r="K247" s="267">
        <v>300000</v>
      </c>
      <c r="L247" s="267" t="s">
        <v>2253</v>
      </c>
      <c r="M247" s="142" t="s">
        <v>3465</v>
      </c>
      <c r="N247" s="190"/>
      <c r="O247" s="190"/>
      <c r="P247" s="190"/>
      <c r="Q247" s="199">
        <f t="shared" si="14"/>
        <v>0</v>
      </c>
    </row>
    <row r="248" spans="1:17" hidden="1">
      <c r="A248" s="1" t="s">
        <v>2670</v>
      </c>
      <c r="B248" s="1" t="str">
        <f t="shared" si="15"/>
        <v>JBI</v>
      </c>
      <c r="C248" s="36" t="s">
        <v>2078</v>
      </c>
      <c r="D248" s="36" t="s">
        <v>849</v>
      </c>
      <c r="E248" s="36" t="s">
        <v>888</v>
      </c>
      <c r="F248" s="3" t="s">
        <v>46</v>
      </c>
      <c r="G248" s="36" t="s">
        <v>889</v>
      </c>
      <c r="H248" s="84">
        <v>5</v>
      </c>
      <c r="I248" s="152">
        <v>43693</v>
      </c>
      <c r="J248" s="142">
        <v>20</v>
      </c>
      <c r="K248" s="267">
        <v>100000</v>
      </c>
      <c r="L248" s="267" t="s">
        <v>2253</v>
      </c>
      <c r="M248" s="142" t="s">
        <v>3465</v>
      </c>
      <c r="N248" s="190"/>
      <c r="O248" s="190"/>
      <c r="P248" s="190"/>
      <c r="Q248" s="199">
        <f t="shared" si="14"/>
        <v>0</v>
      </c>
    </row>
    <row r="249" spans="1:17" hidden="1">
      <c r="A249" s="1" t="s">
        <v>2670</v>
      </c>
      <c r="B249" s="1" t="str">
        <f t="shared" si="15"/>
        <v>JBI</v>
      </c>
      <c r="C249" s="36" t="s">
        <v>2078</v>
      </c>
      <c r="D249" s="36" t="s">
        <v>849</v>
      </c>
      <c r="E249" s="36" t="s">
        <v>890</v>
      </c>
      <c r="F249" s="3" t="s">
        <v>44</v>
      </c>
      <c r="G249" s="36" t="s">
        <v>891</v>
      </c>
      <c r="H249" s="84">
        <v>12</v>
      </c>
      <c r="I249" s="152">
        <v>43701</v>
      </c>
      <c r="J249" s="142">
        <v>48</v>
      </c>
      <c r="K249" s="267">
        <v>240000</v>
      </c>
      <c r="L249" s="267" t="s">
        <v>2253</v>
      </c>
      <c r="M249" s="142" t="s">
        <v>3465</v>
      </c>
      <c r="N249" s="190"/>
      <c r="O249" s="190"/>
      <c r="P249" s="190"/>
      <c r="Q249" s="199">
        <f t="shared" si="14"/>
        <v>0</v>
      </c>
    </row>
    <row r="250" spans="1:17" hidden="1">
      <c r="A250" s="1" t="s">
        <v>2675</v>
      </c>
      <c r="B250" s="1" t="s">
        <v>1717</v>
      </c>
      <c r="C250" s="8" t="s">
        <v>1717</v>
      </c>
      <c r="D250" s="8" t="s">
        <v>1672</v>
      </c>
      <c r="E250" s="50" t="s">
        <v>1673</v>
      </c>
      <c r="F250" s="29" t="s">
        <v>44</v>
      </c>
      <c r="G250" s="50" t="s">
        <v>1674</v>
      </c>
      <c r="H250" s="86">
        <v>30</v>
      </c>
      <c r="I250" s="148">
        <v>43659</v>
      </c>
      <c r="J250" s="142">
        <f t="shared" si="12"/>
        <v>120</v>
      </c>
      <c r="K250" s="267">
        <f t="shared" si="13"/>
        <v>600000</v>
      </c>
      <c r="L250" s="267" t="s">
        <v>2253</v>
      </c>
      <c r="M250" s="142" t="s">
        <v>3465</v>
      </c>
      <c r="N250" s="190"/>
      <c r="O250" s="190"/>
      <c r="P250" s="190"/>
      <c r="Q250" s="199">
        <f t="shared" si="14"/>
        <v>0</v>
      </c>
    </row>
    <row r="251" spans="1:17" hidden="1">
      <c r="A251" s="1" t="s">
        <v>2675</v>
      </c>
      <c r="B251" s="1" t="s">
        <v>1717</v>
      </c>
      <c r="C251" s="8" t="s">
        <v>1717</v>
      </c>
      <c r="D251" s="8" t="s">
        <v>1672</v>
      </c>
      <c r="E251" s="50" t="s">
        <v>1675</v>
      </c>
      <c r="F251" s="29" t="s">
        <v>46</v>
      </c>
      <c r="G251" s="50" t="s">
        <v>1676</v>
      </c>
      <c r="H251" s="86">
        <v>12</v>
      </c>
      <c r="I251" s="148">
        <v>43654</v>
      </c>
      <c r="J251" s="142">
        <f t="shared" si="12"/>
        <v>48</v>
      </c>
      <c r="K251" s="267">
        <f t="shared" si="13"/>
        <v>240000</v>
      </c>
      <c r="L251" s="267" t="s">
        <v>2253</v>
      </c>
      <c r="M251" s="142" t="s">
        <v>3465</v>
      </c>
      <c r="N251" s="190"/>
      <c r="O251" s="190"/>
      <c r="P251" s="190"/>
      <c r="Q251" s="199">
        <f t="shared" si="14"/>
        <v>0</v>
      </c>
    </row>
    <row r="252" spans="1:17" hidden="1">
      <c r="A252" s="1" t="s">
        <v>2675</v>
      </c>
      <c r="B252" s="1" t="s">
        <v>1717</v>
      </c>
      <c r="C252" s="8" t="s">
        <v>1717</v>
      </c>
      <c r="D252" s="8" t="s">
        <v>1672</v>
      </c>
      <c r="E252" s="50" t="s">
        <v>1677</v>
      </c>
      <c r="F252" s="30" t="s">
        <v>46</v>
      </c>
      <c r="G252" s="50" t="s">
        <v>1678</v>
      </c>
      <c r="H252" s="86">
        <v>10</v>
      </c>
      <c r="I252" s="148">
        <v>43654</v>
      </c>
      <c r="J252" s="142">
        <f t="shared" si="12"/>
        <v>40</v>
      </c>
      <c r="K252" s="267">
        <f t="shared" si="13"/>
        <v>200000</v>
      </c>
      <c r="L252" s="267" t="s">
        <v>2253</v>
      </c>
      <c r="M252" s="142" t="s">
        <v>3465</v>
      </c>
      <c r="N252" s="190"/>
      <c r="O252" s="190"/>
      <c r="P252" s="190"/>
      <c r="Q252" s="199">
        <f t="shared" si="14"/>
        <v>0</v>
      </c>
    </row>
    <row r="253" spans="1:17" hidden="1">
      <c r="A253" s="1" t="s">
        <v>2675</v>
      </c>
      <c r="B253" s="1" t="s">
        <v>1717</v>
      </c>
      <c r="C253" s="8" t="s">
        <v>1717</v>
      </c>
      <c r="D253" s="8" t="s">
        <v>1672</v>
      </c>
      <c r="E253" s="50" t="s">
        <v>1679</v>
      </c>
      <c r="F253" s="29" t="s">
        <v>46</v>
      </c>
      <c r="G253" s="50" t="s">
        <v>1680</v>
      </c>
      <c r="H253" s="86">
        <v>12</v>
      </c>
      <c r="I253" s="146">
        <v>43664</v>
      </c>
      <c r="J253" s="142">
        <f t="shared" si="12"/>
        <v>48</v>
      </c>
      <c r="K253" s="267">
        <f t="shared" si="13"/>
        <v>240000</v>
      </c>
      <c r="L253" s="267" t="s">
        <v>2253</v>
      </c>
      <c r="M253" s="142" t="s">
        <v>3465</v>
      </c>
      <c r="N253" s="190"/>
      <c r="O253" s="190"/>
      <c r="P253" s="190"/>
      <c r="Q253" s="199">
        <f t="shared" si="14"/>
        <v>0</v>
      </c>
    </row>
    <row r="254" spans="1:17" hidden="1">
      <c r="A254" s="1" t="s">
        <v>2675</v>
      </c>
      <c r="B254" s="1" t="s">
        <v>1717</v>
      </c>
      <c r="C254" s="8" t="s">
        <v>1717</v>
      </c>
      <c r="D254" s="8" t="s">
        <v>1672</v>
      </c>
      <c r="E254" s="50" t="s">
        <v>1681</v>
      </c>
      <c r="F254" s="29" t="s">
        <v>46</v>
      </c>
      <c r="G254" s="50" t="s">
        <v>1682</v>
      </c>
      <c r="H254" s="86">
        <v>8</v>
      </c>
      <c r="I254" s="148">
        <v>43658</v>
      </c>
      <c r="J254" s="142">
        <f t="shared" si="12"/>
        <v>32</v>
      </c>
      <c r="K254" s="267">
        <f t="shared" si="13"/>
        <v>160000</v>
      </c>
      <c r="L254" s="267" t="s">
        <v>2253</v>
      </c>
      <c r="M254" s="142" t="s">
        <v>3465</v>
      </c>
      <c r="N254" s="190">
        <v>44</v>
      </c>
      <c r="O254" s="190">
        <v>43659</v>
      </c>
      <c r="P254" s="190"/>
      <c r="Q254" s="199">
        <f t="shared" si="14"/>
        <v>220000</v>
      </c>
    </row>
    <row r="255" spans="1:17" hidden="1">
      <c r="A255" s="1" t="s">
        <v>2675</v>
      </c>
      <c r="B255" s="1" t="s">
        <v>1717</v>
      </c>
      <c r="C255" s="8" t="s">
        <v>1717</v>
      </c>
      <c r="D255" s="8" t="s">
        <v>1672</v>
      </c>
      <c r="E255" s="50" t="s">
        <v>1683</v>
      </c>
      <c r="F255" s="30" t="s">
        <v>44</v>
      </c>
      <c r="G255" s="50" t="s">
        <v>1684</v>
      </c>
      <c r="H255" s="86">
        <v>22</v>
      </c>
      <c r="I255" s="148">
        <v>43656</v>
      </c>
      <c r="J255" s="142">
        <f t="shared" si="12"/>
        <v>88</v>
      </c>
      <c r="K255" s="267">
        <f t="shared" si="13"/>
        <v>440000</v>
      </c>
      <c r="L255" s="267" t="s">
        <v>2253</v>
      </c>
      <c r="M255" s="142" t="s">
        <v>3465</v>
      </c>
      <c r="N255" s="190"/>
      <c r="O255" s="190"/>
      <c r="P255" s="190"/>
      <c r="Q255" s="199">
        <f t="shared" si="14"/>
        <v>0</v>
      </c>
    </row>
    <row r="256" spans="1:17" hidden="1">
      <c r="A256" s="1" t="s">
        <v>2675</v>
      </c>
      <c r="B256" s="1" t="s">
        <v>1717</v>
      </c>
      <c r="C256" s="8" t="s">
        <v>1717</v>
      </c>
      <c r="D256" s="8" t="s">
        <v>1672</v>
      </c>
      <c r="E256" s="50" t="s">
        <v>1685</v>
      </c>
      <c r="F256" s="30" t="s">
        <v>46</v>
      </c>
      <c r="G256" s="50" t="s">
        <v>1686</v>
      </c>
      <c r="H256" s="86">
        <v>15</v>
      </c>
      <c r="I256" s="148">
        <v>43656</v>
      </c>
      <c r="J256" s="142">
        <f t="shared" si="12"/>
        <v>60</v>
      </c>
      <c r="K256" s="267">
        <f t="shared" si="13"/>
        <v>300000</v>
      </c>
      <c r="L256" s="267" t="s">
        <v>2253</v>
      </c>
      <c r="M256" s="142" t="s">
        <v>3465</v>
      </c>
      <c r="N256" s="190"/>
      <c r="O256" s="190"/>
      <c r="P256" s="190"/>
      <c r="Q256" s="199">
        <f t="shared" si="14"/>
        <v>0</v>
      </c>
    </row>
    <row r="257" spans="1:17" hidden="1">
      <c r="A257" s="1" t="s">
        <v>2675</v>
      </c>
      <c r="B257" s="1" t="s">
        <v>1717</v>
      </c>
      <c r="C257" s="8" t="s">
        <v>1717</v>
      </c>
      <c r="D257" s="8" t="s">
        <v>1672</v>
      </c>
      <c r="E257" s="50" t="s">
        <v>1687</v>
      </c>
      <c r="F257" s="29" t="s">
        <v>46</v>
      </c>
      <c r="G257" s="50" t="s">
        <v>1688</v>
      </c>
      <c r="H257" s="86">
        <v>12</v>
      </c>
      <c r="I257" s="148">
        <v>43656</v>
      </c>
      <c r="J257" s="142">
        <f t="shared" si="12"/>
        <v>48</v>
      </c>
      <c r="K257" s="267">
        <f t="shared" si="13"/>
        <v>240000</v>
      </c>
      <c r="L257" s="267" t="s">
        <v>2253</v>
      </c>
      <c r="M257" s="142" t="s">
        <v>3465</v>
      </c>
      <c r="N257" s="190"/>
      <c r="O257" s="190"/>
      <c r="P257" s="190"/>
      <c r="Q257" s="199">
        <f t="shared" si="14"/>
        <v>0</v>
      </c>
    </row>
    <row r="258" spans="1:17" hidden="1">
      <c r="A258" s="1" t="s">
        <v>2675</v>
      </c>
      <c r="B258" s="1" t="s">
        <v>1717</v>
      </c>
      <c r="C258" s="8" t="s">
        <v>1717</v>
      </c>
      <c r="D258" s="8" t="s">
        <v>1672</v>
      </c>
      <c r="E258" s="50" t="s">
        <v>1689</v>
      </c>
      <c r="F258" s="30" t="s">
        <v>46</v>
      </c>
      <c r="G258" s="50" t="s">
        <v>1690</v>
      </c>
      <c r="H258" s="86">
        <v>14</v>
      </c>
      <c r="I258" s="148">
        <v>43655</v>
      </c>
      <c r="J258" s="142">
        <f t="shared" ref="J258:J321" si="16">+H258*4</f>
        <v>56</v>
      </c>
      <c r="K258" s="267">
        <f t="shared" ref="K258:K321" si="17">+H258*20000</f>
        <v>280000</v>
      </c>
      <c r="L258" s="267" t="s">
        <v>2253</v>
      </c>
      <c r="M258" s="142" t="s">
        <v>3465</v>
      </c>
      <c r="N258" s="190"/>
      <c r="O258" s="190"/>
      <c r="P258" s="190"/>
      <c r="Q258" s="199">
        <f t="shared" si="14"/>
        <v>0</v>
      </c>
    </row>
    <row r="259" spans="1:17" hidden="1">
      <c r="A259" s="1" t="s">
        <v>2675</v>
      </c>
      <c r="B259" s="1" t="s">
        <v>1717</v>
      </c>
      <c r="C259" s="8" t="s">
        <v>1717</v>
      </c>
      <c r="D259" s="8" t="s">
        <v>1672</v>
      </c>
      <c r="E259" s="50" t="s">
        <v>1691</v>
      </c>
      <c r="F259" s="29" t="s">
        <v>44</v>
      </c>
      <c r="G259" s="50" t="s">
        <v>1692</v>
      </c>
      <c r="H259" s="86">
        <v>25</v>
      </c>
      <c r="I259" s="148">
        <v>43657</v>
      </c>
      <c r="J259" s="142">
        <f t="shared" si="16"/>
        <v>100</v>
      </c>
      <c r="K259" s="267">
        <f t="shared" si="17"/>
        <v>500000</v>
      </c>
      <c r="L259" s="267" t="s">
        <v>2253</v>
      </c>
      <c r="M259" s="142" t="s">
        <v>3465</v>
      </c>
      <c r="N259" s="190">
        <v>122</v>
      </c>
      <c r="O259" s="190">
        <v>43656</v>
      </c>
      <c r="P259" s="190"/>
      <c r="Q259" s="199">
        <f t="shared" ref="Q259:Q322" si="18">N259*5000</f>
        <v>610000</v>
      </c>
    </row>
    <row r="260" spans="1:17" hidden="1">
      <c r="A260" s="1" t="s">
        <v>2675</v>
      </c>
      <c r="B260" s="1" t="s">
        <v>1717</v>
      </c>
      <c r="C260" s="8" t="s">
        <v>1717</v>
      </c>
      <c r="D260" s="8" t="s">
        <v>1672</v>
      </c>
      <c r="E260" s="50" t="s">
        <v>1693</v>
      </c>
      <c r="F260" s="29" t="s">
        <v>44</v>
      </c>
      <c r="G260" s="50" t="s">
        <v>1694</v>
      </c>
      <c r="H260" s="86">
        <v>14</v>
      </c>
      <c r="I260" s="148">
        <v>43657</v>
      </c>
      <c r="J260" s="142">
        <f t="shared" si="16"/>
        <v>56</v>
      </c>
      <c r="K260" s="267">
        <f t="shared" si="17"/>
        <v>280000</v>
      </c>
      <c r="L260" s="267" t="s">
        <v>2253</v>
      </c>
      <c r="M260" s="142" t="s">
        <v>3465</v>
      </c>
      <c r="N260" s="190">
        <v>64</v>
      </c>
      <c r="O260" s="190">
        <v>43657</v>
      </c>
      <c r="P260" s="190"/>
      <c r="Q260" s="199">
        <f t="shared" si="18"/>
        <v>320000</v>
      </c>
    </row>
    <row r="261" spans="1:17" hidden="1">
      <c r="A261" s="1" t="s">
        <v>2675</v>
      </c>
      <c r="B261" s="1" t="s">
        <v>1717</v>
      </c>
      <c r="C261" s="8" t="s">
        <v>1717</v>
      </c>
      <c r="D261" s="8" t="s">
        <v>1672</v>
      </c>
      <c r="E261" s="50" t="s">
        <v>1695</v>
      </c>
      <c r="F261" s="29" t="s">
        <v>44</v>
      </c>
      <c r="G261" s="50" t="s">
        <v>1696</v>
      </c>
      <c r="H261" s="86">
        <v>28</v>
      </c>
      <c r="I261" s="148">
        <v>43662</v>
      </c>
      <c r="J261" s="142">
        <f t="shared" si="16"/>
        <v>112</v>
      </c>
      <c r="K261" s="267">
        <f t="shared" si="17"/>
        <v>560000</v>
      </c>
      <c r="L261" s="267" t="s">
        <v>2253</v>
      </c>
      <c r="M261" s="142" t="s">
        <v>3465</v>
      </c>
      <c r="N261" s="190"/>
      <c r="O261" s="190"/>
      <c r="P261" s="190"/>
      <c r="Q261" s="199">
        <f t="shared" si="18"/>
        <v>0</v>
      </c>
    </row>
    <row r="262" spans="1:17" hidden="1">
      <c r="A262" s="1" t="s">
        <v>2675</v>
      </c>
      <c r="B262" s="1" t="s">
        <v>1717</v>
      </c>
      <c r="C262" s="8" t="s">
        <v>1717</v>
      </c>
      <c r="D262" s="8" t="s">
        <v>1672</v>
      </c>
      <c r="E262" s="50" t="s">
        <v>1697</v>
      </c>
      <c r="F262" s="29" t="s">
        <v>46</v>
      </c>
      <c r="G262" s="50" t="s">
        <v>1698</v>
      </c>
      <c r="H262" s="86">
        <v>7</v>
      </c>
      <c r="I262" s="148">
        <v>43658</v>
      </c>
      <c r="J262" s="142">
        <f t="shared" si="16"/>
        <v>28</v>
      </c>
      <c r="K262" s="267">
        <f t="shared" si="17"/>
        <v>140000</v>
      </c>
      <c r="L262" s="267" t="s">
        <v>2253</v>
      </c>
      <c r="M262" s="142" t="s">
        <v>3465</v>
      </c>
      <c r="N262" s="190">
        <v>34</v>
      </c>
      <c r="O262" s="190">
        <v>43658</v>
      </c>
      <c r="P262" s="190"/>
      <c r="Q262" s="199">
        <f t="shared" si="18"/>
        <v>170000</v>
      </c>
    </row>
    <row r="263" spans="1:17" hidden="1">
      <c r="A263" s="1" t="s">
        <v>2675</v>
      </c>
      <c r="B263" s="1" t="s">
        <v>1717</v>
      </c>
      <c r="C263" s="8" t="s">
        <v>1717</v>
      </c>
      <c r="D263" s="8" t="s">
        <v>1672</v>
      </c>
      <c r="E263" s="50" t="s">
        <v>1699</v>
      </c>
      <c r="F263" s="29" t="s">
        <v>46</v>
      </c>
      <c r="G263" s="50" t="s">
        <v>1700</v>
      </c>
      <c r="H263" s="86">
        <v>12</v>
      </c>
      <c r="I263" s="148">
        <v>43654</v>
      </c>
      <c r="J263" s="142">
        <f t="shared" si="16"/>
        <v>48</v>
      </c>
      <c r="K263" s="267">
        <f t="shared" si="17"/>
        <v>240000</v>
      </c>
      <c r="L263" s="267" t="s">
        <v>2253</v>
      </c>
      <c r="M263" s="142" t="s">
        <v>3465</v>
      </c>
      <c r="N263" s="190"/>
      <c r="O263" s="190"/>
      <c r="P263" s="190"/>
      <c r="Q263" s="199">
        <f t="shared" si="18"/>
        <v>0</v>
      </c>
    </row>
    <row r="264" spans="1:17" hidden="1">
      <c r="A264" s="1" t="s">
        <v>2675</v>
      </c>
      <c r="B264" s="1" t="s">
        <v>1717</v>
      </c>
      <c r="C264" s="8" t="s">
        <v>1717</v>
      </c>
      <c r="D264" s="8" t="s">
        <v>1672</v>
      </c>
      <c r="E264" s="50" t="s">
        <v>1701</v>
      </c>
      <c r="F264" s="30" t="s">
        <v>44</v>
      </c>
      <c r="G264" s="50" t="s">
        <v>1702</v>
      </c>
      <c r="H264" s="86">
        <v>22</v>
      </c>
      <c r="I264" s="148">
        <v>43655</v>
      </c>
      <c r="J264" s="142">
        <f t="shared" si="16"/>
        <v>88</v>
      </c>
      <c r="K264" s="267">
        <f t="shared" si="17"/>
        <v>440000</v>
      </c>
      <c r="L264" s="267" t="s">
        <v>2253</v>
      </c>
      <c r="M264" s="142" t="s">
        <v>3465</v>
      </c>
      <c r="N264" s="190"/>
      <c r="O264" s="190"/>
      <c r="P264" s="190"/>
      <c r="Q264" s="199">
        <f t="shared" si="18"/>
        <v>0</v>
      </c>
    </row>
    <row r="265" spans="1:17" hidden="1">
      <c r="A265" s="1" t="s">
        <v>2675</v>
      </c>
      <c r="B265" s="1" t="s">
        <v>1717</v>
      </c>
      <c r="C265" s="8" t="s">
        <v>1717</v>
      </c>
      <c r="D265" s="8" t="s">
        <v>1672</v>
      </c>
      <c r="E265" s="50" t="s">
        <v>1703</v>
      </c>
      <c r="F265" s="30" t="s">
        <v>46</v>
      </c>
      <c r="G265" s="50" t="s">
        <v>1704</v>
      </c>
      <c r="H265" s="86">
        <v>7</v>
      </c>
      <c r="I265" s="148">
        <v>43668</v>
      </c>
      <c r="J265" s="142">
        <f t="shared" si="16"/>
        <v>28</v>
      </c>
      <c r="K265" s="267">
        <f t="shared" si="17"/>
        <v>140000</v>
      </c>
      <c r="L265" s="267" t="s">
        <v>2253</v>
      </c>
      <c r="M265" s="142" t="s">
        <v>3465</v>
      </c>
      <c r="N265" s="190"/>
      <c r="O265" s="190"/>
      <c r="P265" s="190"/>
      <c r="Q265" s="199">
        <f t="shared" si="18"/>
        <v>0</v>
      </c>
    </row>
    <row r="266" spans="1:17" hidden="1">
      <c r="A266" s="1" t="s">
        <v>2675</v>
      </c>
      <c r="B266" s="1" t="s">
        <v>1717</v>
      </c>
      <c r="C266" s="8" t="s">
        <v>1717</v>
      </c>
      <c r="D266" s="8" t="s">
        <v>1672</v>
      </c>
      <c r="E266" s="50" t="s">
        <v>860</v>
      </c>
      <c r="F266" s="30" t="s">
        <v>46</v>
      </c>
      <c r="G266" s="50" t="s">
        <v>1705</v>
      </c>
      <c r="H266" s="86">
        <v>12</v>
      </c>
      <c r="I266" s="148">
        <v>43668</v>
      </c>
      <c r="J266" s="142">
        <f t="shared" si="16"/>
        <v>48</v>
      </c>
      <c r="K266" s="267">
        <f t="shared" si="17"/>
        <v>240000</v>
      </c>
      <c r="L266" s="267" t="s">
        <v>2253</v>
      </c>
      <c r="M266" s="142" t="s">
        <v>3465</v>
      </c>
      <c r="N266" s="190"/>
      <c r="O266" s="190"/>
      <c r="P266" s="190"/>
      <c r="Q266" s="199">
        <f t="shared" si="18"/>
        <v>0</v>
      </c>
    </row>
    <row r="267" spans="1:17" hidden="1">
      <c r="A267" s="1" t="s">
        <v>2675</v>
      </c>
      <c r="B267" s="1" t="s">
        <v>1717</v>
      </c>
      <c r="C267" s="8" t="s">
        <v>1717</v>
      </c>
      <c r="D267" s="8" t="s">
        <v>1672</v>
      </c>
      <c r="E267" s="50" t="s">
        <v>1706</v>
      </c>
      <c r="F267" s="30" t="s">
        <v>46</v>
      </c>
      <c r="G267" s="50" t="s">
        <v>1707</v>
      </c>
      <c r="H267" s="86">
        <v>9</v>
      </c>
      <c r="I267" s="148">
        <v>43668</v>
      </c>
      <c r="J267" s="142">
        <f t="shared" si="16"/>
        <v>36</v>
      </c>
      <c r="K267" s="267">
        <f t="shared" si="17"/>
        <v>180000</v>
      </c>
      <c r="L267" s="267" t="s">
        <v>2253</v>
      </c>
      <c r="M267" s="142" t="s">
        <v>3465</v>
      </c>
      <c r="N267" s="190"/>
      <c r="O267" s="190"/>
      <c r="P267" s="190"/>
      <c r="Q267" s="199">
        <f t="shared" si="18"/>
        <v>0</v>
      </c>
    </row>
    <row r="268" spans="1:17" hidden="1">
      <c r="A268" s="1" t="s">
        <v>2675</v>
      </c>
      <c r="B268" s="1" t="s">
        <v>1717</v>
      </c>
      <c r="C268" s="8" t="s">
        <v>1717</v>
      </c>
      <c r="D268" s="8" t="s">
        <v>1672</v>
      </c>
      <c r="E268" s="50" t="s">
        <v>1708</v>
      </c>
      <c r="F268" s="30" t="s">
        <v>46</v>
      </c>
      <c r="G268" s="50" t="s">
        <v>1709</v>
      </c>
      <c r="H268" s="86">
        <v>15</v>
      </c>
      <c r="I268" s="148">
        <v>43669</v>
      </c>
      <c r="J268" s="142">
        <f t="shared" si="16"/>
        <v>60</v>
      </c>
      <c r="K268" s="267">
        <f t="shared" si="17"/>
        <v>300000</v>
      </c>
      <c r="L268" s="267" t="s">
        <v>2253</v>
      </c>
      <c r="M268" s="142" t="s">
        <v>3465</v>
      </c>
      <c r="N268" s="190"/>
      <c r="O268" s="190"/>
      <c r="P268" s="190"/>
      <c r="Q268" s="199">
        <f t="shared" si="18"/>
        <v>0</v>
      </c>
    </row>
    <row r="269" spans="1:17" hidden="1">
      <c r="A269" s="1" t="s">
        <v>2675</v>
      </c>
      <c r="B269" s="1" t="s">
        <v>1717</v>
      </c>
      <c r="C269" s="8" t="s">
        <v>1717</v>
      </c>
      <c r="D269" s="8" t="s">
        <v>1672</v>
      </c>
      <c r="E269" s="50" t="s">
        <v>1710</v>
      </c>
      <c r="F269" s="30" t="s">
        <v>46</v>
      </c>
      <c r="G269" s="50" t="s">
        <v>1711</v>
      </c>
      <c r="H269" s="86">
        <v>10</v>
      </c>
      <c r="I269" s="147">
        <v>43661</v>
      </c>
      <c r="J269" s="142">
        <f t="shared" si="16"/>
        <v>40</v>
      </c>
      <c r="K269" s="267">
        <f t="shared" si="17"/>
        <v>200000</v>
      </c>
      <c r="L269" s="267" t="s">
        <v>2253</v>
      </c>
      <c r="M269" s="142" t="s">
        <v>3465</v>
      </c>
      <c r="N269" s="190"/>
      <c r="O269" s="190"/>
      <c r="P269" s="190"/>
      <c r="Q269" s="199">
        <f t="shared" si="18"/>
        <v>0</v>
      </c>
    </row>
    <row r="270" spans="1:17" hidden="1">
      <c r="A270" s="1" t="s">
        <v>2675</v>
      </c>
      <c r="B270" s="1" t="s">
        <v>1717</v>
      </c>
      <c r="C270" s="8" t="s">
        <v>1717</v>
      </c>
      <c r="D270" s="8" t="s">
        <v>1672</v>
      </c>
      <c r="E270" s="50" t="s">
        <v>1712</v>
      </c>
      <c r="F270" s="30" t="s">
        <v>44</v>
      </c>
      <c r="G270" s="50" t="s">
        <v>1713</v>
      </c>
      <c r="H270" s="86">
        <v>26</v>
      </c>
      <c r="I270" s="147">
        <v>43661</v>
      </c>
      <c r="J270" s="142">
        <f t="shared" si="16"/>
        <v>104</v>
      </c>
      <c r="K270" s="267">
        <f t="shared" si="17"/>
        <v>520000</v>
      </c>
      <c r="L270" s="267" t="s">
        <v>2253</v>
      </c>
      <c r="M270" s="142" t="s">
        <v>3465</v>
      </c>
      <c r="N270" s="190"/>
      <c r="O270" s="190"/>
      <c r="P270" s="190"/>
      <c r="Q270" s="199">
        <f t="shared" si="18"/>
        <v>0</v>
      </c>
    </row>
    <row r="271" spans="1:17" hidden="1">
      <c r="A271" s="1" t="s">
        <v>2675</v>
      </c>
      <c r="B271" s="1" t="s">
        <v>1717</v>
      </c>
      <c r="C271" s="8" t="s">
        <v>1717</v>
      </c>
      <c r="D271" s="8" t="s">
        <v>1672</v>
      </c>
      <c r="E271" s="50" t="s">
        <v>1714</v>
      </c>
      <c r="F271" s="30" t="s">
        <v>44</v>
      </c>
      <c r="G271" s="50" t="s">
        <v>1711</v>
      </c>
      <c r="H271" s="86">
        <v>22</v>
      </c>
      <c r="I271" s="147">
        <v>43661</v>
      </c>
      <c r="J271" s="142">
        <f t="shared" si="16"/>
        <v>88</v>
      </c>
      <c r="K271" s="267">
        <f t="shared" si="17"/>
        <v>440000</v>
      </c>
      <c r="L271" s="267" t="s">
        <v>2253</v>
      </c>
      <c r="M271" s="142" t="s">
        <v>3465</v>
      </c>
      <c r="N271" s="190">
        <v>44</v>
      </c>
      <c r="O271" s="190">
        <v>43661</v>
      </c>
      <c r="P271" s="190"/>
      <c r="Q271" s="199">
        <f t="shared" si="18"/>
        <v>220000</v>
      </c>
    </row>
    <row r="272" spans="1:17" hidden="1">
      <c r="A272" s="1" t="s">
        <v>2675</v>
      </c>
      <c r="B272" s="1" t="s">
        <v>1717</v>
      </c>
      <c r="C272" s="8" t="s">
        <v>1717</v>
      </c>
      <c r="D272" s="8" t="s">
        <v>1672</v>
      </c>
      <c r="E272" s="50" t="s">
        <v>1715</v>
      </c>
      <c r="F272" s="30" t="s">
        <v>46</v>
      </c>
      <c r="G272" s="50" t="s">
        <v>1716</v>
      </c>
      <c r="H272" s="86">
        <v>8</v>
      </c>
      <c r="I272" s="148">
        <v>43657</v>
      </c>
      <c r="J272" s="142">
        <f t="shared" si="16"/>
        <v>32</v>
      </c>
      <c r="K272" s="267">
        <f t="shared" si="17"/>
        <v>160000</v>
      </c>
      <c r="L272" s="267" t="s">
        <v>2253</v>
      </c>
      <c r="M272" s="142" t="s">
        <v>3465</v>
      </c>
      <c r="N272" s="190"/>
      <c r="O272" s="190"/>
      <c r="P272" s="190"/>
      <c r="Q272" s="199">
        <f t="shared" si="18"/>
        <v>0</v>
      </c>
    </row>
    <row r="273" spans="1:17" hidden="1">
      <c r="A273" s="1" t="s">
        <v>2675</v>
      </c>
      <c r="B273" s="1" t="s">
        <v>1717</v>
      </c>
      <c r="C273" s="8" t="s">
        <v>340</v>
      </c>
      <c r="D273" s="8" t="s">
        <v>341</v>
      </c>
      <c r="E273" s="8" t="s">
        <v>342</v>
      </c>
      <c r="F273" s="21" t="s">
        <v>44</v>
      </c>
      <c r="G273" s="43" t="s">
        <v>343</v>
      </c>
      <c r="H273" s="83">
        <v>20</v>
      </c>
      <c r="I273" s="147">
        <v>43663</v>
      </c>
      <c r="J273" s="142">
        <f t="shared" si="16"/>
        <v>80</v>
      </c>
      <c r="K273" s="267">
        <f t="shared" si="17"/>
        <v>400000</v>
      </c>
      <c r="L273" s="267" t="s">
        <v>2253</v>
      </c>
      <c r="M273" s="142" t="s">
        <v>3465</v>
      </c>
      <c r="N273" s="190">
        <v>44</v>
      </c>
      <c r="O273" s="146">
        <v>43664</v>
      </c>
      <c r="P273" s="190"/>
      <c r="Q273" s="199">
        <f t="shared" si="18"/>
        <v>220000</v>
      </c>
    </row>
    <row r="274" spans="1:17" hidden="1">
      <c r="A274" s="1" t="s">
        <v>2675</v>
      </c>
      <c r="B274" s="1" t="s">
        <v>1717</v>
      </c>
      <c r="C274" s="8" t="s">
        <v>340</v>
      </c>
      <c r="D274" s="8" t="s">
        <v>341</v>
      </c>
      <c r="E274" s="8" t="s">
        <v>344</v>
      </c>
      <c r="F274" s="21" t="s">
        <v>44</v>
      </c>
      <c r="G274" s="43" t="s">
        <v>345</v>
      </c>
      <c r="H274" s="83">
        <v>30</v>
      </c>
      <c r="I274" s="148">
        <v>43672</v>
      </c>
      <c r="J274" s="142">
        <f t="shared" si="16"/>
        <v>120</v>
      </c>
      <c r="K274" s="267">
        <f t="shared" si="17"/>
        <v>600000</v>
      </c>
      <c r="L274" s="267" t="s">
        <v>2253</v>
      </c>
      <c r="M274" s="142" t="s">
        <v>3465</v>
      </c>
      <c r="N274" s="190">
        <v>128</v>
      </c>
      <c r="O274" s="146">
        <v>43672</v>
      </c>
      <c r="P274" s="190"/>
      <c r="Q274" s="199">
        <f t="shared" si="18"/>
        <v>640000</v>
      </c>
    </row>
    <row r="275" spans="1:17" hidden="1">
      <c r="A275" s="1" t="s">
        <v>2675</v>
      </c>
      <c r="B275" s="1" t="s">
        <v>1717</v>
      </c>
      <c r="C275" s="8" t="s">
        <v>340</v>
      </c>
      <c r="D275" s="8" t="s">
        <v>341</v>
      </c>
      <c r="E275" s="8" t="s">
        <v>346</v>
      </c>
      <c r="F275" s="21" t="s">
        <v>45</v>
      </c>
      <c r="G275" s="43" t="s">
        <v>347</v>
      </c>
      <c r="H275" s="83">
        <v>12</v>
      </c>
      <c r="I275" s="148">
        <v>43668</v>
      </c>
      <c r="J275" s="142">
        <f t="shared" si="16"/>
        <v>48</v>
      </c>
      <c r="K275" s="267">
        <f t="shared" si="17"/>
        <v>240000</v>
      </c>
      <c r="L275" s="267" t="s">
        <v>2253</v>
      </c>
      <c r="M275" s="142" t="s">
        <v>3465</v>
      </c>
      <c r="N275" s="190"/>
      <c r="O275" s="190"/>
      <c r="P275" s="190"/>
      <c r="Q275" s="199">
        <f t="shared" si="18"/>
        <v>0</v>
      </c>
    </row>
    <row r="276" spans="1:17" hidden="1">
      <c r="A276" s="1" t="s">
        <v>2675</v>
      </c>
      <c r="B276" s="1" t="s">
        <v>1717</v>
      </c>
      <c r="C276" s="8" t="s">
        <v>340</v>
      </c>
      <c r="D276" s="8" t="s">
        <v>341</v>
      </c>
      <c r="E276" s="8" t="s">
        <v>348</v>
      </c>
      <c r="F276" s="21" t="s">
        <v>46</v>
      </c>
      <c r="G276" s="43" t="s">
        <v>349</v>
      </c>
      <c r="H276" s="83">
        <v>8</v>
      </c>
      <c r="I276" s="148">
        <v>43668</v>
      </c>
      <c r="J276" s="142">
        <f t="shared" si="16"/>
        <v>32</v>
      </c>
      <c r="K276" s="267">
        <f t="shared" si="17"/>
        <v>160000</v>
      </c>
      <c r="L276" s="267" t="s">
        <v>2253</v>
      </c>
      <c r="M276" s="142" t="s">
        <v>3465</v>
      </c>
      <c r="N276" s="190"/>
      <c r="O276" s="190"/>
      <c r="P276" s="190"/>
      <c r="Q276" s="199">
        <f t="shared" si="18"/>
        <v>0</v>
      </c>
    </row>
    <row r="277" spans="1:17" hidden="1">
      <c r="A277" s="1" t="s">
        <v>2675</v>
      </c>
      <c r="B277" s="1" t="s">
        <v>1717</v>
      </c>
      <c r="C277" s="8" t="s">
        <v>340</v>
      </c>
      <c r="D277" s="8" t="s">
        <v>341</v>
      </c>
      <c r="E277" s="8" t="s">
        <v>350</v>
      </c>
      <c r="F277" s="21" t="s">
        <v>46</v>
      </c>
      <c r="G277" s="43" t="s">
        <v>351</v>
      </c>
      <c r="H277" s="83">
        <v>15</v>
      </c>
      <c r="I277" s="147">
        <v>43654</v>
      </c>
      <c r="J277" s="142">
        <f t="shared" si="16"/>
        <v>60</v>
      </c>
      <c r="K277" s="267">
        <f t="shared" si="17"/>
        <v>300000</v>
      </c>
      <c r="L277" s="267" t="s">
        <v>2253</v>
      </c>
      <c r="M277" s="142" t="s">
        <v>3465</v>
      </c>
      <c r="N277" s="190"/>
      <c r="O277" s="190"/>
      <c r="P277" s="190"/>
      <c r="Q277" s="199">
        <f t="shared" si="18"/>
        <v>0</v>
      </c>
    </row>
    <row r="278" spans="1:17" hidden="1">
      <c r="A278" s="1" t="s">
        <v>2675</v>
      </c>
      <c r="B278" s="1" t="s">
        <v>1717</v>
      </c>
      <c r="C278" s="8" t="s">
        <v>340</v>
      </c>
      <c r="D278" s="8" t="s">
        <v>341</v>
      </c>
      <c r="E278" s="8" t="s">
        <v>352</v>
      </c>
      <c r="F278" s="21" t="s">
        <v>44</v>
      </c>
      <c r="G278" s="43" t="s">
        <v>353</v>
      </c>
      <c r="H278" s="83">
        <v>23</v>
      </c>
      <c r="I278" s="146">
        <v>43664</v>
      </c>
      <c r="J278" s="142">
        <f t="shared" si="16"/>
        <v>92</v>
      </c>
      <c r="K278" s="267">
        <f t="shared" si="17"/>
        <v>460000</v>
      </c>
      <c r="L278" s="267" t="s">
        <v>2253</v>
      </c>
      <c r="M278" s="142" t="s">
        <v>3465</v>
      </c>
      <c r="N278" s="190">
        <v>56</v>
      </c>
      <c r="O278" s="146">
        <v>43679</v>
      </c>
      <c r="P278" s="190"/>
      <c r="Q278" s="199">
        <f t="shared" si="18"/>
        <v>280000</v>
      </c>
    </row>
    <row r="279" spans="1:17" hidden="1">
      <c r="A279" s="1" t="s">
        <v>2675</v>
      </c>
      <c r="B279" s="1" t="s">
        <v>1717</v>
      </c>
      <c r="C279" s="8" t="s">
        <v>340</v>
      </c>
      <c r="D279" s="8" t="s">
        <v>341</v>
      </c>
      <c r="E279" s="8" t="s">
        <v>354</v>
      </c>
      <c r="F279" s="21" t="s">
        <v>44</v>
      </c>
      <c r="G279" s="43" t="s">
        <v>355</v>
      </c>
      <c r="H279" s="83">
        <v>17</v>
      </c>
      <c r="I279" s="146">
        <v>43665</v>
      </c>
      <c r="J279" s="142">
        <f t="shared" si="16"/>
        <v>68</v>
      </c>
      <c r="K279" s="267">
        <f t="shared" si="17"/>
        <v>340000</v>
      </c>
      <c r="L279" s="267" t="s">
        <v>2253</v>
      </c>
      <c r="M279" s="142" t="s">
        <v>3465</v>
      </c>
      <c r="N279" s="190">
        <v>40</v>
      </c>
      <c r="O279" s="146">
        <v>43678</v>
      </c>
      <c r="P279" s="190"/>
      <c r="Q279" s="199">
        <f t="shared" si="18"/>
        <v>200000</v>
      </c>
    </row>
    <row r="280" spans="1:17" hidden="1">
      <c r="A280" s="1" t="s">
        <v>2675</v>
      </c>
      <c r="B280" s="1" t="s">
        <v>1717</v>
      </c>
      <c r="C280" s="8" t="s">
        <v>340</v>
      </c>
      <c r="D280" s="8" t="s">
        <v>341</v>
      </c>
      <c r="E280" s="8" t="s">
        <v>356</v>
      </c>
      <c r="F280" s="21" t="s">
        <v>46</v>
      </c>
      <c r="G280" s="43" t="s">
        <v>357</v>
      </c>
      <c r="H280" s="83">
        <v>17</v>
      </c>
      <c r="I280" s="147">
        <v>43671</v>
      </c>
      <c r="J280" s="142">
        <f t="shared" si="16"/>
        <v>68</v>
      </c>
      <c r="K280" s="267">
        <f t="shared" si="17"/>
        <v>340000</v>
      </c>
      <c r="L280" s="267" t="s">
        <v>2253</v>
      </c>
      <c r="M280" s="142" t="s">
        <v>3465</v>
      </c>
      <c r="N280" s="190">
        <v>44</v>
      </c>
      <c r="O280" s="146">
        <v>43671</v>
      </c>
      <c r="P280" s="190"/>
      <c r="Q280" s="199">
        <f t="shared" si="18"/>
        <v>220000</v>
      </c>
    </row>
    <row r="281" spans="1:17" hidden="1">
      <c r="A281" s="1" t="s">
        <v>2675</v>
      </c>
      <c r="B281" s="1" t="s">
        <v>1717</v>
      </c>
      <c r="C281" s="8" t="s">
        <v>340</v>
      </c>
      <c r="D281" s="8" t="s">
        <v>341</v>
      </c>
      <c r="E281" s="8" t="s">
        <v>358</v>
      </c>
      <c r="F281" s="21" t="s">
        <v>46</v>
      </c>
      <c r="G281" s="43" t="s">
        <v>359</v>
      </c>
      <c r="H281" s="83">
        <v>6</v>
      </c>
      <c r="I281" s="148">
        <v>43659</v>
      </c>
      <c r="J281" s="142">
        <f t="shared" si="16"/>
        <v>24</v>
      </c>
      <c r="K281" s="267">
        <f t="shared" si="17"/>
        <v>120000</v>
      </c>
      <c r="L281" s="267" t="s">
        <v>2253</v>
      </c>
      <c r="M281" s="142" t="s">
        <v>3465</v>
      </c>
      <c r="N281" s="190"/>
      <c r="O281" s="190"/>
      <c r="P281" s="190"/>
      <c r="Q281" s="199">
        <f t="shared" si="18"/>
        <v>0</v>
      </c>
    </row>
    <row r="282" spans="1:17" hidden="1">
      <c r="A282" s="1" t="s">
        <v>2675</v>
      </c>
      <c r="B282" s="1" t="s">
        <v>1717</v>
      </c>
      <c r="C282" s="8" t="s">
        <v>340</v>
      </c>
      <c r="D282" s="8" t="s">
        <v>341</v>
      </c>
      <c r="E282" s="8" t="s">
        <v>360</v>
      </c>
      <c r="F282" s="21" t="s">
        <v>46</v>
      </c>
      <c r="G282" s="43" t="s">
        <v>361</v>
      </c>
      <c r="H282" s="83">
        <v>10</v>
      </c>
      <c r="I282" s="148">
        <v>43662</v>
      </c>
      <c r="J282" s="142">
        <f t="shared" si="16"/>
        <v>40</v>
      </c>
      <c r="K282" s="267">
        <f t="shared" si="17"/>
        <v>200000</v>
      </c>
      <c r="L282" s="267" t="s">
        <v>2253</v>
      </c>
      <c r="M282" s="142" t="s">
        <v>3465</v>
      </c>
      <c r="N282" s="190">
        <v>24</v>
      </c>
      <c r="O282" s="146">
        <v>43662</v>
      </c>
      <c r="P282" s="190"/>
      <c r="Q282" s="199">
        <f t="shared" si="18"/>
        <v>120000</v>
      </c>
    </row>
    <row r="283" spans="1:17" hidden="1">
      <c r="A283" s="1" t="s">
        <v>2675</v>
      </c>
      <c r="B283" s="1" t="s">
        <v>1717</v>
      </c>
      <c r="C283" s="8" t="s">
        <v>340</v>
      </c>
      <c r="D283" s="8" t="s">
        <v>341</v>
      </c>
      <c r="E283" s="8" t="s">
        <v>362</v>
      </c>
      <c r="F283" s="21" t="s">
        <v>46</v>
      </c>
      <c r="G283" s="43" t="s">
        <v>363</v>
      </c>
      <c r="H283" s="83">
        <v>17</v>
      </c>
      <c r="I283" s="148">
        <v>43662</v>
      </c>
      <c r="J283" s="142">
        <f t="shared" si="16"/>
        <v>68</v>
      </c>
      <c r="K283" s="267">
        <f t="shared" si="17"/>
        <v>340000</v>
      </c>
      <c r="L283" s="267" t="s">
        <v>2253</v>
      </c>
      <c r="M283" s="142" t="s">
        <v>3465</v>
      </c>
      <c r="N283" s="190">
        <v>60</v>
      </c>
      <c r="O283" s="146">
        <v>43663</v>
      </c>
      <c r="P283" s="190"/>
      <c r="Q283" s="199">
        <f t="shared" si="18"/>
        <v>300000</v>
      </c>
    </row>
    <row r="284" spans="1:17" hidden="1">
      <c r="A284" s="1" t="s">
        <v>2675</v>
      </c>
      <c r="B284" s="1" t="s">
        <v>1717</v>
      </c>
      <c r="C284" s="8" t="s">
        <v>340</v>
      </c>
      <c r="D284" s="8" t="s">
        <v>341</v>
      </c>
      <c r="E284" s="8" t="s">
        <v>364</v>
      </c>
      <c r="F284" s="21" t="s">
        <v>44</v>
      </c>
      <c r="G284" s="43" t="s">
        <v>365</v>
      </c>
      <c r="H284" s="83">
        <v>16</v>
      </c>
      <c r="I284" s="147">
        <v>43663</v>
      </c>
      <c r="J284" s="142">
        <f t="shared" si="16"/>
        <v>64</v>
      </c>
      <c r="K284" s="267">
        <f t="shared" si="17"/>
        <v>320000</v>
      </c>
      <c r="L284" s="267" t="s">
        <v>2253</v>
      </c>
      <c r="M284" s="142" t="s">
        <v>3465</v>
      </c>
      <c r="N284" s="190">
        <v>48</v>
      </c>
      <c r="O284" s="146">
        <v>43677</v>
      </c>
      <c r="P284" s="190"/>
      <c r="Q284" s="199">
        <f t="shared" si="18"/>
        <v>240000</v>
      </c>
    </row>
    <row r="285" spans="1:17" hidden="1">
      <c r="A285" s="1" t="s">
        <v>2675</v>
      </c>
      <c r="B285" s="1" t="s">
        <v>1717</v>
      </c>
      <c r="C285" s="8" t="s">
        <v>340</v>
      </c>
      <c r="D285" s="8" t="s">
        <v>341</v>
      </c>
      <c r="E285" s="8" t="s">
        <v>366</v>
      </c>
      <c r="F285" s="21" t="s">
        <v>44</v>
      </c>
      <c r="G285" s="43" t="s">
        <v>367</v>
      </c>
      <c r="H285" s="83">
        <v>20</v>
      </c>
      <c r="I285" s="148">
        <v>43666</v>
      </c>
      <c r="J285" s="142">
        <f t="shared" si="16"/>
        <v>80</v>
      </c>
      <c r="K285" s="267">
        <f t="shared" si="17"/>
        <v>400000</v>
      </c>
      <c r="L285" s="267" t="s">
        <v>2253</v>
      </c>
      <c r="M285" s="142" t="s">
        <v>3465</v>
      </c>
      <c r="N285" s="190">
        <v>56</v>
      </c>
      <c r="O285" s="146">
        <v>43680</v>
      </c>
      <c r="P285" s="190"/>
      <c r="Q285" s="199">
        <f t="shared" si="18"/>
        <v>280000</v>
      </c>
    </row>
    <row r="286" spans="1:17" hidden="1">
      <c r="A286" s="1" t="s">
        <v>2675</v>
      </c>
      <c r="B286" s="1" t="s">
        <v>1717</v>
      </c>
      <c r="C286" s="8" t="s">
        <v>340</v>
      </c>
      <c r="D286" s="8" t="s">
        <v>341</v>
      </c>
      <c r="E286" s="8" t="s">
        <v>368</v>
      </c>
      <c r="F286" s="21" t="s">
        <v>44</v>
      </c>
      <c r="G286" s="43" t="s">
        <v>343</v>
      </c>
      <c r="H286" s="83">
        <v>12</v>
      </c>
      <c r="I286" s="147">
        <v>43673</v>
      </c>
      <c r="J286" s="142">
        <f t="shared" si="16"/>
        <v>48</v>
      </c>
      <c r="K286" s="267">
        <f t="shared" si="17"/>
        <v>240000</v>
      </c>
      <c r="L286" s="267" t="s">
        <v>2253</v>
      </c>
      <c r="M286" s="142" t="s">
        <v>3465</v>
      </c>
      <c r="N286" s="190">
        <v>44</v>
      </c>
      <c r="O286" s="146">
        <v>43673</v>
      </c>
      <c r="P286" s="190"/>
      <c r="Q286" s="199">
        <f t="shared" si="18"/>
        <v>220000</v>
      </c>
    </row>
    <row r="287" spans="1:17" hidden="1">
      <c r="A287" s="1" t="s">
        <v>2675</v>
      </c>
      <c r="B287" s="1" t="s">
        <v>1717</v>
      </c>
      <c r="C287" s="8" t="s">
        <v>340</v>
      </c>
      <c r="D287" s="8" t="s">
        <v>341</v>
      </c>
      <c r="E287" s="8" t="s">
        <v>369</v>
      </c>
      <c r="F287" s="21" t="s">
        <v>46</v>
      </c>
      <c r="G287" s="43" t="s">
        <v>370</v>
      </c>
      <c r="H287" s="83">
        <v>10</v>
      </c>
      <c r="I287" s="147">
        <v>43657</v>
      </c>
      <c r="J287" s="142">
        <f t="shared" si="16"/>
        <v>40</v>
      </c>
      <c r="K287" s="267">
        <f t="shared" si="17"/>
        <v>200000</v>
      </c>
      <c r="L287" s="267" t="s">
        <v>2253</v>
      </c>
      <c r="M287" s="142" t="s">
        <v>3465</v>
      </c>
      <c r="N287" s="190">
        <v>36</v>
      </c>
      <c r="O287" s="146">
        <v>43657</v>
      </c>
      <c r="P287" s="190"/>
      <c r="Q287" s="199">
        <f t="shared" si="18"/>
        <v>180000</v>
      </c>
    </row>
    <row r="288" spans="1:17" hidden="1">
      <c r="A288" s="1" t="s">
        <v>2675</v>
      </c>
      <c r="B288" s="1" t="s">
        <v>1717</v>
      </c>
      <c r="C288" s="8" t="s">
        <v>340</v>
      </c>
      <c r="D288" s="8" t="s">
        <v>341</v>
      </c>
      <c r="E288" s="8" t="s">
        <v>371</v>
      </c>
      <c r="F288" s="21" t="s">
        <v>44</v>
      </c>
      <c r="G288" s="43" t="s">
        <v>372</v>
      </c>
      <c r="H288" s="83">
        <v>30</v>
      </c>
      <c r="I288" s="147">
        <v>43661</v>
      </c>
      <c r="J288" s="142">
        <f t="shared" si="16"/>
        <v>120</v>
      </c>
      <c r="K288" s="267">
        <f t="shared" si="17"/>
        <v>600000</v>
      </c>
      <c r="L288" s="267" t="s">
        <v>2253</v>
      </c>
      <c r="M288" s="142" t="s">
        <v>3465</v>
      </c>
      <c r="N288" s="190">
        <v>104</v>
      </c>
      <c r="O288" s="146">
        <v>43661</v>
      </c>
      <c r="P288" s="190"/>
      <c r="Q288" s="199">
        <f t="shared" si="18"/>
        <v>520000</v>
      </c>
    </row>
    <row r="289" spans="1:17" hidden="1">
      <c r="A289" s="1" t="s">
        <v>2675</v>
      </c>
      <c r="B289" s="1" t="s">
        <v>1717</v>
      </c>
      <c r="C289" s="8" t="s">
        <v>340</v>
      </c>
      <c r="D289" s="8" t="s">
        <v>341</v>
      </c>
      <c r="E289" s="8" t="s">
        <v>373</v>
      </c>
      <c r="F289" s="21" t="s">
        <v>44</v>
      </c>
      <c r="G289" s="43" t="s">
        <v>374</v>
      </c>
      <c r="H289" s="83">
        <v>18</v>
      </c>
      <c r="I289" s="148">
        <v>43669</v>
      </c>
      <c r="J289" s="142">
        <f t="shared" si="16"/>
        <v>72</v>
      </c>
      <c r="K289" s="267">
        <f t="shared" si="17"/>
        <v>360000</v>
      </c>
      <c r="L289" s="267" t="s">
        <v>2253</v>
      </c>
      <c r="M289" s="142" t="s">
        <v>3465</v>
      </c>
      <c r="N289" s="190">
        <v>60</v>
      </c>
      <c r="O289" s="146">
        <v>43669</v>
      </c>
      <c r="P289" s="190"/>
      <c r="Q289" s="199">
        <f t="shared" si="18"/>
        <v>300000</v>
      </c>
    </row>
    <row r="290" spans="1:17" hidden="1">
      <c r="A290" s="1" t="s">
        <v>2675</v>
      </c>
      <c r="B290" s="1" t="s">
        <v>1717</v>
      </c>
      <c r="C290" s="8" t="s">
        <v>340</v>
      </c>
      <c r="D290" s="8" t="s">
        <v>341</v>
      </c>
      <c r="E290" s="8" t="s">
        <v>375</v>
      </c>
      <c r="F290" s="21" t="s">
        <v>44</v>
      </c>
      <c r="G290" s="43" t="s">
        <v>376</v>
      </c>
      <c r="H290" s="83">
        <v>20</v>
      </c>
      <c r="I290" s="147">
        <v>43673</v>
      </c>
      <c r="J290" s="142">
        <f t="shared" si="16"/>
        <v>80</v>
      </c>
      <c r="K290" s="267">
        <f t="shared" si="17"/>
        <v>400000</v>
      </c>
      <c r="L290" s="267" t="s">
        <v>2253</v>
      </c>
      <c r="M290" s="142" t="s">
        <v>3465</v>
      </c>
      <c r="N290" s="190"/>
      <c r="O290" s="190"/>
      <c r="P290" s="190"/>
      <c r="Q290" s="199">
        <f t="shared" si="18"/>
        <v>0</v>
      </c>
    </row>
    <row r="291" spans="1:17" hidden="1">
      <c r="A291" s="1" t="s">
        <v>2675</v>
      </c>
      <c r="B291" s="1" t="s">
        <v>1717</v>
      </c>
      <c r="C291" s="8" t="s">
        <v>340</v>
      </c>
      <c r="D291" s="8" t="s">
        <v>341</v>
      </c>
      <c r="E291" s="8" t="s">
        <v>377</v>
      </c>
      <c r="F291" s="21" t="s">
        <v>44</v>
      </c>
      <c r="G291" s="43" t="s">
        <v>378</v>
      </c>
      <c r="H291" s="83">
        <v>20</v>
      </c>
      <c r="I291" s="148">
        <v>43670</v>
      </c>
      <c r="J291" s="142">
        <f t="shared" si="16"/>
        <v>80</v>
      </c>
      <c r="K291" s="267">
        <f t="shared" si="17"/>
        <v>400000</v>
      </c>
      <c r="L291" s="267" t="s">
        <v>2253</v>
      </c>
      <c r="M291" s="142" t="s">
        <v>3465</v>
      </c>
      <c r="N291" s="208">
        <v>88</v>
      </c>
      <c r="O291" s="209">
        <v>43656</v>
      </c>
      <c r="P291" s="190"/>
      <c r="Q291" s="199">
        <f t="shared" si="18"/>
        <v>440000</v>
      </c>
    </row>
    <row r="292" spans="1:17" hidden="1">
      <c r="A292" s="1" t="s">
        <v>2675</v>
      </c>
      <c r="B292" s="1" t="s">
        <v>1717</v>
      </c>
      <c r="C292" s="8" t="s">
        <v>340</v>
      </c>
      <c r="D292" s="8" t="s">
        <v>341</v>
      </c>
      <c r="E292" s="8" t="s">
        <v>379</v>
      </c>
      <c r="F292" s="21" t="s">
        <v>46</v>
      </c>
      <c r="G292" s="43" t="s">
        <v>380</v>
      </c>
      <c r="H292" s="83">
        <v>11</v>
      </c>
      <c r="I292" s="147">
        <v>43671</v>
      </c>
      <c r="J292" s="142">
        <f t="shared" si="16"/>
        <v>44</v>
      </c>
      <c r="K292" s="267">
        <f t="shared" si="17"/>
        <v>220000</v>
      </c>
      <c r="L292" s="267" t="s">
        <v>2253</v>
      </c>
      <c r="M292" s="142" t="s">
        <v>3465</v>
      </c>
      <c r="N292" s="190">
        <v>20</v>
      </c>
      <c r="O292" s="146">
        <v>43671</v>
      </c>
      <c r="P292" s="190"/>
      <c r="Q292" s="199">
        <f t="shared" si="18"/>
        <v>100000</v>
      </c>
    </row>
    <row r="293" spans="1:17" hidden="1">
      <c r="A293" s="1" t="s">
        <v>2675</v>
      </c>
      <c r="B293" s="1" t="s">
        <v>1717</v>
      </c>
      <c r="C293" s="8" t="s">
        <v>340</v>
      </c>
      <c r="D293" s="8" t="s">
        <v>341</v>
      </c>
      <c r="E293" s="8" t="s">
        <v>381</v>
      </c>
      <c r="F293" s="21" t="s">
        <v>46</v>
      </c>
      <c r="G293" s="43" t="s">
        <v>382</v>
      </c>
      <c r="H293" s="83">
        <v>8</v>
      </c>
      <c r="I293" s="147">
        <v>43671</v>
      </c>
      <c r="J293" s="142">
        <f t="shared" si="16"/>
        <v>32</v>
      </c>
      <c r="K293" s="267">
        <f t="shared" si="17"/>
        <v>160000</v>
      </c>
      <c r="L293" s="267" t="s">
        <v>2253</v>
      </c>
      <c r="M293" s="142" t="s">
        <v>3465</v>
      </c>
      <c r="N293" s="190">
        <v>8</v>
      </c>
      <c r="O293" s="146">
        <v>43671</v>
      </c>
      <c r="P293" s="190"/>
      <c r="Q293" s="199">
        <f t="shared" si="18"/>
        <v>40000</v>
      </c>
    </row>
    <row r="294" spans="1:17" hidden="1">
      <c r="A294" s="1" t="s">
        <v>2675</v>
      </c>
      <c r="B294" s="1" t="s">
        <v>1717</v>
      </c>
      <c r="C294" s="8" t="s">
        <v>1827</v>
      </c>
      <c r="D294" s="8" t="s">
        <v>1794</v>
      </c>
      <c r="E294" s="8" t="s">
        <v>1795</v>
      </c>
      <c r="F294" s="3" t="s">
        <v>46</v>
      </c>
      <c r="G294" s="8" t="s">
        <v>1796</v>
      </c>
      <c r="H294" s="83">
        <v>13</v>
      </c>
      <c r="I294" s="146">
        <v>43665</v>
      </c>
      <c r="J294" s="142">
        <f t="shared" si="16"/>
        <v>52</v>
      </c>
      <c r="K294" s="267">
        <f t="shared" si="17"/>
        <v>260000</v>
      </c>
      <c r="L294" s="267" t="s">
        <v>2253</v>
      </c>
      <c r="M294" s="142" t="s">
        <v>3465</v>
      </c>
      <c r="N294" s="190"/>
      <c r="O294" s="190"/>
      <c r="P294" s="190"/>
      <c r="Q294" s="199">
        <f t="shared" si="18"/>
        <v>0</v>
      </c>
    </row>
    <row r="295" spans="1:17" hidden="1">
      <c r="A295" s="1" t="s">
        <v>2675</v>
      </c>
      <c r="B295" s="1" t="s">
        <v>1717</v>
      </c>
      <c r="C295" s="8" t="s">
        <v>1827</v>
      </c>
      <c r="D295" s="8" t="s">
        <v>1794</v>
      </c>
      <c r="E295" s="8" t="s">
        <v>1797</v>
      </c>
      <c r="F295" s="3" t="s">
        <v>46</v>
      </c>
      <c r="G295" s="8" t="s">
        <v>1798</v>
      </c>
      <c r="H295" s="83">
        <v>15</v>
      </c>
      <c r="I295" s="148">
        <v>43666</v>
      </c>
      <c r="J295" s="142">
        <f t="shared" si="16"/>
        <v>60</v>
      </c>
      <c r="K295" s="267">
        <f t="shared" si="17"/>
        <v>300000</v>
      </c>
      <c r="L295" s="267" t="s">
        <v>2253</v>
      </c>
      <c r="M295" s="142" t="s">
        <v>3465</v>
      </c>
      <c r="N295" s="190"/>
      <c r="O295" s="190"/>
      <c r="P295" s="190"/>
      <c r="Q295" s="199">
        <f t="shared" si="18"/>
        <v>0</v>
      </c>
    </row>
    <row r="296" spans="1:17" hidden="1">
      <c r="A296" s="1" t="s">
        <v>2675</v>
      </c>
      <c r="B296" s="1" t="s">
        <v>1717</v>
      </c>
      <c r="C296" s="8" t="s">
        <v>1827</v>
      </c>
      <c r="D296" s="8" t="s">
        <v>1794</v>
      </c>
      <c r="E296" s="8" t="s">
        <v>1799</v>
      </c>
      <c r="F296" s="3" t="s">
        <v>45</v>
      </c>
      <c r="G296" s="8" t="s">
        <v>1800</v>
      </c>
      <c r="H296" s="83">
        <v>10</v>
      </c>
      <c r="I296" s="148">
        <v>43666</v>
      </c>
      <c r="J296" s="142">
        <f t="shared" si="16"/>
        <v>40</v>
      </c>
      <c r="K296" s="267">
        <f t="shared" si="17"/>
        <v>200000</v>
      </c>
      <c r="L296" s="267" t="s">
        <v>2253</v>
      </c>
      <c r="M296" s="142" t="s">
        <v>3465</v>
      </c>
      <c r="N296" s="190"/>
      <c r="O296" s="190"/>
      <c r="P296" s="190"/>
      <c r="Q296" s="199">
        <f t="shared" si="18"/>
        <v>0</v>
      </c>
    </row>
    <row r="297" spans="1:17" hidden="1">
      <c r="A297" s="1" t="s">
        <v>2675</v>
      </c>
      <c r="B297" s="1" t="s">
        <v>1717</v>
      </c>
      <c r="C297" s="8" t="s">
        <v>1827</v>
      </c>
      <c r="D297" s="8" t="s">
        <v>1794</v>
      </c>
      <c r="E297" s="8" t="s">
        <v>1801</v>
      </c>
      <c r="F297" s="3" t="s">
        <v>46</v>
      </c>
      <c r="G297" s="8" t="s">
        <v>1802</v>
      </c>
      <c r="H297" s="83">
        <v>18</v>
      </c>
      <c r="I297" s="148">
        <v>43666</v>
      </c>
      <c r="J297" s="142">
        <f t="shared" si="16"/>
        <v>72</v>
      </c>
      <c r="K297" s="267">
        <f t="shared" si="17"/>
        <v>360000</v>
      </c>
      <c r="L297" s="267" t="s">
        <v>2253</v>
      </c>
      <c r="M297" s="142" t="s">
        <v>3465</v>
      </c>
      <c r="N297" s="190">
        <v>22</v>
      </c>
      <c r="O297" s="210">
        <v>43661</v>
      </c>
      <c r="P297" s="190"/>
      <c r="Q297" s="199">
        <f t="shared" si="18"/>
        <v>110000</v>
      </c>
    </row>
    <row r="298" spans="1:17" hidden="1">
      <c r="A298" s="1" t="s">
        <v>2675</v>
      </c>
      <c r="B298" s="1" t="s">
        <v>1717</v>
      </c>
      <c r="C298" s="8" t="s">
        <v>1827</v>
      </c>
      <c r="D298" s="8" t="s">
        <v>1794</v>
      </c>
      <c r="E298" s="8" t="s">
        <v>1803</v>
      </c>
      <c r="F298" s="3" t="s">
        <v>44</v>
      </c>
      <c r="G298" s="8" t="s">
        <v>1804</v>
      </c>
      <c r="H298" s="83">
        <v>10</v>
      </c>
      <c r="I298" s="147">
        <v>43663</v>
      </c>
      <c r="J298" s="142">
        <f t="shared" si="16"/>
        <v>40</v>
      </c>
      <c r="K298" s="267">
        <f t="shared" si="17"/>
        <v>200000</v>
      </c>
      <c r="L298" s="267" t="s">
        <v>2253</v>
      </c>
      <c r="M298" s="142" t="s">
        <v>3465</v>
      </c>
      <c r="N298" s="190">
        <v>12</v>
      </c>
      <c r="O298" s="210">
        <v>43657</v>
      </c>
      <c r="P298" s="190"/>
      <c r="Q298" s="199">
        <f t="shared" si="18"/>
        <v>60000</v>
      </c>
    </row>
    <row r="299" spans="1:17" hidden="1">
      <c r="A299" s="1" t="s">
        <v>2675</v>
      </c>
      <c r="B299" s="1" t="s">
        <v>1717</v>
      </c>
      <c r="C299" s="8" t="s">
        <v>1827</v>
      </c>
      <c r="D299" s="8" t="s">
        <v>1794</v>
      </c>
      <c r="E299" s="8" t="s">
        <v>1805</v>
      </c>
      <c r="F299" s="3" t="s">
        <v>45</v>
      </c>
      <c r="G299" s="8" t="s">
        <v>1806</v>
      </c>
      <c r="H299" s="83">
        <v>8</v>
      </c>
      <c r="I299" s="146">
        <v>43665</v>
      </c>
      <c r="J299" s="142">
        <f t="shared" si="16"/>
        <v>32</v>
      </c>
      <c r="K299" s="267">
        <f t="shared" si="17"/>
        <v>160000</v>
      </c>
      <c r="L299" s="267" t="s">
        <v>2253</v>
      </c>
      <c r="M299" s="142" t="s">
        <v>3465</v>
      </c>
      <c r="N299" s="190">
        <v>18</v>
      </c>
      <c r="O299" s="210">
        <v>43655</v>
      </c>
      <c r="P299" s="190"/>
      <c r="Q299" s="199">
        <f t="shared" si="18"/>
        <v>90000</v>
      </c>
    </row>
    <row r="300" spans="1:17" hidden="1">
      <c r="A300" s="1" t="s">
        <v>2675</v>
      </c>
      <c r="B300" s="1" t="s">
        <v>1717</v>
      </c>
      <c r="C300" s="8" t="s">
        <v>1827</v>
      </c>
      <c r="D300" s="8" t="s">
        <v>1794</v>
      </c>
      <c r="E300" s="8" t="s">
        <v>1807</v>
      </c>
      <c r="F300" s="3" t="s">
        <v>45</v>
      </c>
      <c r="G300" s="8" t="s">
        <v>1808</v>
      </c>
      <c r="H300" s="83">
        <v>10</v>
      </c>
      <c r="I300" s="146">
        <v>43665</v>
      </c>
      <c r="J300" s="142">
        <f t="shared" si="16"/>
        <v>40</v>
      </c>
      <c r="K300" s="267">
        <f t="shared" si="17"/>
        <v>200000</v>
      </c>
      <c r="L300" s="267" t="s">
        <v>2253</v>
      </c>
      <c r="M300" s="142" t="s">
        <v>3465</v>
      </c>
      <c r="N300" s="190"/>
      <c r="O300" s="190"/>
      <c r="P300" s="190"/>
      <c r="Q300" s="199">
        <f t="shared" si="18"/>
        <v>0</v>
      </c>
    </row>
    <row r="301" spans="1:17" hidden="1">
      <c r="A301" s="1" t="s">
        <v>2675</v>
      </c>
      <c r="B301" s="1" t="s">
        <v>1717</v>
      </c>
      <c r="C301" s="8" t="s">
        <v>1827</v>
      </c>
      <c r="D301" s="8" t="s">
        <v>1794</v>
      </c>
      <c r="E301" s="8" t="s">
        <v>1809</v>
      </c>
      <c r="F301" s="3" t="s">
        <v>46</v>
      </c>
      <c r="G301" s="8" t="s">
        <v>1810</v>
      </c>
      <c r="H301" s="83">
        <v>19</v>
      </c>
      <c r="I301" s="148">
        <v>43662</v>
      </c>
      <c r="J301" s="142">
        <f t="shared" si="16"/>
        <v>76</v>
      </c>
      <c r="K301" s="267">
        <f t="shared" si="17"/>
        <v>380000</v>
      </c>
      <c r="L301" s="267" t="s">
        <v>2253</v>
      </c>
      <c r="M301" s="142" t="s">
        <v>3465</v>
      </c>
      <c r="N301" s="190"/>
      <c r="O301" s="190"/>
      <c r="P301" s="190"/>
      <c r="Q301" s="199">
        <f t="shared" si="18"/>
        <v>0</v>
      </c>
    </row>
    <row r="302" spans="1:17" hidden="1">
      <c r="A302" s="1" t="s">
        <v>2675</v>
      </c>
      <c r="B302" s="1" t="s">
        <v>1717</v>
      </c>
      <c r="C302" s="8" t="s">
        <v>1827</v>
      </c>
      <c r="D302" s="8" t="s">
        <v>1794</v>
      </c>
      <c r="E302" s="8" t="s">
        <v>1811</v>
      </c>
      <c r="F302" s="3" t="s">
        <v>45</v>
      </c>
      <c r="G302" s="8" t="s">
        <v>1812</v>
      </c>
      <c r="H302" s="83">
        <v>16</v>
      </c>
      <c r="I302" s="147">
        <v>43663</v>
      </c>
      <c r="J302" s="142">
        <f t="shared" si="16"/>
        <v>64</v>
      </c>
      <c r="K302" s="267">
        <f t="shared" si="17"/>
        <v>320000</v>
      </c>
      <c r="L302" s="267" t="s">
        <v>2253</v>
      </c>
      <c r="M302" s="142" t="s">
        <v>3465</v>
      </c>
      <c r="N302" s="190"/>
      <c r="O302" s="190"/>
      <c r="P302" s="190"/>
      <c r="Q302" s="199">
        <f t="shared" si="18"/>
        <v>0</v>
      </c>
    </row>
    <row r="303" spans="1:17" hidden="1">
      <c r="A303" s="1" t="s">
        <v>2675</v>
      </c>
      <c r="B303" s="1" t="s">
        <v>1717</v>
      </c>
      <c r="C303" s="8" t="s">
        <v>1827</v>
      </c>
      <c r="D303" s="8" t="s">
        <v>1794</v>
      </c>
      <c r="E303" s="8" t="s">
        <v>1813</v>
      </c>
      <c r="F303" s="3" t="s">
        <v>45</v>
      </c>
      <c r="G303" s="8" t="s">
        <v>1814</v>
      </c>
      <c r="H303" s="83">
        <v>17</v>
      </c>
      <c r="I303" s="148">
        <v>43662</v>
      </c>
      <c r="J303" s="142">
        <f t="shared" si="16"/>
        <v>68</v>
      </c>
      <c r="K303" s="267">
        <f t="shared" si="17"/>
        <v>340000</v>
      </c>
      <c r="L303" s="267" t="s">
        <v>2253</v>
      </c>
      <c r="M303" s="142" t="s">
        <v>3465</v>
      </c>
      <c r="N303" s="190"/>
      <c r="O303" s="190"/>
      <c r="P303" s="190"/>
      <c r="Q303" s="199">
        <f t="shared" si="18"/>
        <v>0</v>
      </c>
    </row>
    <row r="304" spans="1:17" hidden="1">
      <c r="A304" s="1" t="s">
        <v>2675</v>
      </c>
      <c r="B304" s="1" t="s">
        <v>1717</v>
      </c>
      <c r="C304" s="8" t="s">
        <v>1827</v>
      </c>
      <c r="D304" s="8" t="s">
        <v>1794</v>
      </c>
      <c r="E304" s="8" t="s">
        <v>1815</v>
      </c>
      <c r="F304" s="3" t="s">
        <v>44</v>
      </c>
      <c r="G304" s="8" t="s">
        <v>1816</v>
      </c>
      <c r="H304" s="83">
        <v>20</v>
      </c>
      <c r="I304" s="147">
        <v>43663</v>
      </c>
      <c r="J304" s="142">
        <f t="shared" si="16"/>
        <v>80</v>
      </c>
      <c r="K304" s="267">
        <f t="shared" si="17"/>
        <v>400000</v>
      </c>
      <c r="L304" s="267" t="s">
        <v>2253</v>
      </c>
      <c r="M304" s="142" t="s">
        <v>3465</v>
      </c>
      <c r="N304" s="190"/>
      <c r="O304" s="190"/>
      <c r="P304" s="190"/>
      <c r="Q304" s="199">
        <f t="shared" si="18"/>
        <v>0</v>
      </c>
    </row>
    <row r="305" spans="1:17" hidden="1">
      <c r="A305" s="1" t="s">
        <v>2675</v>
      </c>
      <c r="B305" s="1" t="s">
        <v>1717</v>
      </c>
      <c r="C305" s="8" t="s">
        <v>1827</v>
      </c>
      <c r="D305" s="8" t="s">
        <v>1794</v>
      </c>
      <c r="E305" s="8" t="s">
        <v>1817</v>
      </c>
      <c r="F305" s="3" t="s">
        <v>46</v>
      </c>
      <c r="G305" s="8" t="s">
        <v>1818</v>
      </c>
      <c r="H305" s="83">
        <v>19</v>
      </c>
      <c r="I305" s="148">
        <v>43677</v>
      </c>
      <c r="J305" s="142">
        <f t="shared" si="16"/>
        <v>76</v>
      </c>
      <c r="K305" s="267">
        <f t="shared" si="17"/>
        <v>380000</v>
      </c>
      <c r="L305" s="267" t="s">
        <v>2253</v>
      </c>
      <c r="M305" s="142" t="s">
        <v>3465</v>
      </c>
      <c r="N305" s="190"/>
      <c r="O305" s="190"/>
      <c r="P305" s="190"/>
      <c r="Q305" s="199">
        <f t="shared" si="18"/>
        <v>0</v>
      </c>
    </row>
    <row r="306" spans="1:17" hidden="1">
      <c r="A306" s="1" t="s">
        <v>2675</v>
      </c>
      <c r="B306" s="1" t="s">
        <v>1717</v>
      </c>
      <c r="C306" s="8" t="s">
        <v>1827</v>
      </c>
      <c r="D306" s="8" t="s">
        <v>1794</v>
      </c>
      <c r="E306" s="8" t="s">
        <v>1819</v>
      </c>
      <c r="F306" s="3" t="s">
        <v>46</v>
      </c>
      <c r="G306" s="8" t="s">
        <v>1820</v>
      </c>
      <c r="H306" s="83">
        <v>9</v>
      </c>
      <c r="I306" s="148">
        <v>43677</v>
      </c>
      <c r="J306" s="142">
        <f t="shared" si="16"/>
        <v>36</v>
      </c>
      <c r="K306" s="267">
        <f t="shared" si="17"/>
        <v>180000</v>
      </c>
      <c r="L306" s="267" t="s">
        <v>2253</v>
      </c>
      <c r="M306" s="142" t="s">
        <v>3465</v>
      </c>
      <c r="N306" s="190"/>
      <c r="O306" s="190"/>
      <c r="P306" s="190"/>
      <c r="Q306" s="199">
        <f t="shared" si="18"/>
        <v>0</v>
      </c>
    </row>
    <row r="307" spans="1:17" hidden="1">
      <c r="A307" s="1" t="s">
        <v>2675</v>
      </c>
      <c r="B307" s="1" t="s">
        <v>1717</v>
      </c>
      <c r="C307" s="8" t="s">
        <v>1827</v>
      </c>
      <c r="D307" s="8" t="s">
        <v>1794</v>
      </c>
      <c r="E307" s="8" t="s">
        <v>1821</v>
      </c>
      <c r="F307" s="3" t="s">
        <v>46</v>
      </c>
      <c r="G307" s="8" t="s">
        <v>1822</v>
      </c>
      <c r="H307" s="83">
        <v>15</v>
      </c>
      <c r="I307" s="148">
        <v>43677</v>
      </c>
      <c r="J307" s="142">
        <f t="shared" si="16"/>
        <v>60</v>
      </c>
      <c r="K307" s="267">
        <f t="shared" si="17"/>
        <v>300000</v>
      </c>
      <c r="L307" s="267" t="s">
        <v>2253</v>
      </c>
      <c r="M307" s="142" t="s">
        <v>3465</v>
      </c>
      <c r="N307" s="190"/>
      <c r="O307" s="190"/>
      <c r="P307" s="190"/>
      <c r="Q307" s="199">
        <f t="shared" si="18"/>
        <v>0</v>
      </c>
    </row>
    <row r="308" spans="1:17" hidden="1">
      <c r="A308" s="1" t="s">
        <v>2675</v>
      </c>
      <c r="B308" s="1" t="s">
        <v>1717</v>
      </c>
      <c r="C308" s="8" t="s">
        <v>1827</v>
      </c>
      <c r="D308" s="8" t="s">
        <v>1794</v>
      </c>
      <c r="E308" s="8" t="s">
        <v>1823</v>
      </c>
      <c r="F308" s="3" t="s">
        <v>45</v>
      </c>
      <c r="G308" s="8" t="s">
        <v>1824</v>
      </c>
      <c r="H308" s="83">
        <v>17</v>
      </c>
      <c r="I308" s="147">
        <v>43663</v>
      </c>
      <c r="J308" s="142">
        <f t="shared" si="16"/>
        <v>68</v>
      </c>
      <c r="K308" s="267">
        <f t="shared" si="17"/>
        <v>340000</v>
      </c>
      <c r="L308" s="267" t="s">
        <v>2253</v>
      </c>
      <c r="M308" s="142" t="s">
        <v>3465</v>
      </c>
      <c r="N308" s="190"/>
      <c r="O308" s="190"/>
      <c r="P308" s="190"/>
      <c r="Q308" s="199">
        <f t="shared" si="18"/>
        <v>0</v>
      </c>
    </row>
    <row r="309" spans="1:17" hidden="1">
      <c r="A309" s="1" t="s">
        <v>2675</v>
      </c>
      <c r="B309" s="1" t="s">
        <v>1717</v>
      </c>
      <c r="C309" s="8" t="s">
        <v>1827</v>
      </c>
      <c r="D309" s="8" t="s">
        <v>1794</v>
      </c>
      <c r="E309" s="8" t="s">
        <v>1825</v>
      </c>
      <c r="F309" s="3" t="s">
        <v>46</v>
      </c>
      <c r="G309" s="8" t="s">
        <v>1826</v>
      </c>
      <c r="H309" s="83">
        <v>14</v>
      </c>
      <c r="I309" s="147">
        <v>43663</v>
      </c>
      <c r="J309" s="142">
        <f t="shared" si="16"/>
        <v>56</v>
      </c>
      <c r="K309" s="267">
        <f t="shared" si="17"/>
        <v>280000</v>
      </c>
      <c r="L309" s="267" t="s">
        <v>2253</v>
      </c>
      <c r="M309" s="142" t="s">
        <v>3465</v>
      </c>
      <c r="N309" s="190"/>
      <c r="O309" s="190"/>
      <c r="P309" s="190"/>
      <c r="Q309" s="199">
        <f t="shared" si="18"/>
        <v>0</v>
      </c>
    </row>
    <row r="310" spans="1:17" ht="15.75" hidden="1">
      <c r="A310" s="1" t="s">
        <v>2675</v>
      </c>
      <c r="B310" s="39" t="s">
        <v>1971</v>
      </c>
      <c r="C310" s="39" t="s">
        <v>1971</v>
      </c>
      <c r="D310" s="39" t="s">
        <v>1972</v>
      </c>
      <c r="E310" s="39" t="s">
        <v>1973</v>
      </c>
      <c r="F310" s="32" t="s">
        <v>45</v>
      </c>
      <c r="G310" s="39" t="s">
        <v>1974</v>
      </c>
      <c r="H310" s="87">
        <v>25</v>
      </c>
      <c r="I310" s="146">
        <v>43664</v>
      </c>
      <c r="J310" s="142">
        <f t="shared" si="16"/>
        <v>100</v>
      </c>
      <c r="K310" s="267">
        <f t="shared" si="17"/>
        <v>500000</v>
      </c>
      <c r="L310" s="267" t="s">
        <v>2253</v>
      </c>
      <c r="M310" s="142" t="s">
        <v>3465</v>
      </c>
      <c r="N310" s="192">
        <v>64</v>
      </c>
      <c r="O310" s="211" t="s">
        <v>3508</v>
      </c>
      <c r="P310" s="190"/>
      <c r="Q310" s="199">
        <f t="shared" si="18"/>
        <v>320000</v>
      </c>
    </row>
    <row r="311" spans="1:17" ht="15.75" hidden="1">
      <c r="A311" s="1" t="s">
        <v>2675</v>
      </c>
      <c r="B311" s="39" t="s">
        <v>1971</v>
      </c>
      <c r="C311" s="39" t="s">
        <v>1971</v>
      </c>
      <c r="D311" s="39" t="s">
        <v>1972</v>
      </c>
      <c r="E311" s="39" t="s">
        <v>1975</v>
      </c>
      <c r="F311" s="32" t="s">
        <v>44</v>
      </c>
      <c r="G311" s="39" t="s">
        <v>1974</v>
      </c>
      <c r="H311" s="87">
        <v>25</v>
      </c>
      <c r="I311" s="146">
        <v>43664</v>
      </c>
      <c r="J311" s="142">
        <f t="shared" si="16"/>
        <v>100</v>
      </c>
      <c r="K311" s="267">
        <f t="shared" si="17"/>
        <v>500000</v>
      </c>
      <c r="L311" s="267" t="s">
        <v>2253</v>
      </c>
      <c r="M311" s="142" t="s">
        <v>3465</v>
      </c>
      <c r="N311" s="192">
        <v>162</v>
      </c>
      <c r="O311" s="211" t="s">
        <v>3508</v>
      </c>
      <c r="P311" s="190"/>
      <c r="Q311" s="199">
        <f t="shared" si="18"/>
        <v>810000</v>
      </c>
    </row>
    <row r="312" spans="1:17" ht="15.75" hidden="1">
      <c r="A312" s="1" t="s">
        <v>2675</v>
      </c>
      <c r="B312" s="39" t="s">
        <v>1971</v>
      </c>
      <c r="C312" s="39" t="s">
        <v>1971</v>
      </c>
      <c r="D312" s="39" t="s">
        <v>1972</v>
      </c>
      <c r="E312" s="39" t="s">
        <v>1976</v>
      </c>
      <c r="F312" s="32" t="s">
        <v>46</v>
      </c>
      <c r="G312" s="39" t="s">
        <v>1977</v>
      </c>
      <c r="H312" s="87">
        <v>23</v>
      </c>
      <c r="I312" s="147">
        <v>43661</v>
      </c>
      <c r="J312" s="142">
        <f t="shared" si="16"/>
        <v>92</v>
      </c>
      <c r="K312" s="267">
        <f t="shared" si="17"/>
        <v>460000</v>
      </c>
      <c r="L312" s="267" t="s">
        <v>2253</v>
      </c>
      <c r="M312" s="142" t="s">
        <v>3465</v>
      </c>
      <c r="N312" s="192">
        <v>60</v>
      </c>
      <c r="O312" s="212">
        <v>43675</v>
      </c>
      <c r="P312" s="190"/>
      <c r="Q312" s="199">
        <f t="shared" si="18"/>
        <v>300000</v>
      </c>
    </row>
    <row r="313" spans="1:17" ht="15.75" hidden="1">
      <c r="A313" s="1" t="s">
        <v>2675</v>
      </c>
      <c r="B313" s="39" t="s">
        <v>1971</v>
      </c>
      <c r="C313" s="39" t="s">
        <v>1971</v>
      </c>
      <c r="D313" s="39" t="s">
        <v>1972</v>
      </c>
      <c r="E313" s="39" t="s">
        <v>1978</v>
      </c>
      <c r="F313" s="32" t="s">
        <v>44</v>
      </c>
      <c r="G313" s="39" t="s">
        <v>1977</v>
      </c>
      <c r="H313" s="87">
        <v>30</v>
      </c>
      <c r="I313" s="153">
        <v>43656</v>
      </c>
      <c r="J313" s="142">
        <f t="shared" si="16"/>
        <v>120</v>
      </c>
      <c r="K313" s="267">
        <f t="shared" si="17"/>
        <v>600000</v>
      </c>
      <c r="L313" s="267" t="s">
        <v>2253</v>
      </c>
      <c r="M313" s="142" t="s">
        <v>3465</v>
      </c>
      <c r="N313" s="192">
        <v>196</v>
      </c>
      <c r="O313" s="211">
        <v>43669</v>
      </c>
      <c r="P313" s="190"/>
      <c r="Q313" s="199">
        <f t="shared" si="18"/>
        <v>980000</v>
      </c>
    </row>
    <row r="314" spans="1:17" ht="15.75" hidden="1">
      <c r="A314" s="1" t="s">
        <v>2675</v>
      </c>
      <c r="B314" s="39" t="s">
        <v>1971</v>
      </c>
      <c r="C314" s="39" t="s">
        <v>1971</v>
      </c>
      <c r="D314" s="39" t="s">
        <v>1972</v>
      </c>
      <c r="E314" s="39" t="s">
        <v>1979</v>
      </c>
      <c r="F314" s="32" t="s">
        <v>44</v>
      </c>
      <c r="G314" s="39" t="s">
        <v>1977</v>
      </c>
      <c r="H314" s="87">
        <v>26</v>
      </c>
      <c r="I314" s="153">
        <v>43657</v>
      </c>
      <c r="J314" s="142">
        <f t="shared" si="16"/>
        <v>104</v>
      </c>
      <c r="K314" s="267">
        <f t="shared" si="17"/>
        <v>520000</v>
      </c>
      <c r="L314" s="267" t="s">
        <v>2253</v>
      </c>
      <c r="M314" s="142" t="s">
        <v>3465</v>
      </c>
      <c r="N314" s="192">
        <v>72</v>
      </c>
      <c r="O314" s="211">
        <v>43672</v>
      </c>
      <c r="P314" s="190"/>
      <c r="Q314" s="199">
        <f t="shared" si="18"/>
        <v>360000</v>
      </c>
    </row>
    <row r="315" spans="1:17" ht="15.75" hidden="1">
      <c r="A315" s="1" t="s">
        <v>2675</v>
      </c>
      <c r="B315" s="39" t="s">
        <v>1971</v>
      </c>
      <c r="C315" s="39" t="s">
        <v>1971</v>
      </c>
      <c r="D315" s="39" t="s">
        <v>1972</v>
      </c>
      <c r="E315" s="39" t="s">
        <v>1980</v>
      </c>
      <c r="F315" s="32" t="s">
        <v>45</v>
      </c>
      <c r="G315" s="39" t="s">
        <v>1977</v>
      </c>
      <c r="H315" s="87">
        <v>15</v>
      </c>
      <c r="I315" s="148">
        <v>43666</v>
      </c>
      <c r="J315" s="142">
        <f t="shared" si="16"/>
        <v>60</v>
      </c>
      <c r="K315" s="267">
        <f t="shared" si="17"/>
        <v>300000</v>
      </c>
      <c r="L315" s="267" t="s">
        <v>2253</v>
      </c>
      <c r="M315" s="142" t="s">
        <v>3465</v>
      </c>
      <c r="N315" s="192">
        <v>64</v>
      </c>
      <c r="O315" s="211">
        <v>43668</v>
      </c>
      <c r="P315" s="190"/>
      <c r="Q315" s="199">
        <f t="shared" si="18"/>
        <v>320000</v>
      </c>
    </row>
    <row r="316" spans="1:17" ht="15.75" hidden="1">
      <c r="A316" s="1" t="s">
        <v>2675</v>
      </c>
      <c r="B316" s="39" t="s">
        <v>1971</v>
      </c>
      <c r="C316" s="39" t="s">
        <v>1971</v>
      </c>
      <c r="D316" s="39" t="s">
        <v>1972</v>
      </c>
      <c r="E316" s="39" t="s">
        <v>1981</v>
      </c>
      <c r="F316" s="32" t="s">
        <v>45</v>
      </c>
      <c r="G316" s="39" t="s">
        <v>1977</v>
      </c>
      <c r="H316" s="87">
        <v>10</v>
      </c>
      <c r="I316" s="148">
        <v>43666</v>
      </c>
      <c r="J316" s="142">
        <f t="shared" si="16"/>
        <v>40</v>
      </c>
      <c r="K316" s="267">
        <f t="shared" si="17"/>
        <v>200000</v>
      </c>
      <c r="L316" s="267" t="s">
        <v>2253</v>
      </c>
      <c r="M316" s="142" t="s">
        <v>3465</v>
      </c>
      <c r="N316" s="192">
        <v>28</v>
      </c>
      <c r="O316" s="212">
        <v>43666</v>
      </c>
      <c r="P316" s="190"/>
      <c r="Q316" s="199">
        <f t="shared" si="18"/>
        <v>140000</v>
      </c>
    </row>
    <row r="317" spans="1:17" ht="15.75" hidden="1">
      <c r="A317" s="1" t="s">
        <v>2675</v>
      </c>
      <c r="B317" s="39" t="s">
        <v>1971</v>
      </c>
      <c r="C317" s="39" t="s">
        <v>1971</v>
      </c>
      <c r="D317" s="39" t="s">
        <v>1972</v>
      </c>
      <c r="E317" s="39" t="s">
        <v>1982</v>
      </c>
      <c r="F317" s="32" t="s">
        <v>46</v>
      </c>
      <c r="G317" s="39" t="s">
        <v>1977</v>
      </c>
      <c r="H317" s="87">
        <v>15</v>
      </c>
      <c r="I317" s="146">
        <v>43665</v>
      </c>
      <c r="J317" s="142">
        <f t="shared" si="16"/>
        <v>60</v>
      </c>
      <c r="K317" s="267">
        <f t="shared" si="17"/>
        <v>300000</v>
      </c>
      <c r="L317" s="267" t="s">
        <v>2253</v>
      </c>
      <c r="M317" s="142" t="s">
        <v>3465</v>
      </c>
      <c r="N317" s="192">
        <v>97</v>
      </c>
      <c r="O317" s="212">
        <v>43663</v>
      </c>
      <c r="P317" s="190"/>
      <c r="Q317" s="199">
        <f t="shared" si="18"/>
        <v>485000</v>
      </c>
    </row>
    <row r="318" spans="1:17" ht="15.75" hidden="1">
      <c r="A318" s="1" t="s">
        <v>2675</v>
      </c>
      <c r="B318" s="39" t="s">
        <v>1971</v>
      </c>
      <c r="C318" s="39" t="s">
        <v>1971</v>
      </c>
      <c r="D318" s="39" t="s">
        <v>1972</v>
      </c>
      <c r="E318" s="39" t="s">
        <v>1843</v>
      </c>
      <c r="F318" s="32" t="s">
        <v>46</v>
      </c>
      <c r="G318" s="39" t="s">
        <v>1977</v>
      </c>
      <c r="H318" s="87">
        <v>19</v>
      </c>
      <c r="I318" s="147">
        <v>43661</v>
      </c>
      <c r="J318" s="142">
        <f t="shared" si="16"/>
        <v>76</v>
      </c>
      <c r="K318" s="267">
        <f t="shared" si="17"/>
        <v>380000</v>
      </c>
      <c r="L318" s="267" t="s">
        <v>2253</v>
      </c>
      <c r="M318" s="142" t="s">
        <v>3465</v>
      </c>
      <c r="N318" s="192">
        <v>78</v>
      </c>
      <c r="O318" s="212">
        <v>43661</v>
      </c>
      <c r="P318" s="190"/>
      <c r="Q318" s="199">
        <f t="shared" si="18"/>
        <v>390000</v>
      </c>
    </row>
    <row r="319" spans="1:17" ht="15.75" hidden="1">
      <c r="A319" s="1" t="s">
        <v>2675</v>
      </c>
      <c r="B319" s="39" t="s">
        <v>1971</v>
      </c>
      <c r="C319" s="39" t="s">
        <v>1971</v>
      </c>
      <c r="D319" s="39" t="s">
        <v>1972</v>
      </c>
      <c r="E319" s="39" t="s">
        <v>1983</v>
      </c>
      <c r="F319" s="32" t="s">
        <v>45</v>
      </c>
      <c r="G319" s="39" t="s">
        <v>1977</v>
      </c>
      <c r="H319" s="87">
        <v>10</v>
      </c>
      <c r="I319" s="153">
        <v>43675</v>
      </c>
      <c r="J319" s="142">
        <f t="shared" si="16"/>
        <v>40</v>
      </c>
      <c r="K319" s="267">
        <f t="shared" si="17"/>
        <v>200000</v>
      </c>
      <c r="L319" s="267" t="s">
        <v>2253</v>
      </c>
      <c r="M319" s="142" t="s">
        <v>3465</v>
      </c>
      <c r="N319" s="192">
        <v>22</v>
      </c>
      <c r="O319" s="212">
        <v>43661</v>
      </c>
      <c r="P319" s="190"/>
      <c r="Q319" s="199">
        <f t="shared" si="18"/>
        <v>110000</v>
      </c>
    </row>
    <row r="320" spans="1:17" ht="15.75" hidden="1">
      <c r="A320" s="1" t="s">
        <v>2675</v>
      </c>
      <c r="B320" s="39" t="s">
        <v>1971</v>
      </c>
      <c r="C320" s="39" t="s">
        <v>1971</v>
      </c>
      <c r="D320" s="39" t="s">
        <v>1972</v>
      </c>
      <c r="E320" s="39" t="s">
        <v>1984</v>
      </c>
      <c r="F320" s="32" t="s">
        <v>45</v>
      </c>
      <c r="G320" s="39" t="s">
        <v>1977</v>
      </c>
      <c r="H320" s="87">
        <v>20</v>
      </c>
      <c r="I320" s="148">
        <v>43668</v>
      </c>
      <c r="J320" s="142">
        <f t="shared" si="16"/>
        <v>80</v>
      </c>
      <c r="K320" s="267">
        <f t="shared" si="17"/>
        <v>400000</v>
      </c>
      <c r="L320" s="267" t="s">
        <v>2253</v>
      </c>
      <c r="M320" s="142" t="s">
        <v>3465</v>
      </c>
      <c r="N320" s="192">
        <v>54</v>
      </c>
      <c r="O320" s="212">
        <v>43656</v>
      </c>
      <c r="P320" s="190"/>
      <c r="Q320" s="199">
        <f t="shared" si="18"/>
        <v>270000</v>
      </c>
    </row>
    <row r="321" spans="1:17" ht="15.75" hidden="1">
      <c r="A321" s="1" t="s">
        <v>2675</v>
      </c>
      <c r="B321" s="39" t="s">
        <v>1971</v>
      </c>
      <c r="C321" s="39" t="s">
        <v>1971</v>
      </c>
      <c r="D321" s="39" t="s">
        <v>1972</v>
      </c>
      <c r="E321" s="39" t="s">
        <v>1985</v>
      </c>
      <c r="F321" s="32" t="s">
        <v>44</v>
      </c>
      <c r="G321" s="39" t="s">
        <v>1977</v>
      </c>
      <c r="H321" s="87">
        <v>20</v>
      </c>
      <c r="I321" s="153">
        <v>43655</v>
      </c>
      <c r="J321" s="142">
        <f t="shared" si="16"/>
        <v>80</v>
      </c>
      <c r="K321" s="267">
        <f t="shared" si="17"/>
        <v>400000</v>
      </c>
      <c r="L321" s="267" t="s">
        <v>2253</v>
      </c>
      <c r="M321" s="142" t="s">
        <v>3465</v>
      </c>
      <c r="N321" s="192">
        <v>94</v>
      </c>
      <c r="O321" s="212">
        <v>43657</v>
      </c>
      <c r="P321" s="190"/>
      <c r="Q321" s="199">
        <f t="shared" si="18"/>
        <v>470000</v>
      </c>
    </row>
    <row r="322" spans="1:17" ht="15.75" hidden="1">
      <c r="A322" s="1" t="s">
        <v>2675</v>
      </c>
      <c r="B322" s="39" t="s">
        <v>1971</v>
      </c>
      <c r="C322" s="39" t="s">
        <v>1971</v>
      </c>
      <c r="D322" s="39" t="s">
        <v>1972</v>
      </c>
      <c r="E322" s="39" t="s">
        <v>1986</v>
      </c>
      <c r="F322" s="32" t="s">
        <v>46</v>
      </c>
      <c r="G322" s="39" t="s">
        <v>1977</v>
      </c>
      <c r="H322" s="87">
        <v>30</v>
      </c>
      <c r="I322" s="148">
        <v>43669</v>
      </c>
      <c r="J322" s="142">
        <f t="shared" ref="J322:J385" si="19">+H322*4</f>
        <v>120</v>
      </c>
      <c r="K322" s="267">
        <f t="shared" ref="K322:K385" si="20">+H322*20000</f>
        <v>600000</v>
      </c>
      <c r="L322" s="267" t="s">
        <v>2253</v>
      </c>
      <c r="M322" s="142" t="s">
        <v>3465</v>
      </c>
      <c r="N322" s="192">
        <v>40</v>
      </c>
      <c r="O322" s="212">
        <v>43658</v>
      </c>
      <c r="P322" s="190"/>
      <c r="Q322" s="199">
        <f t="shared" si="18"/>
        <v>200000</v>
      </c>
    </row>
    <row r="323" spans="1:17" ht="15.75" hidden="1">
      <c r="A323" s="1" t="s">
        <v>2675</v>
      </c>
      <c r="B323" s="39" t="s">
        <v>1971</v>
      </c>
      <c r="C323" s="39" t="s">
        <v>1971</v>
      </c>
      <c r="D323" s="39" t="s">
        <v>1972</v>
      </c>
      <c r="E323" s="39" t="s">
        <v>1987</v>
      </c>
      <c r="F323" s="32" t="s">
        <v>46</v>
      </c>
      <c r="G323" s="39" t="s">
        <v>1977</v>
      </c>
      <c r="H323" s="87">
        <v>14</v>
      </c>
      <c r="I323" s="146">
        <v>43665</v>
      </c>
      <c r="J323" s="142">
        <f t="shared" si="19"/>
        <v>56</v>
      </c>
      <c r="K323" s="267">
        <f t="shared" si="20"/>
        <v>280000</v>
      </c>
      <c r="L323" s="267" t="s">
        <v>2253</v>
      </c>
      <c r="M323" s="142" t="s">
        <v>3465</v>
      </c>
      <c r="N323" s="192">
        <v>84</v>
      </c>
      <c r="O323" s="212">
        <v>43665</v>
      </c>
      <c r="P323" s="190"/>
      <c r="Q323" s="199">
        <f t="shared" ref="Q323:Q386" si="21">N323*5000</f>
        <v>420000</v>
      </c>
    </row>
    <row r="324" spans="1:17" ht="15.75" hidden="1">
      <c r="A324" s="1" t="s">
        <v>2675</v>
      </c>
      <c r="B324" s="39" t="s">
        <v>1971</v>
      </c>
      <c r="C324" s="39" t="s">
        <v>1971</v>
      </c>
      <c r="D324" s="39" t="s">
        <v>1972</v>
      </c>
      <c r="E324" s="39" t="s">
        <v>1988</v>
      </c>
      <c r="F324" s="32" t="s">
        <v>46</v>
      </c>
      <c r="G324" s="39" t="s">
        <v>1989</v>
      </c>
      <c r="H324" s="87">
        <v>20</v>
      </c>
      <c r="I324" s="147">
        <v>43663</v>
      </c>
      <c r="J324" s="142">
        <f t="shared" si="19"/>
        <v>80</v>
      </c>
      <c r="K324" s="267">
        <f t="shared" si="20"/>
        <v>400000</v>
      </c>
      <c r="L324" s="267" t="s">
        <v>2253</v>
      </c>
      <c r="M324" s="142" t="s">
        <v>3465</v>
      </c>
      <c r="N324" s="192">
        <v>104</v>
      </c>
      <c r="O324" s="211">
        <v>43675</v>
      </c>
      <c r="P324" s="190"/>
      <c r="Q324" s="199">
        <f t="shared" si="21"/>
        <v>520000</v>
      </c>
    </row>
    <row r="325" spans="1:17" ht="15.75" hidden="1">
      <c r="A325" s="1" t="s">
        <v>2675</v>
      </c>
      <c r="B325" s="39" t="s">
        <v>1971</v>
      </c>
      <c r="C325" s="39" t="s">
        <v>1971</v>
      </c>
      <c r="D325" s="39" t="s">
        <v>1972</v>
      </c>
      <c r="E325" s="39" t="s">
        <v>1990</v>
      </c>
      <c r="F325" s="32" t="s">
        <v>46</v>
      </c>
      <c r="G325" s="39" t="s">
        <v>1989</v>
      </c>
      <c r="H325" s="87">
        <v>22</v>
      </c>
      <c r="I325" s="146">
        <v>43664</v>
      </c>
      <c r="J325" s="142">
        <f t="shared" si="19"/>
        <v>88</v>
      </c>
      <c r="K325" s="267">
        <f t="shared" si="20"/>
        <v>440000</v>
      </c>
      <c r="L325" s="267" t="s">
        <v>2253</v>
      </c>
      <c r="M325" s="142" t="s">
        <v>3465</v>
      </c>
      <c r="N325" s="192">
        <v>72</v>
      </c>
      <c r="O325" s="211">
        <v>43678</v>
      </c>
      <c r="P325" s="190"/>
      <c r="Q325" s="199">
        <f t="shared" si="21"/>
        <v>360000</v>
      </c>
    </row>
    <row r="326" spans="1:17" ht="15.75" hidden="1">
      <c r="A326" s="1" t="s">
        <v>2675</v>
      </c>
      <c r="B326" s="39" t="s">
        <v>1971</v>
      </c>
      <c r="C326" s="39" t="s">
        <v>1971</v>
      </c>
      <c r="D326" s="39" t="s">
        <v>1972</v>
      </c>
      <c r="E326" s="39" t="s">
        <v>1991</v>
      </c>
      <c r="F326" s="32" t="s">
        <v>46</v>
      </c>
      <c r="G326" s="39" t="s">
        <v>1989</v>
      </c>
      <c r="H326" s="87">
        <v>15</v>
      </c>
      <c r="I326" s="146">
        <v>43664</v>
      </c>
      <c r="J326" s="142">
        <f t="shared" si="19"/>
        <v>60</v>
      </c>
      <c r="K326" s="267">
        <f t="shared" si="20"/>
        <v>300000</v>
      </c>
      <c r="L326" s="267" t="s">
        <v>2253</v>
      </c>
      <c r="M326" s="142" t="s">
        <v>3465</v>
      </c>
      <c r="N326" s="192">
        <v>138</v>
      </c>
      <c r="O326" s="211">
        <v>43806</v>
      </c>
      <c r="P326" s="190"/>
      <c r="Q326" s="199">
        <f t="shared" si="21"/>
        <v>690000</v>
      </c>
    </row>
    <row r="327" spans="1:17" ht="15.75" hidden="1">
      <c r="A327" s="1" t="s">
        <v>2675</v>
      </c>
      <c r="B327" s="39" t="s">
        <v>1971</v>
      </c>
      <c r="C327" s="39" t="s">
        <v>1971</v>
      </c>
      <c r="D327" s="39" t="s">
        <v>1972</v>
      </c>
      <c r="E327" s="39" t="s">
        <v>1992</v>
      </c>
      <c r="F327" s="32" t="s">
        <v>45</v>
      </c>
      <c r="G327" s="39" t="s">
        <v>1977</v>
      </c>
      <c r="H327" s="87">
        <v>10</v>
      </c>
      <c r="I327" s="153">
        <v>43676</v>
      </c>
      <c r="J327" s="142">
        <f t="shared" si="19"/>
        <v>40</v>
      </c>
      <c r="K327" s="267">
        <f t="shared" si="20"/>
        <v>200000</v>
      </c>
      <c r="L327" s="267" t="s">
        <v>2253</v>
      </c>
      <c r="M327" s="142" t="s">
        <v>3465</v>
      </c>
      <c r="N327" s="192">
        <v>48</v>
      </c>
      <c r="O327" s="211">
        <v>43673</v>
      </c>
      <c r="P327" s="190"/>
      <c r="Q327" s="199">
        <f t="shared" si="21"/>
        <v>240000</v>
      </c>
    </row>
    <row r="328" spans="1:17" ht="15.75" hidden="1">
      <c r="A328" s="1" t="s">
        <v>2675</v>
      </c>
      <c r="B328" s="39" t="s">
        <v>1971</v>
      </c>
      <c r="C328" s="39" t="s">
        <v>1971</v>
      </c>
      <c r="D328" s="39" t="s">
        <v>1972</v>
      </c>
      <c r="E328" s="39" t="s">
        <v>1993</v>
      </c>
      <c r="F328" s="32" t="s">
        <v>46</v>
      </c>
      <c r="G328" s="39" t="s">
        <v>1989</v>
      </c>
      <c r="H328" s="87">
        <v>20</v>
      </c>
      <c r="I328" s="153">
        <v>43677</v>
      </c>
      <c r="J328" s="142">
        <f t="shared" si="19"/>
        <v>80</v>
      </c>
      <c r="K328" s="267">
        <f t="shared" si="20"/>
        <v>400000</v>
      </c>
      <c r="L328" s="267" t="s">
        <v>2253</v>
      </c>
      <c r="M328" s="142" t="s">
        <v>3465</v>
      </c>
      <c r="N328" s="192">
        <v>40</v>
      </c>
      <c r="O328" s="211">
        <v>43676</v>
      </c>
      <c r="P328" s="190"/>
      <c r="Q328" s="199">
        <f t="shared" si="21"/>
        <v>200000</v>
      </c>
    </row>
    <row r="329" spans="1:17" ht="15.75" hidden="1">
      <c r="A329" s="1" t="s">
        <v>2675</v>
      </c>
      <c r="B329" s="39" t="s">
        <v>1971</v>
      </c>
      <c r="C329" s="39" t="s">
        <v>1971</v>
      </c>
      <c r="D329" s="39" t="s">
        <v>1972</v>
      </c>
      <c r="E329" s="39" t="s">
        <v>1994</v>
      </c>
      <c r="F329" s="32" t="s">
        <v>45</v>
      </c>
      <c r="G329" s="39" t="s">
        <v>1977</v>
      </c>
      <c r="H329" s="87">
        <v>12</v>
      </c>
      <c r="I329" s="148">
        <v>43659</v>
      </c>
      <c r="J329" s="142">
        <f t="shared" si="19"/>
        <v>48</v>
      </c>
      <c r="K329" s="267">
        <f t="shared" si="20"/>
        <v>240000</v>
      </c>
      <c r="L329" s="267" t="s">
        <v>2253</v>
      </c>
      <c r="M329" s="142" t="s">
        <v>3465</v>
      </c>
      <c r="N329" s="192">
        <v>22</v>
      </c>
      <c r="O329" s="212">
        <v>43659</v>
      </c>
      <c r="P329" s="190"/>
      <c r="Q329" s="199">
        <f t="shared" si="21"/>
        <v>110000</v>
      </c>
    </row>
    <row r="330" spans="1:17" ht="15.75" hidden="1">
      <c r="A330" s="1" t="s">
        <v>2675</v>
      </c>
      <c r="B330" s="39" t="s">
        <v>1971</v>
      </c>
      <c r="C330" s="39" t="s">
        <v>1971</v>
      </c>
      <c r="D330" s="39" t="s">
        <v>1972</v>
      </c>
      <c r="E330" s="39" t="s">
        <v>1995</v>
      </c>
      <c r="F330" s="32" t="s">
        <v>45</v>
      </c>
      <c r="G330" s="39" t="s">
        <v>1977</v>
      </c>
      <c r="H330" s="87">
        <v>12</v>
      </c>
      <c r="I330" s="153">
        <v>43673</v>
      </c>
      <c r="J330" s="142">
        <f t="shared" si="19"/>
        <v>48</v>
      </c>
      <c r="K330" s="267">
        <f t="shared" si="20"/>
        <v>240000</v>
      </c>
      <c r="L330" s="267" t="s">
        <v>2253</v>
      </c>
      <c r="M330" s="142" t="s">
        <v>3465</v>
      </c>
      <c r="N330" s="192">
        <v>34</v>
      </c>
      <c r="O330" s="212">
        <v>43659</v>
      </c>
      <c r="P330" s="190"/>
      <c r="Q330" s="199">
        <f t="shared" si="21"/>
        <v>170000</v>
      </c>
    </row>
    <row r="331" spans="1:17" ht="15.75" hidden="1">
      <c r="A331" s="1" t="s">
        <v>2675</v>
      </c>
      <c r="B331" s="39" t="s">
        <v>1971</v>
      </c>
      <c r="C331" s="39" t="s">
        <v>1971</v>
      </c>
      <c r="D331" s="39" t="s">
        <v>1972</v>
      </c>
      <c r="E331" s="39" t="s">
        <v>1996</v>
      </c>
      <c r="F331" s="32" t="s">
        <v>46</v>
      </c>
      <c r="G331" s="39" t="s">
        <v>1977</v>
      </c>
      <c r="H331" s="87">
        <v>15</v>
      </c>
      <c r="I331" s="147">
        <v>43661</v>
      </c>
      <c r="J331" s="142">
        <f t="shared" si="19"/>
        <v>60</v>
      </c>
      <c r="K331" s="267">
        <f t="shared" si="20"/>
        <v>300000</v>
      </c>
      <c r="L331" s="267" t="s">
        <v>2253</v>
      </c>
      <c r="M331" s="142" t="s">
        <v>3465</v>
      </c>
      <c r="N331" s="192">
        <v>140</v>
      </c>
      <c r="O331" s="211" t="s">
        <v>3509</v>
      </c>
      <c r="P331" s="190"/>
      <c r="Q331" s="199">
        <f t="shared" si="21"/>
        <v>700000</v>
      </c>
    </row>
    <row r="332" spans="1:17" ht="15.75" hidden="1">
      <c r="A332" s="1" t="s">
        <v>2675</v>
      </c>
      <c r="B332" s="39" t="s">
        <v>1971</v>
      </c>
      <c r="C332" s="39" t="s">
        <v>1971</v>
      </c>
      <c r="D332" s="39" t="s">
        <v>1972</v>
      </c>
      <c r="E332" s="39" t="s">
        <v>1997</v>
      </c>
      <c r="F332" s="32" t="s">
        <v>45</v>
      </c>
      <c r="G332" s="39" t="s">
        <v>1977</v>
      </c>
      <c r="H332" s="87">
        <v>22</v>
      </c>
      <c r="I332" s="153">
        <v>43654</v>
      </c>
      <c r="J332" s="142">
        <f t="shared" si="19"/>
        <v>88</v>
      </c>
      <c r="K332" s="267">
        <f t="shared" si="20"/>
        <v>440000</v>
      </c>
      <c r="L332" s="267" t="s">
        <v>2253</v>
      </c>
      <c r="M332" s="142" t="s">
        <v>3465</v>
      </c>
      <c r="N332" s="192">
        <v>80</v>
      </c>
      <c r="O332" s="212">
        <v>43654</v>
      </c>
      <c r="P332" s="190"/>
      <c r="Q332" s="199">
        <f t="shared" si="21"/>
        <v>400000</v>
      </c>
    </row>
    <row r="333" spans="1:17" ht="15.75" hidden="1">
      <c r="A333" s="1" t="s">
        <v>2675</v>
      </c>
      <c r="B333" s="39" t="s">
        <v>1971</v>
      </c>
      <c r="C333" s="39" t="s">
        <v>1971</v>
      </c>
      <c r="D333" s="39" t="s">
        <v>1972</v>
      </c>
      <c r="E333" s="39" t="s">
        <v>1998</v>
      </c>
      <c r="F333" s="32" t="s">
        <v>45</v>
      </c>
      <c r="G333" s="39" t="s">
        <v>1977</v>
      </c>
      <c r="H333" s="87">
        <v>18</v>
      </c>
      <c r="I333" s="153">
        <v>43658</v>
      </c>
      <c r="J333" s="142">
        <f t="shared" si="19"/>
        <v>72</v>
      </c>
      <c r="K333" s="267">
        <f t="shared" si="20"/>
        <v>360000</v>
      </c>
      <c r="L333" s="267" t="s">
        <v>2253</v>
      </c>
      <c r="M333" s="142" t="s">
        <v>3465</v>
      </c>
      <c r="N333" s="192">
        <v>102</v>
      </c>
      <c r="O333" s="212">
        <v>43715</v>
      </c>
      <c r="P333" s="190"/>
      <c r="Q333" s="199">
        <f t="shared" si="21"/>
        <v>510000</v>
      </c>
    </row>
    <row r="334" spans="1:17" ht="15.75" hidden="1">
      <c r="A334" s="1" t="s">
        <v>2675</v>
      </c>
      <c r="B334" s="39" t="s">
        <v>1971</v>
      </c>
      <c r="C334" s="39" t="s">
        <v>1971</v>
      </c>
      <c r="D334" s="39" t="s">
        <v>1972</v>
      </c>
      <c r="E334" s="39" t="s">
        <v>1999</v>
      </c>
      <c r="F334" s="32" t="s">
        <v>45</v>
      </c>
      <c r="G334" s="39" t="s">
        <v>1977</v>
      </c>
      <c r="H334" s="87">
        <v>12</v>
      </c>
      <c r="I334" s="148">
        <v>43672</v>
      </c>
      <c r="J334" s="142">
        <f t="shared" si="19"/>
        <v>48</v>
      </c>
      <c r="K334" s="267">
        <f t="shared" si="20"/>
        <v>240000</v>
      </c>
      <c r="L334" s="267" t="s">
        <v>2253</v>
      </c>
      <c r="M334" s="142" t="s">
        <v>3465</v>
      </c>
      <c r="N334" s="192">
        <v>72</v>
      </c>
      <c r="O334" s="211">
        <v>43745</v>
      </c>
      <c r="P334" s="190"/>
      <c r="Q334" s="199">
        <f t="shared" si="21"/>
        <v>360000</v>
      </c>
    </row>
    <row r="335" spans="1:17" ht="15.75" hidden="1">
      <c r="A335" s="1" t="s">
        <v>2675</v>
      </c>
      <c r="B335" s="39" t="s">
        <v>1971</v>
      </c>
      <c r="C335" s="36" t="s">
        <v>1970</v>
      </c>
      <c r="D335" s="36" t="s">
        <v>1939</v>
      </c>
      <c r="E335" s="36" t="s">
        <v>1940</v>
      </c>
      <c r="F335" s="28" t="s">
        <v>45</v>
      </c>
      <c r="G335" s="36" t="s">
        <v>1938</v>
      </c>
      <c r="H335" s="84">
        <v>17</v>
      </c>
      <c r="I335" s="152">
        <v>43658</v>
      </c>
      <c r="J335" s="142">
        <f t="shared" si="19"/>
        <v>68</v>
      </c>
      <c r="K335" s="267">
        <f t="shared" si="20"/>
        <v>340000</v>
      </c>
      <c r="L335" s="267" t="s">
        <v>2253</v>
      </c>
      <c r="M335" s="142" t="s">
        <v>3465</v>
      </c>
      <c r="N335" s="192">
        <v>140</v>
      </c>
      <c r="O335" s="211" t="s">
        <v>3509</v>
      </c>
      <c r="P335" s="190"/>
      <c r="Q335" s="199">
        <f t="shared" si="21"/>
        <v>700000</v>
      </c>
    </row>
    <row r="336" spans="1:17" ht="15.75" hidden="1">
      <c r="A336" s="1" t="s">
        <v>2675</v>
      </c>
      <c r="B336" s="39" t="s">
        <v>1971</v>
      </c>
      <c r="C336" s="36" t="s">
        <v>1970</v>
      </c>
      <c r="D336" s="36" t="s">
        <v>1939</v>
      </c>
      <c r="E336" s="36" t="s">
        <v>1941</v>
      </c>
      <c r="F336" s="28" t="s">
        <v>45</v>
      </c>
      <c r="G336" s="36" t="s">
        <v>1938</v>
      </c>
      <c r="H336" s="84">
        <v>55</v>
      </c>
      <c r="I336" s="152">
        <v>43658</v>
      </c>
      <c r="J336" s="142">
        <f t="shared" si="19"/>
        <v>220</v>
      </c>
      <c r="K336" s="267">
        <f t="shared" si="20"/>
        <v>1100000</v>
      </c>
      <c r="L336" s="267" t="s">
        <v>2253</v>
      </c>
      <c r="M336" s="142" t="s">
        <v>3465</v>
      </c>
      <c r="N336" s="192">
        <v>80</v>
      </c>
      <c r="O336" s="212">
        <v>43654</v>
      </c>
      <c r="P336" s="190"/>
      <c r="Q336" s="199">
        <f t="shared" si="21"/>
        <v>400000</v>
      </c>
    </row>
    <row r="337" spans="1:17" ht="15.75" hidden="1">
      <c r="A337" s="1" t="s">
        <v>2675</v>
      </c>
      <c r="B337" s="39" t="s">
        <v>1971</v>
      </c>
      <c r="C337" s="36" t="s">
        <v>1970</v>
      </c>
      <c r="D337" s="36" t="s">
        <v>1939</v>
      </c>
      <c r="E337" s="36" t="s">
        <v>1942</v>
      </c>
      <c r="F337" s="28" t="s">
        <v>45</v>
      </c>
      <c r="G337" s="36" t="s">
        <v>1943</v>
      </c>
      <c r="H337" s="84">
        <v>31</v>
      </c>
      <c r="I337" s="152">
        <v>43654</v>
      </c>
      <c r="J337" s="142">
        <f t="shared" si="19"/>
        <v>124</v>
      </c>
      <c r="K337" s="267">
        <f t="shared" si="20"/>
        <v>620000</v>
      </c>
      <c r="L337" s="267" t="s">
        <v>2253</v>
      </c>
      <c r="M337" s="142" t="s">
        <v>3465</v>
      </c>
      <c r="N337" s="192">
        <v>102</v>
      </c>
      <c r="O337" s="212">
        <v>43715</v>
      </c>
      <c r="P337" s="190"/>
      <c r="Q337" s="199">
        <f t="shared" si="21"/>
        <v>510000</v>
      </c>
    </row>
    <row r="338" spans="1:17" ht="15.75" hidden="1">
      <c r="A338" s="1" t="s">
        <v>2675</v>
      </c>
      <c r="B338" s="39" t="s">
        <v>1971</v>
      </c>
      <c r="C338" s="36" t="s">
        <v>1970</v>
      </c>
      <c r="D338" s="36" t="s">
        <v>1939</v>
      </c>
      <c r="E338" s="36" t="s">
        <v>1944</v>
      </c>
      <c r="F338" s="28" t="s">
        <v>45</v>
      </c>
      <c r="G338" s="36" t="s">
        <v>1943</v>
      </c>
      <c r="H338" s="84">
        <v>35</v>
      </c>
      <c r="I338" s="148">
        <v>43668</v>
      </c>
      <c r="J338" s="142">
        <f t="shared" si="19"/>
        <v>140</v>
      </c>
      <c r="K338" s="267">
        <f t="shared" si="20"/>
        <v>700000</v>
      </c>
      <c r="L338" s="267" t="s">
        <v>2253</v>
      </c>
      <c r="M338" s="142" t="s">
        <v>3465</v>
      </c>
      <c r="N338" s="192">
        <v>72</v>
      </c>
      <c r="O338" s="211">
        <v>43745</v>
      </c>
      <c r="P338" s="190"/>
      <c r="Q338" s="199">
        <f t="shared" si="21"/>
        <v>360000</v>
      </c>
    </row>
    <row r="339" spans="1:17" ht="15.75" hidden="1">
      <c r="A339" s="1" t="s">
        <v>2675</v>
      </c>
      <c r="B339" s="39" t="s">
        <v>1971</v>
      </c>
      <c r="C339" s="36" t="s">
        <v>1970</v>
      </c>
      <c r="D339" s="36" t="s">
        <v>1939</v>
      </c>
      <c r="E339" s="36" t="s">
        <v>1945</v>
      </c>
      <c r="F339" s="28" t="s">
        <v>45</v>
      </c>
      <c r="G339" s="36" t="s">
        <v>1943</v>
      </c>
      <c r="H339" s="84">
        <v>7</v>
      </c>
      <c r="I339" s="146">
        <v>43665</v>
      </c>
      <c r="J339" s="142">
        <f t="shared" si="19"/>
        <v>28</v>
      </c>
      <c r="K339" s="267">
        <f t="shared" si="20"/>
        <v>140000</v>
      </c>
      <c r="L339" s="267" t="s">
        <v>2253</v>
      </c>
      <c r="M339" s="142" t="s">
        <v>3465</v>
      </c>
      <c r="N339" s="192">
        <v>52</v>
      </c>
      <c r="O339" s="211">
        <v>43673</v>
      </c>
      <c r="P339" s="190"/>
      <c r="Q339" s="199">
        <f t="shared" si="21"/>
        <v>260000</v>
      </c>
    </row>
    <row r="340" spans="1:17" ht="15.75" hidden="1">
      <c r="A340" s="1" t="s">
        <v>2675</v>
      </c>
      <c r="B340" s="39" t="s">
        <v>1971</v>
      </c>
      <c r="C340" s="36" t="s">
        <v>1970</v>
      </c>
      <c r="D340" s="36" t="s">
        <v>1939</v>
      </c>
      <c r="E340" s="36" t="s">
        <v>1946</v>
      </c>
      <c r="F340" s="28" t="s">
        <v>45</v>
      </c>
      <c r="G340" s="36" t="s">
        <v>1943</v>
      </c>
      <c r="H340" s="84">
        <v>20</v>
      </c>
      <c r="I340" s="146">
        <v>43665</v>
      </c>
      <c r="J340" s="142">
        <f t="shared" si="19"/>
        <v>80</v>
      </c>
      <c r="K340" s="267">
        <f t="shared" si="20"/>
        <v>400000</v>
      </c>
      <c r="L340" s="267" t="s">
        <v>2253</v>
      </c>
      <c r="M340" s="142" t="s">
        <v>3465</v>
      </c>
      <c r="N340" s="192">
        <v>216</v>
      </c>
      <c r="O340" s="211">
        <v>43678</v>
      </c>
      <c r="P340" s="190"/>
      <c r="Q340" s="199">
        <f t="shared" si="21"/>
        <v>1080000</v>
      </c>
    </row>
    <row r="341" spans="1:17" ht="15.75" hidden="1">
      <c r="A341" s="1" t="s">
        <v>2675</v>
      </c>
      <c r="B341" s="39" t="s">
        <v>1971</v>
      </c>
      <c r="C341" s="36" t="s">
        <v>1970</v>
      </c>
      <c r="D341" s="36" t="s">
        <v>1939</v>
      </c>
      <c r="E341" s="36" t="s">
        <v>1947</v>
      </c>
      <c r="F341" s="28" t="s">
        <v>45</v>
      </c>
      <c r="G341" s="36" t="s">
        <v>1943</v>
      </c>
      <c r="H341" s="84">
        <v>40</v>
      </c>
      <c r="I341" s="152">
        <v>43658</v>
      </c>
      <c r="J341" s="142">
        <f t="shared" si="19"/>
        <v>160</v>
      </c>
      <c r="K341" s="267">
        <f t="shared" si="20"/>
        <v>800000</v>
      </c>
      <c r="L341" s="267" t="s">
        <v>2253</v>
      </c>
      <c r="M341" s="142" t="s">
        <v>3465</v>
      </c>
      <c r="N341" s="192"/>
      <c r="O341" s="190"/>
      <c r="P341" s="190"/>
      <c r="Q341" s="199">
        <f t="shared" si="21"/>
        <v>0</v>
      </c>
    </row>
    <row r="342" spans="1:17" ht="15.75" hidden="1">
      <c r="A342" s="1" t="s">
        <v>2675</v>
      </c>
      <c r="B342" s="39" t="s">
        <v>1971</v>
      </c>
      <c r="C342" s="36" t="s">
        <v>1970</v>
      </c>
      <c r="D342" s="36" t="s">
        <v>1939</v>
      </c>
      <c r="E342" s="36" t="s">
        <v>1948</v>
      </c>
      <c r="F342" s="28" t="s">
        <v>45</v>
      </c>
      <c r="G342" s="36" t="s">
        <v>1938</v>
      </c>
      <c r="H342" s="84">
        <v>20</v>
      </c>
      <c r="I342" s="152">
        <v>43655</v>
      </c>
      <c r="J342" s="142">
        <f t="shared" si="19"/>
        <v>80</v>
      </c>
      <c r="K342" s="267">
        <f t="shared" si="20"/>
        <v>400000</v>
      </c>
      <c r="L342" s="267" t="s">
        <v>2253</v>
      </c>
      <c r="M342" s="142" t="s">
        <v>3465</v>
      </c>
      <c r="N342" s="192"/>
      <c r="O342" s="190"/>
      <c r="P342" s="190"/>
      <c r="Q342" s="199">
        <f t="shared" si="21"/>
        <v>0</v>
      </c>
    </row>
    <row r="343" spans="1:17" ht="15.75" hidden="1">
      <c r="A343" s="1" t="s">
        <v>2675</v>
      </c>
      <c r="B343" s="39" t="s">
        <v>1971</v>
      </c>
      <c r="C343" s="36" t="s">
        <v>1970</v>
      </c>
      <c r="D343" s="36" t="s">
        <v>1939</v>
      </c>
      <c r="E343" s="36" t="s">
        <v>1949</v>
      </c>
      <c r="F343" s="28" t="s">
        <v>45</v>
      </c>
      <c r="G343" s="36" t="s">
        <v>1938</v>
      </c>
      <c r="H343" s="84">
        <v>25</v>
      </c>
      <c r="I343" s="148">
        <v>43669</v>
      </c>
      <c r="J343" s="142">
        <f t="shared" si="19"/>
        <v>100</v>
      </c>
      <c r="K343" s="267">
        <f t="shared" si="20"/>
        <v>500000</v>
      </c>
      <c r="L343" s="267" t="s">
        <v>2253</v>
      </c>
      <c r="M343" s="142" t="s">
        <v>3465</v>
      </c>
      <c r="N343" s="192"/>
      <c r="O343" s="190"/>
      <c r="P343" s="190"/>
      <c r="Q343" s="199">
        <f t="shared" si="21"/>
        <v>0</v>
      </c>
    </row>
    <row r="344" spans="1:17" ht="15.75" hidden="1">
      <c r="A344" s="1" t="s">
        <v>2675</v>
      </c>
      <c r="B344" s="39" t="s">
        <v>1971</v>
      </c>
      <c r="C344" s="36" t="s">
        <v>1970</v>
      </c>
      <c r="D344" s="36" t="s">
        <v>1939</v>
      </c>
      <c r="E344" s="36" t="s">
        <v>1950</v>
      </c>
      <c r="F344" s="28" t="s">
        <v>44</v>
      </c>
      <c r="G344" s="36" t="s">
        <v>1951</v>
      </c>
      <c r="H344" s="84">
        <v>46</v>
      </c>
      <c r="I344" s="147">
        <v>43661</v>
      </c>
      <c r="J344" s="142">
        <f t="shared" si="19"/>
        <v>184</v>
      </c>
      <c r="K344" s="267">
        <f t="shared" si="20"/>
        <v>920000</v>
      </c>
      <c r="L344" s="267" t="s">
        <v>2253</v>
      </c>
      <c r="M344" s="142" t="s">
        <v>3465</v>
      </c>
      <c r="N344" s="192"/>
      <c r="O344" s="190"/>
      <c r="P344" s="190"/>
      <c r="Q344" s="199">
        <f t="shared" si="21"/>
        <v>0</v>
      </c>
    </row>
    <row r="345" spans="1:17" ht="15.75" hidden="1">
      <c r="A345" s="1" t="s">
        <v>2675</v>
      </c>
      <c r="B345" s="39" t="s">
        <v>1971</v>
      </c>
      <c r="C345" s="36" t="s">
        <v>1970</v>
      </c>
      <c r="D345" s="36" t="s">
        <v>1939</v>
      </c>
      <c r="E345" s="36" t="s">
        <v>1952</v>
      </c>
      <c r="F345" s="31" t="s">
        <v>46</v>
      </c>
      <c r="G345" s="36" t="s">
        <v>1943</v>
      </c>
      <c r="H345" s="84">
        <v>59</v>
      </c>
      <c r="I345" s="148">
        <v>43662</v>
      </c>
      <c r="J345" s="142">
        <f t="shared" si="19"/>
        <v>236</v>
      </c>
      <c r="K345" s="267">
        <f t="shared" si="20"/>
        <v>1180000</v>
      </c>
      <c r="L345" s="267" t="s">
        <v>2253</v>
      </c>
      <c r="M345" s="142" t="s">
        <v>3465</v>
      </c>
      <c r="N345" s="192"/>
      <c r="O345" s="190"/>
      <c r="P345" s="190"/>
      <c r="Q345" s="199">
        <f t="shared" si="21"/>
        <v>0</v>
      </c>
    </row>
    <row r="346" spans="1:17" ht="15.75" hidden="1">
      <c r="A346" s="1" t="s">
        <v>2675</v>
      </c>
      <c r="B346" s="39" t="s">
        <v>1971</v>
      </c>
      <c r="C346" s="36" t="s">
        <v>1970</v>
      </c>
      <c r="D346" s="36" t="s">
        <v>1939</v>
      </c>
      <c r="E346" s="36" t="s">
        <v>1953</v>
      </c>
      <c r="F346" s="28" t="s">
        <v>45</v>
      </c>
      <c r="G346" s="36" t="s">
        <v>1943</v>
      </c>
      <c r="H346" s="84">
        <v>5</v>
      </c>
      <c r="I346" s="152">
        <v>43676</v>
      </c>
      <c r="J346" s="142">
        <f t="shared" si="19"/>
        <v>20</v>
      </c>
      <c r="K346" s="267">
        <f t="shared" si="20"/>
        <v>100000</v>
      </c>
      <c r="L346" s="267" t="s">
        <v>2253</v>
      </c>
      <c r="M346" s="142" t="s">
        <v>3465</v>
      </c>
      <c r="N346" s="192"/>
      <c r="O346" s="190"/>
      <c r="P346" s="190"/>
      <c r="Q346" s="199">
        <f t="shared" si="21"/>
        <v>0</v>
      </c>
    </row>
    <row r="347" spans="1:17" ht="15.75" hidden="1">
      <c r="A347" s="1" t="s">
        <v>2675</v>
      </c>
      <c r="B347" s="39" t="s">
        <v>1971</v>
      </c>
      <c r="C347" s="36" t="s">
        <v>1970</v>
      </c>
      <c r="D347" s="36" t="s">
        <v>1939</v>
      </c>
      <c r="E347" s="36" t="s">
        <v>1954</v>
      </c>
      <c r="F347" s="28" t="s">
        <v>44</v>
      </c>
      <c r="G347" s="36" t="s">
        <v>1943</v>
      </c>
      <c r="H347" s="84">
        <v>40</v>
      </c>
      <c r="I347" s="147">
        <v>43663</v>
      </c>
      <c r="J347" s="142">
        <f t="shared" si="19"/>
        <v>160</v>
      </c>
      <c r="K347" s="267">
        <f t="shared" si="20"/>
        <v>800000</v>
      </c>
      <c r="L347" s="267" t="s">
        <v>2253</v>
      </c>
      <c r="M347" s="142" t="s">
        <v>3465</v>
      </c>
      <c r="N347" s="192">
        <v>108</v>
      </c>
      <c r="O347" s="211">
        <v>43675</v>
      </c>
      <c r="P347" s="190"/>
      <c r="Q347" s="199">
        <f t="shared" si="21"/>
        <v>540000</v>
      </c>
    </row>
    <row r="348" spans="1:17" ht="15.75" hidden="1">
      <c r="A348" s="1" t="s">
        <v>2675</v>
      </c>
      <c r="B348" s="39" t="s">
        <v>1971</v>
      </c>
      <c r="C348" s="36" t="s">
        <v>1970</v>
      </c>
      <c r="D348" s="36" t="s">
        <v>1939</v>
      </c>
      <c r="E348" s="36" t="s">
        <v>1955</v>
      </c>
      <c r="F348" s="28" t="s">
        <v>45</v>
      </c>
      <c r="G348" s="36" t="s">
        <v>1943</v>
      </c>
      <c r="H348" s="84">
        <v>6</v>
      </c>
      <c r="I348" s="152">
        <v>43677</v>
      </c>
      <c r="J348" s="142">
        <f t="shared" si="19"/>
        <v>24</v>
      </c>
      <c r="K348" s="267">
        <f t="shared" si="20"/>
        <v>120000</v>
      </c>
      <c r="L348" s="267" t="s">
        <v>2253</v>
      </c>
      <c r="M348" s="142" t="s">
        <v>3465</v>
      </c>
      <c r="N348" s="192">
        <v>200</v>
      </c>
      <c r="O348" s="211">
        <v>43664</v>
      </c>
      <c r="P348" s="190"/>
      <c r="Q348" s="199">
        <f t="shared" si="21"/>
        <v>1000000</v>
      </c>
    </row>
    <row r="349" spans="1:17" ht="15.75" hidden="1">
      <c r="A349" s="1" t="s">
        <v>2675</v>
      </c>
      <c r="B349" s="39" t="s">
        <v>1971</v>
      </c>
      <c r="C349" s="36" t="s">
        <v>1970</v>
      </c>
      <c r="D349" s="36" t="s">
        <v>1939</v>
      </c>
      <c r="E349" s="36" t="s">
        <v>1956</v>
      </c>
      <c r="F349" s="28" t="s">
        <v>45</v>
      </c>
      <c r="G349" s="36" t="s">
        <v>1943</v>
      </c>
      <c r="H349" s="84">
        <v>5</v>
      </c>
      <c r="I349" s="152">
        <v>43677</v>
      </c>
      <c r="J349" s="142">
        <f t="shared" si="19"/>
        <v>20</v>
      </c>
      <c r="K349" s="267">
        <f t="shared" si="20"/>
        <v>100000</v>
      </c>
      <c r="L349" s="267" t="s">
        <v>2253</v>
      </c>
      <c r="M349" s="142" t="s">
        <v>3465</v>
      </c>
      <c r="N349" s="192"/>
      <c r="O349" s="190"/>
      <c r="P349" s="190"/>
      <c r="Q349" s="199">
        <f t="shared" si="21"/>
        <v>0</v>
      </c>
    </row>
    <row r="350" spans="1:17" ht="15.75" hidden="1">
      <c r="A350" s="1" t="s">
        <v>2675</v>
      </c>
      <c r="B350" s="39" t="s">
        <v>1971</v>
      </c>
      <c r="C350" s="36" t="s">
        <v>1970</v>
      </c>
      <c r="D350" s="36" t="s">
        <v>1939</v>
      </c>
      <c r="E350" s="36" t="s">
        <v>1957</v>
      </c>
      <c r="F350" s="28" t="s">
        <v>45</v>
      </c>
      <c r="G350" s="36" t="s">
        <v>1958</v>
      </c>
      <c r="H350" s="84">
        <v>13</v>
      </c>
      <c r="I350" s="147">
        <v>43661</v>
      </c>
      <c r="J350" s="142">
        <f t="shared" si="19"/>
        <v>52</v>
      </c>
      <c r="K350" s="267">
        <f t="shared" si="20"/>
        <v>260000</v>
      </c>
      <c r="L350" s="267" t="s">
        <v>2253</v>
      </c>
      <c r="M350" s="142" t="s">
        <v>3465</v>
      </c>
      <c r="N350" s="192"/>
      <c r="O350" s="190"/>
      <c r="P350" s="190"/>
      <c r="Q350" s="199">
        <f t="shared" si="21"/>
        <v>0</v>
      </c>
    </row>
    <row r="351" spans="1:17" ht="15.75" hidden="1">
      <c r="A351" s="1" t="s">
        <v>2675</v>
      </c>
      <c r="B351" s="39" t="s">
        <v>1971</v>
      </c>
      <c r="C351" s="36" t="s">
        <v>1970</v>
      </c>
      <c r="D351" s="36" t="s">
        <v>1939</v>
      </c>
      <c r="E351" s="36" t="s">
        <v>1959</v>
      </c>
      <c r="F351" s="28" t="s">
        <v>44</v>
      </c>
      <c r="G351" s="36" t="s">
        <v>1958</v>
      </c>
      <c r="H351" s="84">
        <v>40</v>
      </c>
      <c r="I351" s="152">
        <v>43675</v>
      </c>
      <c r="J351" s="142">
        <f t="shared" si="19"/>
        <v>160</v>
      </c>
      <c r="K351" s="267">
        <f t="shared" si="20"/>
        <v>800000</v>
      </c>
      <c r="L351" s="267" t="s">
        <v>2253</v>
      </c>
      <c r="M351" s="142" t="s">
        <v>3465</v>
      </c>
      <c r="N351" s="192"/>
      <c r="O351" s="190"/>
      <c r="P351" s="190"/>
      <c r="Q351" s="199">
        <f t="shared" si="21"/>
        <v>0</v>
      </c>
    </row>
    <row r="352" spans="1:17" ht="15.75" hidden="1">
      <c r="A352" s="1" t="s">
        <v>2675</v>
      </c>
      <c r="B352" s="39" t="s">
        <v>1971</v>
      </c>
      <c r="C352" s="36" t="s">
        <v>1970</v>
      </c>
      <c r="D352" s="36" t="s">
        <v>1939</v>
      </c>
      <c r="E352" s="36" t="s">
        <v>1960</v>
      </c>
      <c r="F352" s="28" t="s">
        <v>45</v>
      </c>
      <c r="G352" s="36" t="s">
        <v>1938</v>
      </c>
      <c r="H352" s="84">
        <v>11</v>
      </c>
      <c r="I352" s="146">
        <v>43664</v>
      </c>
      <c r="J352" s="142">
        <f t="shared" si="19"/>
        <v>44</v>
      </c>
      <c r="K352" s="267">
        <f t="shared" si="20"/>
        <v>220000</v>
      </c>
      <c r="L352" s="267" t="s">
        <v>2253</v>
      </c>
      <c r="M352" s="142" t="s">
        <v>3465</v>
      </c>
      <c r="N352" s="192"/>
      <c r="O352" s="190"/>
      <c r="P352" s="190"/>
      <c r="Q352" s="199">
        <f t="shared" si="21"/>
        <v>0</v>
      </c>
    </row>
    <row r="353" spans="1:17" ht="15.75" hidden="1">
      <c r="A353" s="1" t="s">
        <v>2675</v>
      </c>
      <c r="B353" s="39" t="s">
        <v>1971</v>
      </c>
      <c r="C353" s="36" t="s">
        <v>1970</v>
      </c>
      <c r="D353" s="36" t="s">
        <v>1939</v>
      </c>
      <c r="E353" s="36" t="s">
        <v>1961</v>
      </c>
      <c r="F353" s="28" t="s">
        <v>44</v>
      </c>
      <c r="G353" s="36" t="s">
        <v>1938</v>
      </c>
      <c r="H353" s="84">
        <v>62</v>
      </c>
      <c r="I353" s="146">
        <v>43664</v>
      </c>
      <c r="J353" s="142">
        <f t="shared" si="19"/>
        <v>248</v>
      </c>
      <c r="K353" s="267">
        <f t="shared" si="20"/>
        <v>1240000</v>
      </c>
      <c r="L353" s="267" t="s">
        <v>2253</v>
      </c>
      <c r="M353" s="142" t="s">
        <v>3465</v>
      </c>
      <c r="N353" s="192"/>
      <c r="O353" s="190"/>
      <c r="P353" s="190"/>
      <c r="Q353" s="199">
        <f t="shared" si="21"/>
        <v>0</v>
      </c>
    </row>
    <row r="354" spans="1:17" ht="15.75" hidden="1">
      <c r="A354" s="1" t="s">
        <v>2675</v>
      </c>
      <c r="B354" s="39" t="s">
        <v>1971</v>
      </c>
      <c r="C354" s="36" t="s">
        <v>1970</v>
      </c>
      <c r="D354" s="36" t="s">
        <v>1939</v>
      </c>
      <c r="E354" s="36" t="s">
        <v>1962</v>
      </c>
      <c r="F354" s="28" t="s">
        <v>45</v>
      </c>
      <c r="G354" s="36" t="s">
        <v>1938</v>
      </c>
      <c r="H354" s="84">
        <v>28</v>
      </c>
      <c r="I354" s="148">
        <v>43659</v>
      </c>
      <c r="J354" s="142">
        <f t="shared" si="19"/>
        <v>112</v>
      </c>
      <c r="K354" s="267">
        <f t="shared" si="20"/>
        <v>560000</v>
      </c>
      <c r="L354" s="267" t="s">
        <v>2253</v>
      </c>
      <c r="M354" s="142" t="s">
        <v>3465</v>
      </c>
      <c r="N354" s="192"/>
      <c r="O354" s="190"/>
      <c r="P354" s="190"/>
      <c r="Q354" s="199">
        <f t="shared" si="21"/>
        <v>0</v>
      </c>
    </row>
    <row r="355" spans="1:17" ht="15.75" hidden="1">
      <c r="A355" s="1" t="s">
        <v>2675</v>
      </c>
      <c r="B355" s="39" t="s">
        <v>1971</v>
      </c>
      <c r="C355" s="36" t="s">
        <v>1970</v>
      </c>
      <c r="D355" s="36" t="s">
        <v>1939</v>
      </c>
      <c r="E355" s="36" t="s">
        <v>1963</v>
      </c>
      <c r="F355" s="28" t="s">
        <v>45</v>
      </c>
      <c r="G355" s="36" t="s">
        <v>1938</v>
      </c>
      <c r="H355" s="84">
        <v>34</v>
      </c>
      <c r="I355" s="152">
        <v>43673</v>
      </c>
      <c r="J355" s="142">
        <f t="shared" si="19"/>
        <v>136</v>
      </c>
      <c r="K355" s="267">
        <f t="shared" si="20"/>
        <v>680000</v>
      </c>
      <c r="L355" s="267" t="s">
        <v>2253</v>
      </c>
      <c r="M355" s="142" t="s">
        <v>3465</v>
      </c>
      <c r="N355" s="192"/>
      <c r="O355" s="190"/>
      <c r="P355" s="190"/>
      <c r="Q355" s="199">
        <f t="shared" si="21"/>
        <v>0</v>
      </c>
    </row>
    <row r="356" spans="1:17" ht="15.75" hidden="1">
      <c r="A356" s="1" t="s">
        <v>2675</v>
      </c>
      <c r="B356" s="39" t="s">
        <v>1971</v>
      </c>
      <c r="C356" s="36" t="s">
        <v>1970</v>
      </c>
      <c r="D356" s="36" t="s">
        <v>1939</v>
      </c>
      <c r="E356" s="36" t="s">
        <v>1964</v>
      </c>
      <c r="F356" s="28" t="s">
        <v>45</v>
      </c>
      <c r="G356" s="36" t="s">
        <v>1938</v>
      </c>
      <c r="H356" s="84">
        <v>17</v>
      </c>
      <c r="I356" s="148">
        <v>43659</v>
      </c>
      <c r="J356" s="142">
        <f t="shared" si="19"/>
        <v>68</v>
      </c>
      <c r="K356" s="267">
        <f t="shared" si="20"/>
        <v>340000</v>
      </c>
      <c r="L356" s="267" t="s">
        <v>2253</v>
      </c>
      <c r="M356" s="142" t="s">
        <v>3465</v>
      </c>
      <c r="N356" s="192">
        <v>56</v>
      </c>
      <c r="O356" s="211">
        <v>43671</v>
      </c>
      <c r="P356" s="190"/>
      <c r="Q356" s="199">
        <f t="shared" si="21"/>
        <v>280000</v>
      </c>
    </row>
    <row r="357" spans="1:17" ht="15.75" hidden="1">
      <c r="A357" s="1" t="s">
        <v>2675</v>
      </c>
      <c r="B357" s="39" t="s">
        <v>1971</v>
      </c>
      <c r="C357" s="36" t="s">
        <v>1970</v>
      </c>
      <c r="D357" s="36" t="s">
        <v>1939</v>
      </c>
      <c r="E357" s="36" t="s">
        <v>1965</v>
      </c>
      <c r="F357" s="28" t="s">
        <v>46</v>
      </c>
      <c r="G357" s="36" t="s">
        <v>1966</v>
      </c>
      <c r="H357" s="84">
        <v>39</v>
      </c>
      <c r="I357" s="148">
        <v>43662</v>
      </c>
      <c r="J357" s="142">
        <f t="shared" si="19"/>
        <v>156</v>
      </c>
      <c r="K357" s="267">
        <f t="shared" si="20"/>
        <v>780000</v>
      </c>
      <c r="L357" s="267" t="s">
        <v>2253</v>
      </c>
      <c r="M357" s="142" t="s">
        <v>3465</v>
      </c>
      <c r="N357" s="192">
        <v>196</v>
      </c>
      <c r="O357" s="211">
        <v>43666</v>
      </c>
      <c r="P357" s="190"/>
      <c r="Q357" s="199">
        <f t="shared" si="21"/>
        <v>980000</v>
      </c>
    </row>
    <row r="358" spans="1:17" ht="15.75" hidden="1">
      <c r="A358" s="1" t="s">
        <v>2675</v>
      </c>
      <c r="B358" s="39" t="s">
        <v>1971</v>
      </c>
      <c r="C358" s="36" t="s">
        <v>1970</v>
      </c>
      <c r="D358" s="36" t="s">
        <v>1939</v>
      </c>
      <c r="E358" s="36" t="s">
        <v>1967</v>
      </c>
      <c r="F358" s="28" t="s">
        <v>45</v>
      </c>
      <c r="G358" s="36" t="s">
        <v>1966</v>
      </c>
      <c r="H358" s="84">
        <v>39</v>
      </c>
      <c r="I358" s="152">
        <v>43676</v>
      </c>
      <c r="J358" s="142">
        <f t="shared" si="19"/>
        <v>156</v>
      </c>
      <c r="K358" s="267">
        <f t="shared" si="20"/>
        <v>780000</v>
      </c>
      <c r="L358" s="267" t="s">
        <v>2253</v>
      </c>
      <c r="M358" s="142" t="s">
        <v>3465</v>
      </c>
      <c r="N358" s="192">
        <v>72</v>
      </c>
      <c r="O358" s="211">
        <v>43669</v>
      </c>
      <c r="P358" s="190"/>
      <c r="Q358" s="199">
        <f t="shared" si="21"/>
        <v>360000</v>
      </c>
    </row>
    <row r="359" spans="1:17" ht="15.75" hidden="1">
      <c r="A359" s="1" t="s">
        <v>2675</v>
      </c>
      <c r="B359" s="39" t="s">
        <v>1971</v>
      </c>
      <c r="C359" s="36" t="s">
        <v>1970</v>
      </c>
      <c r="D359" s="36" t="s">
        <v>1939</v>
      </c>
      <c r="E359" s="36" t="s">
        <v>1968</v>
      </c>
      <c r="F359" s="31" t="s">
        <v>46</v>
      </c>
      <c r="G359" s="36" t="s">
        <v>1951</v>
      </c>
      <c r="H359" s="84">
        <v>35</v>
      </c>
      <c r="I359" s="147">
        <v>43661</v>
      </c>
      <c r="J359" s="142">
        <f t="shared" si="19"/>
        <v>140</v>
      </c>
      <c r="K359" s="267">
        <f t="shared" si="20"/>
        <v>700000</v>
      </c>
      <c r="L359" s="267" t="s">
        <v>2253</v>
      </c>
      <c r="M359" s="142" t="s">
        <v>3465</v>
      </c>
      <c r="N359" s="192">
        <v>78</v>
      </c>
      <c r="O359" s="211">
        <v>43671</v>
      </c>
      <c r="P359" s="190"/>
      <c r="Q359" s="199">
        <f t="shared" si="21"/>
        <v>390000</v>
      </c>
    </row>
    <row r="360" spans="1:17" ht="15.75" hidden="1">
      <c r="A360" s="1" t="s">
        <v>2675</v>
      </c>
      <c r="B360" s="39" t="s">
        <v>1971</v>
      </c>
      <c r="C360" s="36" t="s">
        <v>1970</v>
      </c>
      <c r="D360" s="36" t="s">
        <v>1939</v>
      </c>
      <c r="E360" s="36" t="s">
        <v>1969</v>
      </c>
      <c r="F360" s="28" t="s">
        <v>45</v>
      </c>
      <c r="G360" s="36" t="s">
        <v>1951</v>
      </c>
      <c r="H360" s="84">
        <v>22</v>
      </c>
      <c r="I360" s="147">
        <v>43663</v>
      </c>
      <c r="J360" s="142">
        <f t="shared" si="19"/>
        <v>88</v>
      </c>
      <c r="K360" s="267">
        <f t="shared" si="20"/>
        <v>440000</v>
      </c>
      <c r="L360" s="267" t="s">
        <v>2253</v>
      </c>
      <c r="M360" s="142" t="s">
        <v>3465</v>
      </c>
      <c r="N360" s="192"/>
      <c r="O360" s="190"/>
      <c r="P360" s="190"/>
      <c r="Q360" s="199">
        <f t="shared" si="21"/>
        <v>0</v>
      </c>
    </row>
    <row r="361" spans="1:17" hidden="1">
      <c r="A361" s="1" t="s">
        <v>2676</v>
      </c>
      <c r="B361" s="1" t="str">
        <f t="shared" ref="B361:B424" si="22">+C361</f>
        <v>KDS</v>
      </c>
      <c r="C361" s="1" t="s">
        <v>2604</v>
      </c>
      <c r="D361" s="1" t="s">
        <v>2605</v>
      </c>
      <c r="E361" s="1" t="s">
        <v>2606</v>
      </c>
      <c r="F361" s="3" t="s">
        <v>2607</v>
      </c>
      <c r="G361" s="1" t="s">
        <v>2608</v>
      </c>
      <c r="H361" s="94">
        <v>40</v>
      </c>
      <c r="I361" s="146">
        <v>43668</v>
      </c>
      <c r="J361" s="142">
        <v>160</v>
      </c>
      <c r="K361" s="267">
        <f t="shared" si="20"/>
        <v>800000</v>
      </c>
      <c r="L361" s="267" t="s">
        <v>2253</v>
      </c>
      <c r="M361" s="142" t="s">
        <v>3465</v>
      </c>
      <c r="N361" s="190">
        <v>125</v>
      </c>
      <c r="O361" s="146">
        <v>43668</v>
      </c>
      <c r="P361" s="190"/>
      <c r="Q361" s="199">
        <f t="shared" si="21"/>
        <v>625000</v>
      </c>
    </row>
    <row r="362" spans="1:17" hidden="1">
      <c r="A362" s="1" t="s">
        <v>2676</v>
      </c>
      <c r="B362" s="1" t="str">
        <f t="shared" si="22"/>
        <v>KDS</v>
      </c>
      <c r="C362" s="1" t="s">
        <v>2604</v>
      </c>
      <c r="D362" s="1" t="s">
        <v>2605</v>
      </c>
      <c r="E362" s="1" t="s">
        <v>2609</v>
      </c>
      <c r="F362" s="3" t="s">
        <v>2607</v>
      </c>
      <c r="G362" s="1" t="s">
        <v>2610</v>
      </c>
      <c r="H362" s="94">
        <v>44</v>
      </c>
      <c r="I362" s="146">
        <v>43666</v>
      </c>
      <c r="J362" s="142">
        <v>176</v>
      </c>
      <c r="K362" s="267">
        <f t="shared" si="20"/>
        <v>880000</v>
      </c>
      <c r="L362" s="267" t="s">
        <v>2253</v>
      </c>
      <c r="M362" s="142" t="s">
        <v>3465</v>
      </c>
      <c r="N362" s="190"/>
      <c r="O362" s="146"/>
      <c r="P362" s="190"/>
      <c r="Q362" s="199">
        <f t="shared" si="21"/>
        <v>0</v>
      </c>
    </row>
    <row r="363" spans="1:17" hidden="1">
      <c r="A363" s="1" t="s">
        <v>2676</v>
      </c>
      <c r="B363" s="1" t="str">
        <f t="shared" si="22"/>
        <v>KDS</v>
      </c>
      <c r="C363" s="1" t="s">
        <v>2604</v>
      </c>
      <c r="D363" s="1" t="s">
        <v>2605</v>
      </c>
      <c r="E363" s="1" t="s">
        <v>2611</v>
      </c>
      <c r="F363" s="3" t="s">
        <v>2607</v>
      </c>
      <c r="G363" s="1" t="s">
        <v>2612</v>
      </c>
      <c r="H363" s="94">
        <v>70</v>
      </c>
      <c r="I363" s="146">
        <v>43656</v>
      </c>
      <c r="J363" s="142">
        <v>280</v>
      </c>
      <c r="K363" s="267">
        <f t="shared" si="20"/>
        <v>1400000</v>
      </c>
      <c r="L363" s="267" t="s">
        <v>2253</v>
      </c>
      <c r="M363" s="142" t="s">
        <v>3465</v>
      </c>
      <c r="N363" s="190">
        <v>250</v>
      </c>
      <c r="O363" s="146">
        <v>43656</v>
      </c>
      <c r="P363" s="190"/>
      <c r="Q363" s="199">
        <f t="shared" si="21"/>
        <v>1250000</v>
      </c>
    </row>
    <row r="364" spans="1:17" hidden="1">
      <c r="A364" s="1" t="s">
        <v>2676</v>
      </c>
      <c r="B364" s="1" t="str">
        <f t="shared" si="22"/>
        <v>KDS</v>
      </c>
      <c r="C364" s="1" t="s">
        <v>2604</v>
      </c>
      <c r="D364" s="1" t="s">
        <v>2605</v>
      </c>
      <c r="E364" s="1" t="s">
        <v>2613</v>
      </c>
      <c r="F364" s="3" t="s">
        <v>2614</v>
      </c>
      <c r="G364" s="1" t="s">
        <v>2612</v>
      </c>
      <c r="H364" s="94">
        <v>35</v>
      </c>
      <c r="I364" s="146">
        <v>43671</v>
      </c>
      <c r="J364" s="142">
        <v>140</v>
      </c>
      <c r="K364" s="267">
        <f t="shared" si="20"/>
        <v>700000</v>
      </c>
      <c r="L364" s="267" t="s">
        <v>2253</v>
      </c>
      <c r="M364" s="142" t="s">
        <v>3465</v>
      </c>
      <c r="N364" s="190">
        <v>98</v>
      </c>
      <c r="O364" s="146">
        <v>43671</v>
      </c>
      <c r="P364" s="190"/>
      <c r="Q364" s="199">
        <f t="shared" si="21"/>
        <v>490000</v>
      </c>
    </row>
    <row r="365" spans="1:17" hidden="1">
      <c r="A365" s="1" t="s">
        <v>2676</v>
      </c>
      <c r="B365" s="1" t="str">
        <f t="shared" si="22"/>
        <v>KDS</v>
      </c>
      <c r="C365" s="1" t="s">
        <v>2604</v>
      </c>
      <c r="D365" s="1" t="s">
        <v>2605</v>
      </c>
      <c r="E365" s="1" t="s">
        <v>2615</v>
      </c>
      <c r="F365" s="3" t="s">
        <v>2614</v>
      </c>
      <c r="G365" s="1" t="s">
        <v>2612</v>
      </c>
      <c r="H365" s="94">
        <v>45</v>
      </c>
      <c r="I365" s="146">
        <v>43672</v>
      </c>
      <c r="J365" s="142">
        <v>180</v>
      </c>
      <c r="K365" s="267">
        <f t="shared" si="20"/>
        <v>900000</v>
      </c>
      <c r="L365" s="267" t="s">
        <v>2253</v>
      </c>
      <c r="M365" s="142" t="s">
        <v>3465</v>
      </c>
      <c r="N365" s="190">
        <v>120</v>
      </c>
      <c r="O365" s="146">
        <v>43678</v>
      </c>
      <c r="P365" s="190"/>
      <c r="Q365" s="199">
        <f t="shared" si="21"/>
        <v>600000</v>
      </c>
    </row>
    <row r="366" spans="1:17" hidden="1">
      <c r="A366" s="1" t="s">
        <v>2676</v>
      </c>
      <c r="B366" s="1" t="str">
        <f t="shared" si="22"/>
        <v>KDS</v>
      </c>
      <c r="C366" s="1" t="s">
        <v>2604</v>
      </c>
      <c r="D366" s="1" t="s">
        <v>2605</v>
      </c>
      <c r="E366" s="1" t="s">
        <v>2616</v>
      </c>
      <c r="F366" s="3" t="s">
        <v>2614</v>
      </c>
      <c r="G366" s="1" t="s">
        <v>2612</v>
      </c>
      <c r="H366" s="94">
        <v>40</v>
      </c>
      <c r="I366" s="146">
        <v>43666</v>
      </c>
      <c r="J366" s="142">
        <v>160</v>
      </c>
      <c r="K366" s="267">
        <f t="shared" si="20"/>
        <v>800000</v>
      </c>
      <c r="L366" s="267" t="s">
        <v>2253</v>
      </c>
      <c r="M366" s="142" t="s">
        <v>3465</v>
      </c>
      <c r="N366" s="190">
        <v>135</v>
      </c>
      <c r="O366" s="146">
        <v>43661</v>
      </c>
      <c r="P366" s="190"/>
      <c r="Q366" s="199">
        <f t="shared" si="21"/>
        <v>675000</v>
      </c>
    </row>
    <row r="367" spans="1:17" hidden="1">
      <c r="A367" s="1" t="s">
        <v>2676</v>
      </c>
      <c r="B367" s="1" t="str">
        <f t="shared" si="22"/>
        <v>KDS</v>
      </c>
      <c r="C367" s="1" t="s">
        <v>2604</v>
      </c>
      <c r="D367" s="1" t="s">
        <v>2605</v>
      </c>
      <c r="E367" s="1" t="s">
        <v>2617</v>
      </c>
      <c r="F367" s="3" t="s">
        <v>2614</v>
      </c>
      <c r="G367" s="1" t="s">
        <v>2612</v>
      </c>
      <c r="H367" s="94">
        <v>40</v>
      </c>
      <c r="I367" s="146">
        <v>43673</v>
      </c>
      <c r="J367" s="142">
        <v>160</v>
      </c>
      <c r="K367" s="267">
        <f t="shared" si="20"/>
        <v>800000</v>
      </c>
      <c r="L367" s="267" t="s">
        <v>2253</v>
      </c>
      <c r="M367" s="142" t="s">
        <v>3465</v>
      </c>
      <c r="N367" s="190">
        <v>168</v>
      </c>
      <c r="O367" s="146">
        <v>43673</v>
      </c>
      <c r="P367" s="190"/>
      <c r="Q367" s="199">
        <f t="shared" si="21"/>
        <v>840000</v>
      </c>
    </row>
    <row r="368" spans="1:17" hidden="1">
      <c r="A368" s="1" t="s">
        <v>2676</v>
      </c>
      <c r="B368" s="1" t="str">
        <f t="shared" si="22"/>
        <v>KDS</v>
      </c>
      <c r="C368" s="1" t="s">
        <v>2604</v>
      </c>
      <c r="D368" s="1" t="s">
        <v>2605</v>
      </c>
      <c r="E368" s="1" t="s">
        <v>2618</v>
      </c>
      <c r="F368" s="3" t="s">
        <v>2614</v>
      </c>
      <c r="G368" s="1" t="s">
        <v>2608</v>
      </c>
      <c r="H368" s="94">
        <v>50</v>
      </c>
      <c r="I368" s="146">
        <v>43661</v>
      </c>
      <c r="J368" s="142">
        <v>200</v>
      </c>
      <c r="K368" s="267">
        <f t="shared" si="20"/>
        <v>1000000</v>
      </c>
      <c r="L368" s="267" t="s">
        <v>2253</v>
      </c>
      <c r="M368" s="142" t="s">
        <v>3465</v>
      </c>
      <c r="N368" s="190">
        <v>133</v>
      </c>
      <c r="O368" s="146">
        <v>43661</v>
      </c>
      <c r="P368" s="190"/>
      <c r="Q368" s="199">
        <f t="shared" si="21"/>
        <v>665000</v>
      </c>
    </row>
    <row r="369" spans="1:17" hidden="1">
      <c r="A369" s="1" t="s">
        <v>2676</v>
      </c>
      <c r="B369" s="1" t="str">
        <f t="shared" si="22"/>
        <v>KDS</v>
      </c>
      <c r="C369" s="1" t="s">
        <v>2604</v>
      </c>
      <c r="D369" s="1" t="s">
        <v>2605</v>
      </c>
      <c r="E369" s="1" t="s">
        <v>2619</v>
      </c>
      <c r="F369" s="3" t="s">
        <v>2614</v>
      </c>
      <c r="G369" s="1" t="s">
        <v>2608</v>
      </c>
      <c r="H369" s="94">
        <v>36</v>
      </c>
      <c r="I369" s="146">
        <v>43663</v>
      </c>
      <c r="J369" s="142">
        <v>144</v>
      </c>
      <c r="K369" s="267">
        <f t="shared" si="20"/>
        <v>720000</v>
      </c>
      <c r="L369" s="267" t="s">
        <v>2253</v>
      </c>
      <c r="M369" s="142" t="s">
        <v>3465</v>
      </c>
      <c r="N369" s="190">
        <v>95</v>
      </c>
      <c r="O369" s="146">
        <v>43663</v>
      </c>
      <c r="P369" s="190"/>
      <c r="Q369" s="199">
        <f t="shared" si="21"/>
        <v>475000</v>
      </c>
    </row>
    <row r="370" spans="1:17" hidden="1">
      <c r="A370" s="1" t="s">
        <v>2676</v>
      </c>
      <c r="B370" s="1" t="str">
        <f t="shared" si="22"/>
        <v>KDS</v>
      </c>
      <c r="C370" s="1" t="s">
        <v>2604</v>
      </c>
      <c r="D370" s="1" t="s">
        <v>2605</v>
      </c>
      <c r="E370" s="1" t="s">
        <v>2620</v>
      </c>
      <c r="F370" s="3" t="s">
        <v>2614</v>
      </c>
      <c r="G370" s="1" t="s">
        <v>2621</v>
      </c>
      <c r="H370" s="94">
        <v>57</v>
      </c>
      <c r="I370" s="146">
        <v>43664</v>
      </c>
      <c r="J370" s="142">
        <v>228</v>
      </c>
      <c r="K370" s="267">
        <f t="shared" si="20"/>
        <v>1140000</v>
      </c>
      <c r="L370" s="267" t="s">
        <v>2253</v>
      </c>
      <c r="M370" s="142" t="s">
        <v>3465</v>
      </c>
      <c r="N370" s="190">
        <v>229</v>
      </c>
      <c r="O370" s="146">
        <v>43664</v>
      </c>
      <c r="P370" s="190"/>
      <c r="Q370" s="199">
        <f t="shared" si="21"/>
        <v>1145000</v>
      </c>
    </row>
    <row r="371" spans="1:17" hidden="1">
      <c r="A371" s="1" t="s">
        <v>2676</v>
      </c>
      <c r="B371" s="1" t="str">
        <f t="shared" si="22"/>
        <v>KDS</v>
      </c>
      <c r="C371" s="1" t="s">
        <v>2604</v>
      </c>
      <c r="D371" s="1" t="s">
        <v>2605</v>
      </c>
      <c r="E371" s="1" t="s">
        <v>2622</v>
      </c>
      <c r="F371" s="3" t="s">
        <v>2623</v>
      </c>
      <c r="G371" s="1" t="s">
        <v>2608</v>
      </c>
      <c r="H371" s="94">
        <v>20</v>
      </c>
      <c r="I371" s="146">
        <v>43676</v>
      </c>
      <c r="J371" s="142">
        <v>80</v>
      </c>
      <c r="K371" s="267">
        <f t="shared" si="20"/>
        <v>400000</v>
      </c>
      <c r="L371" s="267" t="s">
        <v>2253</v>
      </c>
      <c r="M371" s="142" t="s">
        <v>3465</v>
      </c>
      <c r="N371" s="190">
        <v>45</v>
      </c>
      <c r="O371" s="146">
        <v>43676</v>
      </c>
      <c r="P371" s="190"/>
      <c r="Q371" s="199">
        <f t="shared" si="21"/>
        <v>225000</v>
      </c>
    </row>
    <row r="372" spans="1:17" hidden="1">
      <c r="A372" s="1" t="s">
        <v>2676</v>
      </c>
      <c r="B372" s="1" t="str">
        <f t="shared" si="22"/>
        <v>KDS</v>
      </c>
      <c r="C372" s="1" t="s">
        <v>2604</v>
      </c>
      <c r="D372" s="1" t="s">
        <v>2605</v>
      </c>
      <c r="E372" s="1" t="s">
        <v>2624</v>
      </c>
      <c r="F372" s="3" t="s">
        <v>2623</v>
      </c>
      <c r="G372" s="1" t="s">
        <v>2621</v>
      </c>
      <c r="H372" s="94">
        <v>20</v>
      </c>
      <c r="I372" s="146">
        <v>43676</v>
      </c>
      <c r="J372" s="142">
        <v>80</v>
      </c>
      <c r="K372" s="267">
        <f t="shared" si="20"/>
        <v>400000</v>
      </c>
      <c r="L372" s="267" t="s">
        <v>2253</v>
      </c>
      <c r="M372" s="142" t="s">
        <v>3465</v>
      </c>
      <c r="N372" s="190">
        <v>21</v>
      </c>
      <c r="O372" s="146">
        <v>43676</v>
      </c>
      <c r="P372" s="190"/>
      <c r="Q372" s="199">
        <f t="shared" si="21"/>
        <v>105000</v>
      </c>
    </row>
    <row r="373" spans="1:17" hidden="1">
      <c r="A373" s="1" t="s">
        <v>2676</v>
      </c>
      <c r="B373" s="1" t="str">
        <f t="shared" si="22"/>
        <v>KDS</v>
      </c>
      <c r="C373" s="1" t="s">
        <v>2604</v>
      </c>
      <c r="D373" s="1" t="s">
        <v>2605</v>
      </c>
      <c r="E373" s="1" t="s">
        <v>2625</v>
      </c>
      <c r="F373" s="3" t="s">
        <v>2623</v>
      </c>
      <c r="G373" s="1" t="s">
        <v>2612</v>
      </c>
      <c r="H373" s="94">
        <v>30</v>
      </c>
      <c r="I373" s="146">
        <v>43654</v>
      </c>
      <c r="J373" s="142">
        <v>120</v>
      </c>
      <c r="K373" s="267">
        <f t="shared" si="20"/>
        <v>600000</v>
      </c>
      <c r="L373" s="267" t="s">
        <v>2253</v>
      </c>
      <c r="M373" s="142" t="s">
        <v>3465</v>
      </c>
      <c r="N373" s="190">
        <v>104</v>
      </c>
      <c r="O373" s="146">
        <v>43654</v>
      </c>
      <c r="P373" s="190"/>
      <c r="Q373" s="199">
        <f t="shared" si="21"/>
        <v>520000</v>
      </c>
    </row>
    <row r="374" spans="1:17" hidden="1">
      <c r="A374" s="1" t="s">
        <v>2676</v>
      </c>
      <c r="B374" s="1" t="str">
        <f t="shared" si="22"/>
        <v>KDS</v>
      </c>
      <c r="C374" s="1" t="s">
        <v>2604</v>
      </c>
      <c r="D374" s="1" t="s">
        <v>2605</v>
      </c>
      <c r="E374" s="1" t="s">
        <v>2626</v>
      </c>
      <c r="F374" s="3" t="s">
        <v>2623</v>
      </c>
      <c r="G374" s="1" t="s">
        <v>2612</v>
      </c>
      <c r="H374" s="94">
        <v>10</v>
      </c>
      <c r="I374" s="146">
        <v>43655</v>
      </c>
      <c r="J374" s="142">
        <v>40</v>
      </c>
      <c r="K374" s="267">
        <f t="shared" si="20"/>
        <v>200000</v>
      </c>
      <c r="L374" s="267" t="s">
        <v>2253</v>
      </c>
      <c r="M374" s="142" t="s">
        <v>3465</v>
      </c>
      <c r="N374" s="190">
        <v>23</v>
      </c>
      <c r="O374" s="146">
        <v>43655</v>
      </c>
      <c r="P374" s="190"/>
      <c r="Q374" s="199">
        <f t="shared" si="21"/>
        <v>115000</v>
      </c>
    </row>
    <row r="375" spans="1:17" hidden="1">
      <c r="A375" s="1" t="s">
        <v>2676</v>
      </c>
      <c r="B375" s="1" t="str">
        <f t="shared" si="22"/>
        <v>KDS</v>
      </c>
      <c r="C375" s="1" t="s">
        <v>2604</v>
      </c>
      <c r="D375" s="1" t="s">
        <v>2605</v>
      </c>
      <c r="E375" s="1" t="s">
        <v>2627</v>
      </c>
      <c r="F375" s="3" t="s">
        <v>2623</v>
      </c>
      <c r="G375" s="1" t="s">
        <v>2612</v>
      </c>
      <c r="H375" s="94">
        <v>20</v>
      </c>
      <c r="I375" s="146">
        <v>43659</v>
      </c>
      <c r="J375" s="142">
        <v>80</v>
      </c>
      <c r="K375" s="267">
        <f t="shared" si="20"/>
        <v>400000</v>
      </c>
      <c r="L375" s="267" t="s">
        <v>2253</v>
      </c>
      <c r="M375" s="142" t="s">
        <v>3465</v>
      </c>
      <c r="N375" s="190">
        <v>51</v>
      </c>
      <c r="O375" s="146">
        <v>43659</v>
      </c>
      <c r="P375" s="190"/>
      <c r="Q375" s="199">
        <f t="shared" si="21"/>
        <v>255000</v>
      </c>
    </row>
    <row r="376" spans="1:17" hidden="1">
      <c r="A376" s="1" t="s">
        <v>2676</v>
      </c>
      <c r="B376" s="1" t="str">
        <f t="shared" si="22"/>
        <v>KDS</v>
      </c>
      <c r="C376" s="1" t="s">
        <v>2604</v>
      </c>
      <c r="D376" s="1" t="s">
        <v>2605</v>
      </c>
      <c r="E376" s="1" t="s">
        <v>2628</v>
      </c>
      <c r="F376" s="3" t="s">
        <v>2623</v>
      </c>
      <c r="G376" s="1" t="s">
        <v>2612</v>
      </c>
      <c r="H376" s="94">
        <v>10</v>
      </c>
      <c r="I376" s="146">
        <v>43658</v>
      </c>
      <c r="J376" s="142">
        <v>40</v>
      </c>
      <c r="K376" s="267">
        <f t="shared" si="20"/>
        <v>200000</v>
      </c>
      <c r="L376" s="267" t="s">
        <v>2253</v>
      </c>
      <c r="M376" s="142" t="s">
        <v>3465</v>
      </c>
      <c r="N376" s="190">
        <v>30</v>
      </c>
      <c r="O376" s="146">
        <v>43675</v>
      </c>
      <c r="P376" s="190"/>
      <c r="Q376" s="199">
        <f t="shared" si="21"/>
        <v>150000</v>
      </c>
    </row>
    <row r="377" spans="1:17" hidden="1">
      <c r="A377" s="1" t="s">
        <v>2676</v>
      </c>
      <c r="B377" s="1" t="str">
        <f t="shared" si="22"/>
        <v>KDS</v>
      </c>
      <c r="C377" s="1" t="s">
        <v>2604</v>
      </c>
      <c r="D377" s="1" t="s">
        <v>2605</v>
      </c>
      <c r="E377" s="1" t="s">
        <v>1843</v>
      </c>
      <c r="F377" s="3" t="s">
        <v>2623</v>
      </c>
      <c r="G377" s="1" t="s">
        <v>2612</v>
      </c>
      <c r="H377" s="94">
        <v>22</v>
      </c>
      <c r="I377" s="146">
        <v>43670</v>
      </c>
      <c r="J377" s="142">
        <v>88</v>
      </c>
      <c r="K377" s="267">
        <f t="shared" si="20"/>
        <v>440000</v>
      </c>
      <c r="L377" s="267" t="s">
        <v>2253</v>
      </c>
      <c r="M377" s="142" t="s">
        <v>3465</v>
      </c>
      <c r="N377" s="190">
        <v>60</v>
      </c>
      <c r="O377" s="146">
        <v>43670</v>
      </c>
      <c r="P377" s="190"/>
      <c r="Q377" s="199">
        <f t="shared" si="21"/>
        <v>300000</v>
      </c>
    </row>
    <row r="378" spans="1:17" hidden="1">
      <c r="A378" s="1" t="s">
        <v>2676</v>
      </c>
      <c r="B378" s="1" t="str">
        <f t="shared" si="22"/>
        <v>KDS</v>
      </c>
      <c r="C378" s="1" t="s">
        <v>2604</v>
      </c>
      <c r="D378" s="1" t="s">
        <v>2605</v>
      </c>
      <c r="E378" s="1" t="s">
        <v>2629</v>
      </c>
      <c r="F378" s="3" t="s">
        <v>2623</v>
      </c>
      <c r="G378" s="1" t="s">
        <v>2608</v>
      </c>
      <c r="H378" s="94">
        <v>10</v>
      </c>
      <c r="I378" s="146">
        <v>43662</v>
      </c>
      <c r="J378" s="142">
        <v>40</v>
      </c>
      <c r="K378" s="267">
        <f t="shared" si="20"/>
        <v>200000</v>
      </c>
      <c r="L378" s="267" t="s">
        <v>2253</v>
      </c>
      <c r="M378" s="142" t="s">
        <v>3465</v>
      </c>
      <c r="N378" s="190">
        <v>42</v>
      </c>
      <c r="O378" s="146">
        <v>43662</v>
      </c>
      <c r="P378" s="190"/>
      <c r="Q378" s="199">
        <f t="shared" si="21"/>
        <v>210000</v>
      </c>
    </row>
    <row r="379" spans="1:17" hidden="1">
      <c r="A379" s="1" t="s">
        <v>2676</v>
      </c>
      <c r="B379" s="1" t="str">
        <f t="shared" si="22"/>
        <v>KDS</v>
      </c>
      <c r="C379" s="1" t="s">
        <v>2604</v>
      </c>
      <c r="D379" s="1" t="s">
        <v>2605</v>
      </c>
      <c r="E379" s="1" t="s">
        <v>2630</v>
      </c>
      <c r="F379" s="3" t="s">
        <v>2623</v>
      </c>
      <c r="G379" s="1" t="s">
        <v>2608</v>
      </c>
      <c r="H379" s="94">
        <v>25</v>
      </c>
      <c r="I379" s="146">
        <v>43669</v>
      </c>
      <c r="J379" s="142">
        <v>100</v>
      </c>
      <c r="K379" s="267">
        <f t="shared" si="20"/>
        <v>500000</v>
      </c>
      <c r="L379" s="267" t="s">
        <v>2253</v>
      </c>
      <c r="M379" s="142" t="s">
        <v>3465</v>
      </c>
      <c r="N379" s="190">
        <v>69</v>
      </c>
      <c r="O379" s="146">
        <v>43668</v>
      </c>
      <c r="P379" s="190"/>
      <c r="Q379" s="199">
        <f t="shared" si="21"/>
        <v>345000</v>
      </c>
    </row>
    <row r="380" spans="1:17" hidden="1">
      <c r="A380" s="1" t="s">
        <v>2676</v>
      </c>
      <c r="B380" s="1" t="str">
        <f t="shared" si="22"/>
        <v>KDS</v>
      </c>
      <c r="C380" s="1" t="s">
        <v>2604</v>
      </c>
      <c r="D380" s="1" t="s">
        <v>2631</v>
      </c>
      <c r="E380" s="4" t="s">
        <v>2632</v>
      </c>
      <c r="F380" s="22" t="s">
        <v>44</v>
      </c>
      <c r="G380" s="4" t="s">
        <v>2633</v>
      </c>
      <c r="H380" s="101">
        <v>67</v>
      </c>
      <c r="I380" s="146">
        <v>43665</v>
      </c>
      <c r="J380" s="142">
        <v>268</v>
      </c>
      <c r="K380" s="267">
        <f t="shared" si="20"/>
        <v>1340000</v>
      </c>
      <c r="L380" s="267" t="s">
        <v>2253</v>
      </c>
      <c r="M380" s="142" t="s">
        <v>3465</v>
      </c>
      <c r="N380" s="190"/>
      <c r="O380" s="146"/>
      <c r="P380" s="190"/>
      <c r="Q380" s="199">
        <f t="shared" si="21"/>
        <v>0</v>
      </c>
    </row>
    <row r="381" spans="1:17" hidden="1">
      <c r="A381" s="1" t="s">
        <v>2676</v>
      </c>
      <c r="B381" s="1" t="str">
        <f t="shared" si="22"/>
        <v>KDS</v>
      </c>
      <c r="C381" s="1" t="s">
        <v>2604</v>
      </c>
      <c r="D381" s="1" t="s">
        <v>2631</v>
      </c>
      <c r="E381" s="4" t="s">
        <v>2634</v>
      </c>
      <c r="F381" s="22" t="s">
        <v>44</v>
      </c>
      <c r="G381" s="4" t="s">
        <v>2635</v>
      </c>
      <c r="H381" s="101">
        <v>92</v>
      </c>
      <c r="I381" s="146">
        <v>43657</v>
      </c>
      <c r="J381" s="142">
        <v>368</v>
      </c>
      <c r="K381" s="267">
        <f t="shared" si="20"/>
        <v>1840000</v>
      </c>
      <c r="L381" s="267" t="s">
        <v>2253</v>
      </c>
      <c r="M381" s="142" t="s">
        <v>3465</v>
      </c>
      <c r="N381" s="190"/>
      <c r="O381" s="146"/>
      <c r="P381" s="190"/>
      <c r="Q381" s="199">
        <f t="shared" si="21"/>
        <v>0</v>
      </c>
    </row>
    <row r="382" spans="1:17" hidden="1">
      <c r="A382" s="1" t="s">
        <v>2676</v>
      </c>
      <c r="B382" s="1" t="str">
        <f t="shared" si="22"/>
        <v>KDS</v>
      </c>
      <c r="C382" s="1" t="s">
        <v>2604</v>
      </c>
      <c r="D382" s="1" t="s">
        <v>2631</v>
      </c>
      <c r="E382" s="4" t="s">
        <v>2636</v>
      </c>
      <c r="F382" s="22" t="s">
        <v>44</v>
      </c>
      <c r="G382" s="4" t="s">
        <v>2637</v>
      </c>
      <c r="H382" s="101">
        <v>65</v>
      </c>
      <c r="I382" s="146">
        <v>43655</v>
      </c>
      <c r="J382" s="142">
        <v>260</v>
      </c>
      <c r="K382" s="267">
        <f t="shared" si="20"/>
        <v>1300000</v>
      </c>
      <c r="L382" s="267" t="s">
        <v>2253</v>
      </c>
      <c r="M382" s="142" t="s">
        <v>3465</v>
      </c>
      <c r="N382" s="190"/>
      <c r="O382" s="146"/>
      <c r="P382" s="190"/>
      <c r="Q382" s="199">
        <f t="shared" si="21"/>
        <v>0</v>
      </c>
    </row>
    <row r="383" spans="1:17" hidden="1">
      <c r="A383" s="1" t="s">
        <v>2676</v>
      </c>
      <c r="B383" s="1" t="str">
        <f t="shared" si="22"/>
        <v>KDS</v>
      </c>
      <c r="C383" s="1" t="s">
        <v>2604</v>
      </c>
      <c r="D383" s="1" t="s">
        <v>2631</v>
      </c>
      <c r="E383" s="4" t="s">
        <v>2638</v>
      </c>
      <c r="F383" s="22" t="s">
        <v>44</v>
      </c>
      <c r="G383" s="4" t="s">
        <v>2639</v>
      </c>
      <c r="H383" s="101">
        <v>40</v>
      </c>
      <c r="I383" s="146">
        <v>43669</v>
      </c>
      <c r="J383" s="142">
        <v>160</v>
      </c>
      <c r="K383" s="267">
        <f t="shared" si="20"/>
        <v>800000</v>
      </c>
      <c r="L383" s="267" t="s">
        <v>2253</v>
      </c>
      <c r="M383" s="142" t="s">
        <v>3465</v>
      </c>
      <c r="N383" s="190"/>
      <c r="O383" s="146"/>
      <c r="P383" s="190"/>
      <c r="Q383" s="199">
        <f t="shared" si="21"/>
        <v>0</v>
      </c>
    </row>
    <row r="384" spans="1:17" hidden="1">
      <c r="A384" s="1" t="s">
        <v>2676</v>
      </c>
      <c r="B384" s="1" t="str">
        <f t="shared" si="22"/>
        <v>KDS</v>
      </c>
      <c r="C384" s="1" t="s">
        <v>2604</v>
      </c>
      <c r="D384" s="1" t="s">
        <v>2631</v>
      </c>
      <c r="E384" s="4" t="s">
        <v>2640</v>
      </c>
      <c r="F384" s="22" t="s">
        <v>44</v>
      </c>
      <c r="G384" s="4" t="s">
        <v>2641</v>
      </c>
      <c r="H384" s="101">
        <v>50</v>
      </c>
      <c r="I384" s="146">
        <v>43657</v>
      </c>
      <c r="J384" s="142">
        <v>200</v>
      </c>
      <c r="K384" s="267">
        <f t="shared" si="20"/>
        <v>1000000</v>
      </c>
      <c r="L384" s="267" t="s">
        <v>2253</v>
      </c>
      <c r="M384" s="142" t="s">
        <v>3465</v>
      </c>
      <c r="N384" s="190"/>
      <c r="O384" s="146"/>
      <c r="P384" s="190"/>
      <c r="Q384" s="199">
        <f t="shared" si="21"/>
        <v>0</v>
      </c>
    </row>
    <row r="385" spans="1:17" ht="15.75" hidden="1">
      <c r="A385" s="1" t="s">
        <v>2674</v>
      </c>
      <c r="B385" s="1" t="str">
        <f t="shared" si="22"/>
        <v>MDN</v>
      </c>
      <c r="C385" s="8" t="s">
        <v>2000</v>
      </c>
      <c r="D385" s="8" t="s">
        <v>2154</v>
      </c>
      <c r="E385" s="33" t="s">
        <v>2001</v>
      </c>
      <c r="F385" s="67" t="s">
        <v>44</v>
      </c>
      <c r="G385" s="33" t="s">
        <v>2002</v>
      </c>
      <c r="H385" s="88">
        <v>30</v>
      </c>
      <c r="I385" s="148">
        <v>43654</v>
      </c>
      <c r="J385" s="142">
        <f t="shared" si="19"/>
        <v>120</v>
      </c>
      <c r="K385" s="267">
        <f t="shared" si="20"/>
        <v>600000</v>
      </c>
      <c r="L385" s="267" t="s">
        <v>2253</v>
      </c>
      <c r="M385" s="142" t="s">
        <v>3465</v>
      </c>
      <c r="N385" s="190"/>
      <c r="O385" s="190"/>
      <c r="P385" s="190"/>
      <c r="Q385" s="199">
        <f t="shared" si="21"/>
        <v>0</v>
      </c>
    </row>
    <row r="386" spans="1:17" ht="15.75" hidden="1">
      <c r="A386" s="1" t="s">
        <v>2674</v>
      </c>
      <c r="B386" s="1" t="str">
        <f t="shared" si="22"/>
        <v>MDN</v>
      </c>
      <c r="C386" s="8" t="s">
        <v>2000</v>
      </c>
      <c r="D386" s="8" t="s">
        <v>2154</v>
      </c>
      <c r="E386" s="33" t="s">
        <v>2003</v>
      </c>
      <c r="F386" s="67" t="s">
        <v>46</v>
      </c>
      <c r="G386" s="33" t="s">
        <v>2004</v>
      </c>
      <c r="H386" s="88">
        <v>11</v>
      </c>
      <c r="I386" s="148">
        <v>43662</v>
      </c>
      <c r="J386" s="142">
        <f t="shared" ref="J386:J445" si="23">+H386*4</f>
        <v>44</v>
      </c>
      <c r="K386" s="267">
        <f t="shared" ref="K386:K445" si="24">+H386*20000</f>
        <v>220000</v>
      </c>
      <c r="L386" s="267" t="s">
        <v>2253</v>
      </c>
      <c r="M386" s="142" t="s">
        <v>3465</v>
      </c>
      <c r="N386" s="190"/>
      <c r="O386" s="190"/>
      <c r="P386" s="190"/>
      <c r="Q386" s="199">
        <f t="shared" si="21"/>
        <v>0</v>
      </c>
    </row>
    <row r="387" spans="1:17" ht="15.75" hidden="1">
      <c r="A387" s="1" t="s">
        <v>2674</v>
      </c>
      <c r="B387" s="1" t="str">
        <f t="shared" si="22"/>
        <v>MDN</v>
      </c>
      <c r="C387" s="8" t="s">
        <v>2000</v>
      </c>
      <c r="D387" s="8" t="s">
        <v>2154</v>
      </c>
      <c r="E387" s="33" t="s">
        <v>2005</v>
      </c>
      <c r="F387" s="67" t="s">
        <v>46</v>
      </c>
      <c r="G387" s="33" t="s">
        <v>2006</v>
      </c>
      <c r="H387" s="88">
        <v>15</v>
      </c>
      <c r="I387" s="148">
        <v>43676</v>
      </c>
      <c r="J387" s="142">
        <f t="shared" si="23"/>
        <v>60</v>
      </c>
      <c r="K387" s="267">
        <f t="shared" si="24"/>
        <v>300000</v>
      </c>
      <c r="L387" s="267" t="s">
        <v>2253</v>
      </c>
      <c r="M387" s="142" t="s">
        <v>3465</v>
      </c>
      <c r="N387" s="190"/>
      <c r="O387" s="190"/>
      <c r="P387" s="190"/>
      <c r="Q387" s="199">
        <f t="shared" ref="Q387:Q450" si="25">N387*5000</f>
        <v>0</v>
      </c>
    </row>
    <row r="388" spans="1:17" ht="15.75" hidden="1">
      <c r="A388" s="1" t="s">
        <v>2674</v>
      </c>
      <c r="B388" s="1" t="str">
        <f t="shared" si="22"/>
        <v>MDN</v>
      </c>
      <c r="C388" s="8" t="s">
        <v>2000</v>
      </c>
      <c r="D388" s="8" t="s">
        <v>2154</v>
      </c>
      <c r="E388" s="33" t="s">
        <v>2007</v>
      </c>
      <c r="F388" s="67" t="s">
        <v>46</v>
      </c>
      <c r="G388" s="33" t="s">
        <v>2008</v>
      </c>
      <c r="H388" s="88">
        <v>9</v>
      </c>
      <c r="I388" s="148">
        <v>43668</v>
      </c>
      <c r="J388" s="142">
        <f t="shared" si="23"/>
        <v>36</v>
      </c>
      <c r="K388" s="267">
        <f t="shared" si="24"/>
        <v>180000</v>
      </c>
      <c r="L388" s="267" t="s">
        <v>2253</v>
      </c>
      <c r="M388" s="142" t="s">
        <v>3465</v>
      </c>
      <c r="N388" s="190"/>
      <c r="O388" s="190"/>
      <c r="P388" s="190"/>
      <c r="Q388" s="199">
        <f t="shared" si="25"/>
        <v>0</v>
      </c>
    </row>
    <row r="389" spans="1:17" ht="15.75" hidden="1">
      <c r="A389" s="1" t="s">
        <v>2674</v>
      </c>
      <c r="B389" s="1" t="str">
        <f t="shared" si="22"/>
        <v>MDN</v>
      </c>
      <c r="C389" s="8" t="s">
        <v>2000</v>
      </c>
      <c r="D389" s="8" t="s">
        <v>2154</v>
      </c>
      <c r="E389" s="33" t="s">
        <v>2009</v>
      </c>
      <c r="F389" s="67" t="s">
        <v>44</v>
      </c>
      <c r="G389" s="33" t="s">
        <v>2010</v>
      </c>
      <c r="H389" s="88">
        <v>17</v>
      </c>
      <c r="I389" s="148">
        <v>43657</v>
      </c>
      <c r="J389" s="142">
        <f t="shared" si="23"/>
        <v>68</v>
      </c>
      <c r="K389" s="267">
        <f t="shared" si="24"/>
        <v>340000</v>
      </c>
      <c r="L389" s="267" t="s">
        <v>2253</v>
      </c>
      <c r="M389" s="142" t="s">
        <v>3465</v>
      </c>
      <c r="N389" s="190"/>
      <c r="O389" s="190"/>
      <c r="P389" s="190"/>
      <c r="Q389" s="199">
        <f t="shared" si="25"/>
        <v>0</v>
      </c>
    </row>
    <row r="390" spans="1:17" ht="15.75" hidden="1">
      <c r="A390" s="1" t="s">
        <v>2674</v>
      </c>
      <c r="B390" s="1" t="str">
        <f t="shared" si="22"/>
        <v>MDN</v>
      </c>
      <c r="C390" s="8" t="s">
        <v>2000</v>
      </c>
      <c r="D390" s="8" t="s">
        <v>2154</v>
      </c>
      <c r="E390" s="33" t="s">
        <v>2011</v>
      </c>
      <c r="F390" s="67" t="s">
        <v>46</v>
      </c>
      <c r="G390" s="33" t="s">
        <v>2012</v>
      </c>
      <c r="H390" s="88">
        <v>11</v>
      </c>
      <c r="I390" s="148">
        <v>43658</v>
      </c>
      <c r="J390" s="142">
        <f t="shared" si="23"/>
        <v>44</v>
      </c>
      <c r="K390" s="267">
        <f t="shared" si="24"/>
        <v>220000</v>
      </c>
      <c r="L390" s="267" t="s">
        <v>2253</v>
      </c>
      <c r="M390" s="142" t="s">
        <v>3465</v>
      </c>
      <c r="N390" s="190"/>
      <c r="O390" s="190"/>
      <c r="P390" s="190"/>
      <c r="Q390" s="199">
        <f t="shared" si="25"/>
        <v>0</v>
      </c>
    </row>
    <row r="391" spans="1:17" ht="15.75" hidden="1">
      <c r="A391" s="1" t="s">
        <v>2674</v>
      </c>
      <c r="B391" s="1" t="str">
        <f t="shared" si="22"/>
        <v>MDN</v>
      </c>
      <c r="C391" s="8" t="s">
        <v>2000</v>
      </c>
      <c r="D391" s="8" t="s">
        <v>2154</v>
      </c>
      <c r="E391" s="33" t="s">
        <v>2013</v>
      </c>
      <c r="F391" s="67" t="s">
        <v>46</v>
      </c>
      <c r="G391" s="33" t="s">
        <v>2014</v>
      </c>
      <c r="H391" s="88">
        <v>10</v>
      </c>
      <c r="I391" s="148">
        <v>43672</v>
      </c>
      <c r="J391" s="142">
        <f t="shared" si="23"/>
        <v>40</v>
      </c>
      <c r="K391" s="267">
        <f t="shared" si="24"/>
        <v>200000</v>
      </c>
      <c r="L391" s="267" t="s">
        <v>2253</v>
      </c>
      <c r="M391" s="142" t="s">
        <v>3465</v>
      </c>
      <c r="N391" s="190"/>
      <c r="O391" s="190"/>
      <c r="P391" s="190"/>
      <c r="Q391" s="199">
        <f t="shared" si="25"/>
        <v>0</v>
      </c>
    </row>
    <row r="392" spans="1:17" ht="15.75" hidden="1">
      <c r="A392" s="1" t="s">
        <v>2674</v>
      </c>
      <c r="B392" s="1" t="str">
        <f t="shared" si="22"/>
        <v>MDN</v>
      </c>
      <c r="C392" s="8" t="s">
        <v>2000</v>
      </c>
      <c r="D392" s="8" t="s">
        <v>2154</v>
      </c>
      <c r="E392" s="33" t="s">
        <v>2015</v>
      </c>
      <c r="F392" s="67" t="s">
        <v>44</v>
      </c>
      <c r="G392" s="33" t="s">
        <v>2016</v>
      </c>
      <c r="H392" s="88">
        <v>12</v>
      </c>
      <c r="I392" s="147">
        <v>43663</v>
      </c>
      <c r="J392" s="142">
        <f t="shared" si="23"/>
        <v>48</v>
      </c>
      <c r="K392" s="267">
        <f t="shared" si="24"/>
        <v>240000</v>
      </c>
      <c r="L392" s="267" t="s">
        <v>2253</v>
      </c>
      <c r="M392" s="142" t="s">
        <v>3465</v>
      </c>
      <c r="N392" s="190"/>
      <c r="O392" s="190"/>
      <c r="P392" s="190"/>
      <c r="Q392" s="199">
        <f t="shared" si="25"/>
        <v>0</v>
      </c>
    </row>
    <row r="393" spans="1:17" ht="15.75" hidden="1">
      <c r="A393" s="1" t="s">
        <v>2674</v>
      </c>
      <c r="B393" s="1" t="str">
        <f t="shared" si="22"/>
        <v>MDN</v>
      </c>
      <c r="C393" s="8" t="s">
        <v>2000</v>
      </c>
      <c r="D393" s="8" t="s">
        <v>2154</v>
      </c>
      <c r="E393" s="33" t="s">
        <v>2017</v>
      </c>
      <c r="F393" s="67" t="s">
        <v>44</v>
      </c>
      <c r="G393" s="33" t="s">
        <v>2018</v>
      </c>
      <c r="H393" s="88">
        <v>13</v>
      </c>
      <c r="I393" s="147">
        <v>43661</v>
      </c>
      <c r="J393" s="142">
        <f t="shared" si="23"/>
        <v>52</v>
      </c>
      <c r="K393" s="267">
        <f t="shared" si="24"/>
        <v>260000</v>
      </c>
      <c r="L393" s="267" t="s">
        <v>2253</v>
      </c>
      <c r="M393" s="142" t="s">
        <v>3465</v>
      </c>
      <c r="N393" s="190"/>
      <c r="O393" s="190"/>
      <c r="P393" s="190"/>
      <c r="Q393" s="199">
        <f t="shared" si="25"/>
        <v>0</v>
      </c>
    </row>
    <row r="394" spans="1:17" ht="15.75" hidden="1">
      <c r="A394" s="1" t="s">
        <v>2674</v>
      </c>
      <c r="B394" s="1" t="str">
        <f t="shared" si="22"/>
        <v>MDN</v>
      </c>
      <c r="C394" s="8" t="s">
        <v>2000</v>
      </c>
      <c r="D394" s="8" t="s">
        <v>2154</v>
      </c>
      <c r="E394" s="33" t="s">
        <v>2019</v>
      </c>
      <c r="F394" s="67" t="s">
        <v>46</v>
      </c>
      <c r="G394" s="33" t="s">
        <v>2020</v>
      </c>
      <c r="H394" s="88">
        <v>6</v>
      </c>
      <c r="I394" s="147">
        <v>43661</v>
      </c>
      <c r="J394" s="142">
        <f t="shared" si="23"/>
        <v>24</v>
      </c>
      <c r="K394" s="267">
        <f t="shared" si="24"/>
        <v>120000</v>
      </c>
      <c r="L394" s="267" t="s">
        <v>2253</v>
      </c>
      <c r="M394" s="142" t="s">
        <v>3465</v>
      </c>
      <c r="N394" s="207">
        <v>16</v>
      </c>
      <c r="O394" s="221">
        <v>43473</v>
      </c>
      <c r="P394" s="190"/>
      <c r="Q394" s="199">
        <f t="shared" si="25"/>
        <v>80000</v>
      </c>
    </row>
    <row r="395" spans="1:17" ht="15.75" hidden="1">
      <c r="A395" s="1" t="s">
        <v>2674</v>
      </c>
      <c r="B395" s="1" t="str">
        <f t="shared" si="22"/>
        <v>MDN</v>
      </c>
      <c r="C395" s="8" t="s">
        <v>2000</v>
      </c>
      <c r="D395" s="8" t="s">
        <v>2154</v>
      </c>
      <c r="E395" s="33" t="s">
        <v>2021</v>
      </c>
      <c r="F395" s="67" t="s">
        <v>46</v>
      </c>
      <c r="G395" s="33" t="s">
        <v>2022</v>
      </c>
      <c r="H395" s="88">
        <v>16</v>
      </c>
      <c r="I395" s="148">
        <v>43657</v>
      </c>
      <c r="J395" s="142">
        <f t="shared" si="23"/>
        <v>64</v>
      </c>
      <c r="K395" s="267">
        <f t="shared" si="24"/>
        <v>320000</v>
      </c>
      <c r="L395" s="267" t="s">
        <v>2253</v>
      </c>
      <c r="M395" s="142" t="s">
        <v>3465</v>
      </c>
      <c r="N395" s="207">
        <v>44</v>
      </c>
      <c r="O395" s="221">
        <v>43715</v>
      </c>
      <c r="P395" s="190"/>
      <c r="Q395" s="199">
        <f t="shared" si="25"/>
        <v>220000</v>
      </c>
    </row>
    <row r="396" spans="1:17" ht="15.75" hidden="1">
      <c r="A396" s="1" t="s">
        <v>2674</v>
      </c>
      <c r="B396" s="1" t="str">
        <f t="shared" si="22"/>
        <v>MDN</v>
      </c>
      <c r="C396" s="8" t="s">
        <v>2000</v>
      </c>
      <c r="D396" s="8" t="s">
        <v>2154</v>
      </c>
      <c r="E396" s="33" t="s">
        <v>2023</v>
      </c>
      <c r="F396" s="67" t="s">
        <v>44</v>
      </c>
      <c r="G396" s="33" t="s">
        <v>2024</v>
      </c>
      <c r="H396" s="88">
        <v>18</v>
      </c>
      <c r="I396" s="148">
        <v>43655</v>
      </c>
      <c r="J396" s="142">
        <f t="shared" si="23"/>
        <v>72</v>
      </c>
      <c r="K396" s="267">
        <f t="shared" si="24"/>
        <v>360000</v>
      </c>
      <c r="L396" s="267" t="s">
        <v>2253</v>
      </c>
      <c r="M396" s="142" t="s">
        <v>3465</v>
      </c>
      <c r="N396" s="207">
        <v>60</v>
      </c>
      <c r="O396" s="206" t="s">
        <v>3555</v>
      </c>
      <c r="P396" s="190"/>
      <c r="Q396" s="199">
        <f t="shared" si="25"/>
        <v>300000</v>
      </c>
    </row>
    <row r="397" spans="1:17" ht="15.75" hidden="1">
      <c r="A397" s="1" t="s">
        <v>2674</v>
      </c>
      <c r="B397" s="1" t="str">
        <f t="shared" si="22"/>
        <v>MDN</v>
      </c>
      <c r="C397" s="8" t="s">
        <v>2000</v>
      </c>
      <c r="D397" s="8" t="s">
        <v>2154</v>
      </c>
      <c r="E397" s="33" t="s">
        <v>2025</v>
      </c>
      <c r="F397" s="67" t="s">
        <v>46</v>
      </c>
      <c r="G397" s="33" t="s">
        <v>2026</v>
      </c>
      <c r="H397" s="88">
        <v>7</v>
      </c>
      <c r="I397" s="148">
        <v>43669</v>
      </c>
      <c r="J397" s="142">
        <f t="shared" si="23"/>
        <v>28</v>
      </c>
      <c r="K397" s="267">
        <f t="shared" si="24"/>
        <v>140000</v>
      </c>
      <c r="L397" s="267" t="s">
        <v>2253</v>
      </c>
      <c r="M397" s="142" t="s">
        <v>3465</v>
      </c>
      <c r="N397" s="207">
        <v>36</v>
      </c>
      <c r="O397" s="206" t="s">
        <v>3556</v>
      </c>
      <c r="P397" s="190"/>
      <c r="Q397" s="199">
        <f t="shared" si="25"/>
        <v>180000</v>
      </c>
    </row>
    <row r="398" spans="1:17" ht="15.75" hidden="1">
      <c r="A398" s="1" t="s">
        <v>2674</v>
      </c>
      <c r="B398" s="1" t="str">
        <f t="shared" si="22"/>
        <v>MDN</v>
      </c>
      <c r="C398" s="8" t="s">
        <v>2000</v>
      </c>
      <c r="D398" s="8" t="s">
        <v>2154</v>
      </c>
      <c r="E398" s="33" t="s">
        <v>2027</v>
      </c>
      <c r="F398" s="67" t="s">
        <v>46</v>
      </c>
      <c r="G398" s="33" t="s">
        <v>2028</v>
      </c>
      <c r="H398" s="88">
        <v>14</v>
      </c>
      <c r="I398" s="146">
        <v>43664</v>
      </c>
      <c r="J398" s="142">
        <f t="shared" si="23"/>
        <v>56</v>
      </c>
      <c r="K398" s="267">
        <f t="shared" si="24"/>
        <v>280000</v>
      </c>
      <c r="L398" s="267" t="s">
        <v>2253</v>
      </c>
      <c r="M398" s="142" t="s">
        <v>3465</v>
      </c>
      <c r="N398" s="207">
        <v>128</v>
      </c>
      <c r="O398" s="206" t="s">
        <v>3557</v>
      </c>
      <c r="P398" s="190"/>
      <c r="Q398" s="199">
        <f t="shared" si="25"/>
        <v>640000</v>
      </c>
    </row>
    <row r="399" spans="1:17" ht="15.75" hidden="1">
      <c r="A399" s="1" t="s">
        <v>2674</v>
      </c>
      <c r="B399" s="1" t="str">
        <f t="shared" si="22"/>
        <v>MDN</v>
      </c>
      <c r="C399" s="8" t="s">
        <v>2000</v>
      </c>
      <c r="D399" s="8" t="s">
        <v>2154</v>
      </c>
      <c r="E399" s="33" t="s">
        <v>2029</v>
      </c>
      <c r="F399" s="67" t="s">
        <v>46</v>
      </c>
      <c r="G399" s="33" t="s">
        <v>2030</v>
      </c>
      <c r="H399" s="88">
        <v>13</v>
      </c>
      <c r="I399" s="146">
        <v>43664</v>
      </c>
      <c r="J399" s="142">
        <f t="shared" si="23"/>
        <v>52</v>
      </c>
      <c r="K399" s="267">
        <f t="shared" si="24"/>
        <v>260000</v>
      </c>
      <c r="L399" s="267" t="s">
        <v>2253</v>
      </c>
      <c r="M399" s="142" t="s">
        <v>3465</v>
      </c>
      <c r="N399" s="207">
        <v>84</v>
      </c>
      <c r="O399" s="206" t="s">
        <v>3558</v>
      </c>
      <c r="P399" s="190"/>
      <c r="Q399" s="199">
        <f t="shared" si="25"/>
        <v>420000</v>
      </c>
    </row>
    <row r="400" spans="1:17" ht="15.75" hidden="1">
      <c r="A400" s="1" t="s">
        <v>2674</v>
      </c>
      <c r="B400" s="1" t="str">
        <f t="shared" si="22"/>
        <v>MDN</v>
      </c>
      <c r="C400" s="8" t="s">
        <v>2000</v>
      </c>
      <c r="D400" s="8" t="s">
        <v>2154</v>
      </c>
      <c r="E400" s="33" t="s">
        <v>2031</v>
      </c>
      <c r="F400" s="67" t="s">
        <v>46</v>
      </c>
      <c r="G400" s="33" t="s">
        <v>2032</v>
      </c>
      <c r="H400" s="88">
        <v>15</v>
      </c>
      <c r="I400" s="148">
        <v>43662</v>
      </c>
      <c r="J400" s="142">
        <f t="shared" si="23"/>
        <v>60</v>
      </c>
      <c r="K400" s="267">
        <f t="shared" si="24"/>
        <v>300000</v>
      </c>
      <c r="L400" s="267" t="s">
        <v>2253</v>
      </c>
      <c r="M400" s="142" t="s">
        <v>3465</v>
      </c>
      <c r="N400" s="207">
        <v>68</v>
      </c>
      <c r="O400" s="206" t="s">
        <v>3559</v>
      </c>
      <c r="P400" s="190"/>
      <c r="Q400" s="199">
        <f t="shared" si="25"/>
        <v>340000</v>
      </c>
    </row>
    <row r="401" spans="1:17" ht="15.75" hidden="1">
      <c r="A401" s="1" t="s">
        <v>2674</v>
      </c>
      <c r="B401" s="1" t="str">
        <f t="shared" si="22"/>
        <v>MDN</v>
      </c>
      <c r="C401" s="8" t="s">
        <v>2000</v>
      </c>
      <c r="D401" s="8" t="s">
        <v>2154</v>
      </c>
      <c r="E401" s="33" t="s">
        <v>2033</v>
      </c>
      <c r="F401" s="67" t="s">
        <v>44</v>
      </c>
      <c r="G401" s="33" t="s">
        <v>2034</v>
      </c>
      <c r="H401" s="88">
        <v>16</v>
      </c>
      <c r="I401" s="148">
        <v>43675</v>
      </c>
      <c r="J401" s="142">
        <f t="shared" si="23"/>
        <v>64</v>
      </c>
      <c r="K401" s="267">
        <f t="shared" si="24"/>
        <v>320000</v>
      </c>
      <c r="L401" s="267" t="s">
        <v>2253</v>
      </c>
      <c r="M401" s="142" t="s">
        <v>3465</v>
      </c>
      <c r="N401" s="207">
        <v>92</v>
      </c>
      <c r="O401" s="206" t="s">
        <v>3560</v>
      </c>
      <c r="P401" s="190"/>
      <c r="Q401" s="199">
        <f t="shared" si="25"/>
        <v>460000</v>
      </c>
    </row>
    <row r="402" spans="1:17" ht="15.75" hidden="1">
      <c r="A402" s="1" t="s">
        <v>2674</v>
      </c>
      <c r="B402" s="1" t="str">
        <f t="shared" si="22"/>
        <v>MDN</v>
      </c>
      <c r="C402" s="8" t="s">
        <v>2000</v>
      </c>
      <c r="D402" s="8" t="s">
        <v>2154</v>
      </c>
      <c r="E402" s="33" t="s">
        <v>2035</v>
      </c>
      <c r="F402" s="67" t="s">
        <v>44</v>
      </c>
      <c r="G402" s="33" t="s">
        <v>2036</v>
      </c>
      <c r="H402" s="88">
        <v>21</v>
      </c>
      <c r="I402" s="148">
        <v>43656</v>
      </c>
      <c r="J402" s="142">
        <f t="shared" si="23"/>
        <v>84</v>
      </c>
      <c r="K402" s="267">
        <f t="shared" si="24"/>
        <v>420000</v>
      </c>
      <c r="L402" s="267" t="s">
        <v>2253</v>
      </c>
      <c r="M402" s="142" t="s">
        <v>3465</v>
      </c>
      <c r="N402" s="207">
        <v>80</v>
      </c>
      <c r="O402" s="221">
        <v>43684</v>
      </c>
      <c r="P402" s="190"/>
      <c r="Q402" s="199">
        <f t="shared" si="25"/>
        <v>400000</v>
      </c>
    </row>
    <row r="403" spans="1:17" ht="15.75" hidden="1">
      <c r="A403" s="1" t="s">
        <v>2674</v>
      </c>
      <c r="B403" s="1" t="str">
        <f t="shared" si="22"/>
        <v>MDN</v>
      </c>
      <c r="C403" s="8" t="s">
        <v>2000</v>
      </c>
      <c r="D403" s="8" t="s">
        <v>2154</v>
      </c>
      <c r="E403" s="33" t="s">
        <v>2037</v>
      </c>
      <c r="F403" s="67" t="s">
        <v>44</v>
      </c>
      <c r="G403" s="33" t="s">
        <v>952</v>
      </c>
      <c r="H403" s="88">
        <v>7</v>
      </c>
      <c r="I403" s="148">
        <v>43659</v>
      </c>
      <c r="J403" s="142">
        <f t="shared" si="23"/>
        <v>28</v>
      </c>
      <c r="K403" s="267">
        <f t="shared" si="24"/>
        <v>140000</v>
      </c>
      <c r="L403" s="267" t="s">
        <v>2253</v>
      </c>
      <c r="M403" s="142" t="s">
        <v>3465</v>
      </c>
      <c r="N403" s="207">
        <v>28</v>
      </c>
      <c r="O403" s="206" t="s">
        <v>3561</v>
      </c>
      <c r="P403" s="190"/>
      <c r="Q403" s="199">
        <f t="shared" si="25"/>
        <v>140000</v>
      </c>
    </row>
    <row r="404" spans="1:17" ht="15.75" hidden="1">
      <c r="A404" s="1" t="s">
        <v>2674</v>
      </c>
      <c r="B404" s="1" t="str">
        <f t="shared" si="22"/>
        <v>MDN</v>
      </c>
      <c r="C404" s="8" t="s">
        <v>2000</v>
      </c>
      <c r="D404" s="8" t="s">
        <v>2154</v>
      </c>
      <c r="E404" s="33" t="s">
        <v>2038</v>
      </c>
      <c r="F404" s="67" t="s">
        <v>46</v>
      </c>
      <c r="G404" s="33" t="s">
        <v>2039</v>
      </c>
      <c r="H404" s="88">
        <v>11</v>
      </c>
      <c r="I404" s="147">
        <v>43663</v>
      </c>
      <c r="J404" s="142">
        <f t="shared" si="23"/>
        <v>44</v>
      </c>
      <c r="K404" s="267">
        <f t="shared" si="24"/>
        <v>220000</v>
      </c>
      <c r="L404" s="267" t="s">
        <v>2253</v>
      </c>
      <c r="M404" s="142" t="s">
        <v>3465</v>
      </c>
      <c r="N404" s="207">
        <v>64</v>
      </c>
      <c r="O404" s="221">
        <v>43504</v>
      </c>
      <c r="P404" s="190"/>
      <c r="Q404" s="199">
        <f t="shared" si="25"/>
        <v>320000</v>
      </c>
    </row>
    <row r="405" spans="1:17" ht="15.75" hidden="1">
      <c r="A405" s="1" t="s">
        <v>2674</v>
      </c>
      <c r="B405" s="1" t="str">
        <f t="shared" si="22"/>
        <v>MDN</v>
      </c>
      <c r="C405" s="8" t="s">
        <v>2000</v>
      </c>
      <c r="D405" s="8" t="s">
        <v>2154</v>
      </c>
      <c r="E405" s="33" t="s">
        <v>2040</v>
      </c>
      <c r="F405" s="67" t="s">
        <v>46</v>
      </c>
      <c r="G405" s="33" t="s">
        <v>2041</v>
      </c>
      <c r="H405" s="88">
        <v>16</v>
      </c>
      <c r="I405" s="148">
        <v>43676</v>
      </c>
      <c r="J405" s="142">
        <f t="shared" si="23"/>
        <v>64</v>
      </c>
      <c r="K405" s="267">
        <f t="shared" si="24"/>
        <v>320000</v>
      </c>
      <c r="L405" s="267" t="s">
        <v>2253</v>
      </c>
      <c r="M405" s="142" t="s">
        <v>3465</v>
      </c>
      <c r="N405" s="207">
        <v>140</v>
      </c>
      <c r="O405" s="206" t="s">
        <v>3562</v>
      </c>
      <c r="P405" s="190"/>
      <c r="Q405" s="199">
        <f t="shared" si="25"/>
        <v>700000</v>
      </c>
    </row>
    <row r="406" spans="1:17" ht="15.75" hidden="1">
      <c r="A406" s="1" t="s">
        <v>2674</v>
      </c>
      <c r="B406" s="1" t="str">
        <f t="shared" si="22"/>
        <v>MDN</v>
      </c>
      <c r="C406" s="8" t="s">
        <v>2000</v>
      </c>
      <c r="D406" s="8" t="s">
        <v>2154</v>
      </c>
      <c r="E406" s="33" t="s">
        <v>2042</v>
      </c>
      <c r="F406" s="67" t="s">
        <v>46</v>
      </c>
      <c r="G406" s="33" t="s">
        <v>2043</v>
      </c>
      <c r="H406" s="88">
        <v>11</v>
      </c>
      <c r="I406" s="148">
        <v>43671</v>
      </c>
      <c r="J406" s="142">
        <f t="shared" si="23"/>
        <v>44</v>
      </c>
      <c r="K406" s="267">
        <f t="shared" si="24"/>
        <v>220000</v>
      </c>
      <c r="L406" s="267" t="s">
        <v>2253</v>
      </c>
      <c r="M406" s="142" t="s">
        <v>3465</v>
      </c>
      <c r="N406" s="207">
        <v>28</v>
      </c>
      <c r="O406" s="206" t="s">
        <v>3563</v>
      </c>
      <c r="P406" s="190"/>
      <c r="Q406" s="199">
        <f t="shared" si="25"/>
        <v>140000</v>
      </c>
    </row>
    <row r="407" spans="1:17" ht="15.75" hidden="1">
      <c r="A407" s="1" t="s">
        <v>2674</v>
      </c>
      <c r="B407" s="1" t="str">
        <f t="shared" si="22"/>
        <v>MDN</v>
      </c>
      <c r="C407" s="8" t="s">
        <v>2000</v>
      </c>
      <c r="D407" s="8" t="s">
        <v>2154</v>
      </c>
      <c r="E407" s="33" t="s">
        <v>2044</v>
      </c>
      <c r="F407" s="67" t="s">
        <v>46</v>
      </c>
      <c r="G407" s="33" t="s">
        <v>2045</v>
      </c>
      <c r="H407" s="88">
        <v>6</v>
      </c>
      <c r="I407" s="148">
        <v>43670</v>
      </c>
      <c r="J407" s="142">
        <f t="shared" si="23"/>
        <v>24</v>
      </c>
      <c r="K407" s="267">
        <f t="shared" si="24"/>
        <v>120000</v>
      </c>
      <c r="L407" s="267" t="s">
        <v>2253</v>
      </c>
      <c r="M407" s="142" t="s">
        <v>3465</v>
      </c>
      <c r="N407" s="207">
        <v>56</v>
      </c>
      <c r="O407" s="206" t="s">
        <v>3564</v>
      </c>
      <c r="P407" s="190"/>
      <c r="Q407" s="199">
        <f t="shared" si="25"/>
        <v>280000</v>
      </c>
    </row>
    <row r="408" spans="1:17" ht="15.75" hidden="1">
      <c r="A408" s="1" t="s">
        <v>2674</v>
      </c>
      <c r="B408" s="1" t="str">
        <f t="shared" si="22"/>
        <v>MDN</v>
      </c>
      <c r="C408" s="8" t="s">
        <v>2000</v>
      </c>
      <c r="D408" s="8" t="s">
        <v>2154</v>
      </c>
      <c r="E408" s="33" t="s">
        <v>2046</v>
      </c>
      <c r="F408" s="67" t="s">
        <v>46</v>
      </c>
      <c r="G408" s="33" t="s">
        <v>2047</v>
      </c>
      <c r="H408" s="88">
        <v>7</v>
      </c>
      <c r="I408" s="148">
        <v>43656</v>
      </c>
      <c r="J408" s="142">
        <f t="shared" si="23"/>
        <v>28</v>
      </c>
      <c r="K408" s="267">
        <f t="shared" si="24"/>
        <v>140000</v>
      </c>
      <c r="L408" s="267" t="s">
        <v>2253</v>
      </c>
      <c r="M408" s="142" t="s">
        <v>3465</v>
      </c>
      <c r="N408" s="207">
        <v>52</v>
      </c>
      <c r="O408" s="206" t="s">
        <v>3565</v>
      </c>
      <c r="P408" s="190"/>
      <c r="Q408" s="199">
        <f t="shared" si="25"/>
        <v>260000</v>
      </c>
    </row>
    <row r="409" spans="1:17" ht="15.75" hidden="1">
      <c r="A409" s="1" t="s">
        <v>2674</v>
      </c>
      <c r="B409" s="1" t="str">
        <f t="shared" si="22"/>
        <v>MDN</v>
      </c>
      <c r="C409" s="8" t="s">
        <v>2000</v>
      </c>
      <c r="D409" s="8" t="s">
        <v>2154</v>
      </c>
      <c r="E409" s="33" t="s">
        <v>2048</v>
      </c>
      <c r="F409" s="67" t="s">
        <v>46</v>
      </c>
      <c r="G409" s="33" t="s">
        <v>2049</v>
      </c>
      <c r="H409" s="88">
        <v>8</v>
      </c>
      <c r="I409" s="148">
        <v>43671</v>
      </c>
      <c r="J409" s="142">
        <f t="shared" si="23"/>
        <v>32</v>
      </c>
      <c r="K409" s="267">
        <f t="shared" si="24"/>
        <v>160000</v>
      </c>
      <c r="L409" s="267" t="s">
        <v>2253</v>
      </c>
      <c r="M409" s="142" t="s">
        <v>3465</v>
      </c>
      <c r="N409" s="207">
        <v>60</v>
      </c>
      <c r="O409" s="206" t="s">
        <v>3566</v>
      </c>
      <c r="P409" s="190"/>
      <c r="Q409" s="199">
        <f t="shared" si="25"/>
        <v>300000</v>
      </c>
    </row>
    <row r="410" spans="1:17" ht="15.75" hidden="1">
      <c r="A410" s="1" t="s">
        <v>2674</v>
      </c>
      <c r="B410" s="1" t="str">
        <f t="shared" si="22"/>
        <v>MDN</v>
      </c>
      <c r="C410" s="8" t="s">
        <v>2000</v>
      </c>
      <c r="D410" s="8" t="s">
        <v>2154</v>
      </c>
      <c r="E410" s="33" t="s">
        <v>1153</v>
      </c>
      <c r="F410" s="67" t="s">
        <v>46</v>
      </c>
      <c r="G410" s="33" t="s">
        <v>2050</v>
      </c>
      <c r="H410" s="88">
        <v>6</v>
      </c>
      <c r="I410" s="148">
        <v>43666</v>
      </c>
      <c r="J410" s="142">
        <f t="shared" si="23"/>
        <v>24</v>
      </c>
      <c r="K410" s="267">
        <f t="shared" si="24"/>
        <v>120000</v>
      </c>
      <c r="L410" s="267" t="s">
        <v>2253</v>
      </c>
      <c r="M410" s="142" t="s">
        <v>3465</v>
      </c>
      <c r="N410" s="207">
        <v>64</v>
      </c>
      <c r="O410" s="206" t="s">
        <v>3567</v>
      </c>
      <c r="P410" s="190"/>
      <c r="Q410" s="199">
        <f t="shared" si="25"/>
        <v>320000</v>
      </c>
    </row>
    <row r="411" spans="1:17" ht="15.75" hidden="1">
      <c r="A411" s="1" t="s">
        <v>2674</v>
      </c>
      <c r="B411" s="1" t="str">
        <f t="shared" si="22"/>
        <v>MDN</v>
      </c>
      <c r="C411" s="8" t="s">
        <v>2000</v>
      </c>
      <c r="D411" s="8" t="s">
        <v>2154</v>
      </c>
      <c r="E411" s="33" t="s">
        <v>2051</v>
      </c>
      <c r="F411" s="67" t="s">
        <v>46</v>
      </c>
      <c r="G411" s="33" t="s">
        <v>2052</v>
      </c>
      <c r="H411" s="88">
        <v>12</v>
      </c>
      <c r="I411" s="148">
        <v>43658</v>
      </c>
      <c r="J411" s="142">
        <f t="shared" si="23"/>
        <v>48</v>
      </c>
      <c r="K411" s="267">
        <f t="shared" si="24"/>
        <v>240000</v>
      </c>
      <c r="L411" s="267" t="s">
        <v>2253</v>
      </c>
      <c r="M411" s="142" t="s">
        <v>3465</v>
      </c>
      <c r="N411" s="207">
        <v>92</v>
      </c>
      <c r="O411" s="206" t="s">
        <v>3568</v>
      </c>
      <c r="P411" s="190"/>
      <c r="Q411" s="199">
        <f t="shared" si="25"/>
        <v>460000</v>
      </c>
    </row>
    <row r="412" spans="1:17" ht="15.75" hidden="1">
      <c r="A412" s="1" t="s">
        <v>2674</v>
      </c>
      <c r="B412" s="1" t="str">
        <f t="shared" si="22"/>
        <v>MDN</v>
      </c>
      <c r="C412" s="8" t="s">
        <v>2000</v>
      </c>
      <c r="D412" s="8" t="s">
        <v>2154</v>
      </c>
      <c r="E412" s="33" t="s">
        <v>2053</v>
      </c>
      <c r="F412" s="67" t="s">
        <v>46</v>
      </c>
      <c r="G412" s="33" t="s">
        <v>2054</v>
      </c>
      <c r="H412" s="88">
        <v>11</v>
      </c>
      <c r="I412" s="148">
        <v>43659</v>
      </c>
      <c r="J412" s="142">
        <f t="shared" si="23"/>
        <v>44</v>
      </c>
      <c r="K412" s="267">
        <f t="shared" si="24"/>
        <v>220000</v>
      </c>
      <c r="L412" s="267" t="s">
        <v>2253</v>
      </c>
      <c r="M412" s="142" t="s">
        <v>3465</v>
      </c>
      <c r="N412" s="207">
        <v>28</v>
      </c>
      <c r="O412" s="206" t="s">
        <v>3569</v>
      </c>
      <c r="P412" s="190"/>
      <c r="Q412" s="199">
        <f t="shared" si="25"/>
        <v>140000</v>
      </c>
    </row>
    <row r="413" spans="1:17" ht="15.75" hidden="1">
      <c r="A413" s="1" t="s">
        <v>2674</v>
      </c>
      <c r="B413" s="1" t="str">
        <f t="shared" si="22"/>
        <v>MDN</v>
      </c>
      <c r="C413" s="8" t="s">
        <v>2000</v>
      </c>
      <c r="D413" s="8" t="s">
        <v>2154</v>
      </c>
      <c r="E413" s="33" t="s">
        <v>1388</v>
      </c>
      <c r="F413" s="67" t="s">
        <v>46</v>
      </c>
      <c r="G413" s="33" t="s">
        <v>2054</v>
      </c>
      <c r="H413" s="88">
        <v>6</v>
      </c>
      <c r="I413" s="148">
        <v>43666</v>
      </c>
      <c r="J413" s="142">
        <f t="shared" si="23"/>
        <v>24</v>
      </c>
      <c r="K413" s="267">
        <f t="shared" si="24"/>
        <v>120000</v>
      </c>
      <c r="L413" s="267" t="s">
        <v>2253</v>
      </c>
      <c r="M413" s="142" t="s">
        <v>3465</v>
      </c>
      <c r="N413" s="207">
        <v>44</v>
      </c>
      <c r="O413" s="221">
        <v>43745</v>
      </c>
      <c r="P413" s="190"/>
      <c r="Q413" s="199">
        <f t="shared" si="25"/>
        <v>220000</v>
      </c>
    </row>
    <row r="414" spans="1:17" ht="15.75" hidden="1">
      <c r="A414" s="1" t="s">
        <v>2674</v>
      </c>
      <c r="B414" s="1" t="str">
        <f t="shared" si="22"/>
        <v>MDN</v>
      </c>
      <c r="C414" s="8" t="s">
        <v>2000</v>
      </c>
      <c r="D414" s="8" t="s">
        <v>2154</v>
      </c>
      <c r="E414" s="33" t="s">
        <v>2055</v>
      </c>
      <c r="F414" s="67" t="s">
        <v>44</v>
      </c>
      <c r="G414" s="33" t="s">
        <v>2056</v>
      </c>
      <c r="H414" s="88">
        <v>16</v>
      </c>
      <c r="I414" s="148">
        <v>43677</v>
      </c>
      <c r="J414" s="142">
        <f t="shared" si="23"/>
        <v>64</v>
      </c>
      <c r="K414" s="267">
        <f t="shared" si="24"/>
        <v>320000</v>
      </c>
      <c r="L414" s="267" t="s">
        <v>2253</v>
      </c>
      <c r="M414" s="142" t="s">
        <v>3465</v>
      </c>
      <c r="N414" s="207">
        <v>52</v>
      </c>
      <c r="O414" s="221">
        <v>43806</v>
      </c>
      <c r="P414" s="190"/>
      <c r="Q414" s="199">
        <f t="shared" si="25"/>
        <v>260000</v>
      </c>
    </row>
    <row r="415" spans="1:17" ht="15.75" hidden="1">
      <c r="A415" s="1" t="s">
        <v>2674</v>
      </c>
      <c r="B415" s="1" t="str">
        <f t="shared" si="22"/>
        <v>MDN</v>
      </c>
      <c r="C415" s="8" t="s">
        <v>2000</v>
      </c>
      <c r="D415" s="8" t="s">
        <v>2154</v>
      </c>
      <c r="E415" s="33" t="s">
        <v>2057</v>
      </c>
      <c r="F415" s="67" t="s">
        <v>46</v>
      </c>
      <c r="G415" s="33" t="s">
        <v>2058</v>
      </c>
      <c r="H415" s="88">
        <v>10</v>
      </c>
      <c r="I415" s="148">
        <v>43677</v>
      </c>
      <c r="J415" s="142">
        <f t="shared" si="23"/>
        <v>40</v>
      </c>
      <c r="K415" s="267">
        <f t="shared" si="24"/>
        <v>200000</v>
      </c>
      <c r="L415" s="267" t="s">
        <v>2253</v>
      </c>
      <c r="M415" s="142" t="s">
        <v>3465</v>
      </c>
      <c r="N415" s="207">
        <v>88</v>
      </c>
      <c r="O415" s="206" t="s">
        <v>3570</v>
      </c>
      <c r="P415" s="190"/>
      <c r="Q415" s="199">
        <f t="shared" si="25"/>
        <v>440000</v>
      </c>
    </row>
    <row r="416" spans="1:17" ht="15.75" hidden="1">
      <c r="A416" s="1" t="s">
        <v>2674</v>
      </c>
      <c r="B416" s="1" t="str">
        <f t="shared" si="22"/>
        <v>MDN</v>
      </c>
      <c r="C416" s="8" t="s">
        <v>2000</v>
      </c>
      <c r="D416" s="8" t="s">
        <v>2154</v>
      </c>
      <c r="E416" s="33" t="s">
        <v>2059</v>
      </c>
      <c r="F416" s="67" t="s">
        <v>46</v>
      </c>
      <c r="G416" s="33" t="s">
        <v>2060</v>
      </c>
      <c r="H416" s="88">
        <v>5</v>
      </c>
      <c r="I416" s="148">
        <v>43673</v>
      </c>
      <c r="J416" s="142">
        <f t="shared" si="23"/>
        <v>20</v>
      </c>
      <c r="K416" s="267">
        <f t="shared" si="24"/>
        <v>100000</v>
      </c>
      <c r="L416" s="267" t="s">
        <v>2253</v>
      </c>
      <c r="M416" s="142" t="s">
        <v>3465</v>
      </c>
      <c r="N416" s="207">
        <v>0</v>
      </c>
      <c r="O416" s="206"/>
      <c r="P416" s="190"/>
      <c r="Q416" s="199">
        <f t="shared" si="25"/>
        <v>0</v>
      </c>
    </row>
    <row r="417" spans="1:17" ht="15.75" hidden="1">
      <c r="A417" s="1" t="s">
        <v>2674</v>
      </c>
      <c r="B417" s="1" t="str">
        <f t="shared" si="22"/>
        <v>MDN</v>
      </c>
      <c r="C417" s="8" t="s">
        <v>2000</v>
      </c>
      <c r="D417" s="8" t="s">
        <v>2154</v>
      </c>
      <c r="E417" s="33" t="s">
        <v>2061</v>
      </c>
      <c r="F417" s="67" t="s">
        <v>46</v>
      </c>
      <c r="G417" s="33" t="s">
        <v>2060</v>
      </c>
      <c r="H417" s="88">
        <v>9</v>
      </c>
      <c r="I417" s="148">
        <v>43673</v>
      </c>
      <c r="J417" s="142">
        <f t="shared" si="23"/>
        <v>36</v>
      </c>
      <c r="K417" s="267">
        <f t="shared" si="24"/>
        <v>180000</v>
      </c>
      <c r="L417" s="267" t="s">
        <v>2253</v>
      </c>
      <c r="M417" s="142" t="s">
        <v>3465</v>
      </c>
      <c r="N417" s="207">
        <v>28</v>
      </c>
      <c r="O417" s="221">
        <v>43745</v>
      </c>
      <c r="P417" s="190"/>
      <c r="Q417" s="199">
        <f t="shared" si="25"/>
        <v>140000</v>
      </c>
    </row>
    <row r="418" spans="1:17" ht="15.75" hidden="1">
      <c r="A418" s="1" t="s">
        <v>2674</v>
      </c>
      <c r="B418" s="1" t="str">
        <f t="shared" si="22"/>
        <v>MDN</v>
      </c>
      <c r="C418" s="8" t="s">
        <v>2000</v>
      </c>
      <c r="D418" s="8" t="s">
        <v>2154</v>
      </c>
      <c r="E418" s="33" t="s">
        <v>2062</v>
      </c>
      <c r="F418" s="67" t="s">
        <v>46</v>
      </c>
      <c r="G418" s="33" t="s">
        <v>2063</v>
      </c>
      <c r="H418" s="88">
        <v>8</v>
      </c>
      <c r="I418" s="146">
        <v>43664</v>
      </c>
      <c r="J418" s="142">
        <f t="shared" si="23"/>
        <v>32</v>
      </c>
      <c r="K418" s="267">
        <f t="shared" si="24"/>
        <v>160000</v>
      </c>
      <c r="L418" s="267" t="s">
        <v>2253</v>
      </c>
      <c r="M418" s="142" t="s">
        <v>3465</v>
      </c>
      <c r="N418" s="207">
        <v>32</v>
      </c>
      <c r="O418" s="221">
        <v>43504</v>
      </c>
      <c r="P418" s="190"/>
      <c r="Q418" s="199">
        <f t="shared" si="25"/>
        <v>160000</v>
      </c>
    </row>
    <row r="419" spans="1:17" ht="15.75" hidden="1">
      <c r="A419" s="1" t="s">
        <v>2674</v>
      </c>
      <c r="B419" s="1" t="str">
        <f t="shared" si="22"/>
        <v>MDN</v>
      </c>
      <c r="C419" s="8" t="s">
        <v>2000</v>
      </c>
      <c r="D419" s="8" t="s">
        <v>2154</v>
      </c>
      <c r="E419" s="33" t="s">
        <v>2064</v>
      </c>
      <c r="F419" s="67" t="s">
        <v>46</v>
      </c>
      <c r="G419" s="33" t="s">
        <v>2065</v>
      </c>
      <c r="H419" s="88">
        <v>8</v>
      </c>
      <c r="I419" s="148">
        <v>43668</v>
      </c>
      <c r="J419" s="142">
        <f t="shared" si="23"/>
        <v>32</v>
      </c>
      <c r="K419" s="267">
        <f t="shared" si="24"/>
        <v>160000</v>
      </c>
      <c r="L419" s="267" t="s">
        <v>2253</v>
      </c>
      <c r="M419" s="142" t="s">
        <v>3465</v>
      </c>
      <c r="N419" s="207">
        <v>24</v>
      </c>
      <c r="O419" s="206" t="s">
        <v>3571</v>
      </c>
      <c r="P419" s="190"/>
      <c r="Q419" s="199">
        <f t="shared" si="25"/>
        <v>120000</v>
      </c>
    </row>
    <row r="420" spans="1:17" ht="15.75" hidden="1">
      <c r="A420" s="1" t="s">
        <v>2674</v>
      </c>
      <c r="B420" s="1" t="str">
        <f t="shared" si="22"/>
        <v>MDN</v>
      </c>
      <c r="C420" s="8" t="s">
        <v>2000</v>
      </c>
      <c r="D420" s="8" t="s">
        <v>2154</v>
      </c>
      <c r="E420" s="33" t="s">
        <v>2066</v>
      </c>
      <c r="F420" s="67" t="s">
        <v>46</v>
      </c>
      <c r="G420" s="33" t="s">
        <v>2067</v>
      </c>
      <c r="H420" s="88">
        <v>7</v>
      </c>
      <c r="I420" s="146">
        <v>43664</v>
      </c>
      <c r="J420" s="142">
        <f t="shared" si="23"/>
        <v>28</v>
      </c>
      <c r="K420" s="267">
        <f t="shared" si="24"/>
        <v>140000</v>
      </c>
      <c r="L420" s="267" t="s">
        <v>2253</v>
      </c>
      <c r="M420" s="142" t="s">
        <v>3465</v>
      </c>
      <c r="N420" s="207">
        <v>36</v>
      </c>
      <c r="O420" s="206" t="s">
        <v>3572</v>
      </c>
      <c r="P420" s="190"/>
      <c r="Q420" s="199">
        <f t="shared" si="25"/>
        <v>180000</v>
      </c>
    </row>
    <row r="421" spans="1:17" ht="15.75" hidden="1">
      <c r="A421" s="1" t="s">
        <v>2674</v>
      </c>
      <c r="B421" s="1" t="str">
        <f t="shared" si="22"/>
        <v>MDN</v>
      </c>
      <c r="C421" s="8" t="s">
        <v>2000</v>
      </c>
      <c r="D421" s="8" t="s">
        <v>2154</v>
      </c>
      <c r="E421" s="33" t="s">
        <v>2068</v>
      </c>
      <c r="F421" s="67" t="s">
        <v>44</v>
      </c>
      <c r="G421" s="33" t="s">
        <v>2069</v>
      </c>
      <c r="H421" s="88">
        <v>10</v>
      </c>
      <c r="I421" s="148">
        <v>43655</v>
      </c>
      <c r="J421" s="142">
        <f t="shared" si="23"/>
        <v>40</v>
      </c>
      <c r="K421" s="267">
        <f t="shared" si="24"/>
        <v>200000</v>
      </c>
      <c r="L421" s="267" t="s">
        <v>2253</v>
      </c>
      <c r="M421" s="142" t="s">
        <v>3465</v>
      </c>
      <c r="N421" s="207">
        <v>44</v>
      </c>
      <c r="O421" s="206" t="s">
        <v>3573</v>
      </c>
      <c r="P421" s="190"/>
      <c r="Q421" s="199">
        <f t="shared" si="25"/>
        <v>220000</v>
      </c>
    </row>
    <row r="422" spans="1:17" ht="15.75" hidden="1">
      <c r="A422" s="1" t="s">
        <v>2674</v>
      </c>
      <c r="B422" s="1" t="str">
        <f t="shared" si="22"/>
        <v>MDN</v>
      </c>
      <c r="C422" s="8" t="s">
        <v>2000</v>
      </c>
      <c r="D422" s="8" t="s">
        <v>2154</v>
      </c>
      <c r="E422" s="33" t="s">
        <v>2070</v>
      </c>
      <c r="F422" s="67" t="s">
        <v>44</v>
      </c>
      <c r="G422" s="33" t="s">
        <v>2069</v>
      </c>
      <c r="H422" s="88">
        <v>24</v>
      </c>
      <c r="I422" s="148">
        <v>43669</v>
      </c>
      <c r="J422" s="142">
        <f t="shared" si="23"/>
        <v>96</v>
      </c>
      <c r="K422" s="267">
        <f t="shared" si="24"/>
        <v>480000</v>
      </c>
      <c r="L422" s="267" t="s">
        <v>2253</v>
      </c>
      <c r="M422" s="142" t="s">
        <v>3465</v>
      </c>
      <c r="N422" s="207">
        <v>20</v>
      </c>
      <c r="O422" s="206" t="s">
        <v>3561</v>
      </c>
      <c r="P422" s="190"/>
      <c r="Q422" s="199">
        <f t="shared" si="25"/>
        <v>100000</v>
      </c>
    </row>
    <row r="423" spans="1:17" ht="15.75" hidden="1">
      <c r="A423" s="1" t="s">
        <v>2674</v>
      </c>
      <c r="B423" s="1" t="str">
        <f t="shared" si="22"/>
        <v>MDN</v>
      </c>
      <c r="C423" s="8" t="s">
        <v>2000</v>
      </c>
      <c r="D423" s="8" t="s">
        <v>2154</v>
      </c>
      <c r="E423" s="33" t="s">
        <v>2071</v>
      </c>
      <c r="F423" s="67" t="s">
        <v>44</v>
      </c>
      <c r="G423" s="33" t="s">
        <v>2072</v>
      </c>
      <c r="H423" s="88">
        <v>26</v>
      </c>
      <c r="I423" s="148">
        <v>43668</v>
      </c>
      <c r="J423" s="142">
        <f t="shared" si="23"/>
        <v>104</v>
      </c>
      <c r="K423" s="267">
        <f t="shared" si="24"/>
        <v>520000</v>
      </c>
      <c r="L423" s="267" t="s">
        <v>2253</v>
      </c>
      <c r="M423" s="142" t="s">
        <v>3465</v>
      </c>
      <c r="N423" s="207">
        <v>64</v>
      </c>
      <c r="O423" s="221">
        <v>43473</v>
      </c>
      <c r="P423" s="190"/>
      <c r="Q423" s="199">
        <f t="shared" si="25"/>
        <v>320000</v>
      </c>
    </row>
    <row r="424" spans="1:17" hidden="1">
      <c r="A424" s="1" t="s">
        <v>2674</v>
      </c>
      <c r="B424" s="1" t="str">
        <f t="shared" si="22"/>
        <v>MDN</v>
      </c>
      <c r="C424" s="8" t="s">
        <v>2000</v>
      </c>
      <c r="D424" s="8" t="s">
        <v>2154</v>
      </c>
      <c r="E424" s="33" t="s">
        <v>2073</v>
      </c>
      <c r="F424" s="3" t="s">
        <v>46</v>
      </c>
      <c r="G424" s="33" t="s">
        <v>2074</v>
      </c>
      <c r="H424" s="88">
        <v>9</v>
      </c>
      <c r="I424" s="148">
        <v>43672</v>
      </c>
      <c r="J424" s="142">
        <f t="shared" si="23"/>
        <v>36</v>
      </c>
      <c r="K424" s="267">
        <f t="shared" si="24"/>
        <v>180000</v>
      </c>
      <c r="L424" s="267" t="s">
        <v>2253</v>
      </c>
      <c r="M424" s="142" t="s">
        <v>3465</v>
      </c>
      <c r="N424" s="207">
        <v>40</v>
      </c>
      <c r="O424" s="206" t="s">
        <v>3574</v>
      </c>
      <c r="P424" s="190"/>
      <c r="Q424" s="199">
        <f t="shared" si="25"/>
        <v>200000</v>
      </c>
    </row>
    <row r="425" spans="1:17" hidden="1">
      <c r="A425" s="1" t="s">
        <v>2673</v>
      </c>
      <c r="B425" s="1" t="str">
        <f t="shared" ref="B425:B445" si="26">+C425</f>
        <v>MKS</v>
      </c>
      <c r="C425" s="8" t="s">
        <v>1045</v>
      </c>
      <c r="D425" s="8" t="s">
        <v>1046</v>
      </c>
      <c r="E425" s="8" t="s">
        <v>1047</v>
      </c>
      <c r="F425" s="3" t="s">
        <v>46</v>
      </c>
      <c r="G425" s="8" t="s">
        <v>1048</v>
      </c>
      <c r="H425" s="83">
        <v>15</v>
      </c>
      <c r="I425" s="154">
        <v>43661</v>
      </c>
      <c r="J425" s="142">
        <f t="shared" si="23"/>
        <v>60</v>
      </c>
      <c r="K425" s="267">
        <f t="shared" si="24"/>
        <v>300000</v>
      </c>
      <c r="L425" s="267" t="s">
        <v>2253</v>
      </c>
      <c r="M425" s="142" t="s">
        <v>3465</v>
      </c>
      <c r="N425" s="207">
        <v>20</v>
      </c>
      <c r="O425" s="206" t="s">
        <v>3574</v>
      </c>
      <c r="P425" s="193">
        <v>18</v>
      </c>
      <c r="Q425" s="199">
        <f t="shared" si="25"/>
        <v>100000</v>
      </c>
    </row>
    <row r="426" spans="1:17" hidden="1">
      <c r="A426" s="1" t="s">
        <v>2673</v>
      </c>
      <c r="B426" s="1" t="str">
        <f t="shared" si="26"/>
        <v>MKS</v>
      </c>
      <c r="C426" s="8" t="s">
        <v>1045</v>
      </c>
      <c r="D426" s="8" t="s">
        <v>1046</v>
      </c>
      <c r="E426" s="8" t="s">
        <v>1049</v>
      </c>
      <c r="F426" s="3" t="s">
        <v>46</v>
      </c>
      <c r="G426" s="8" t="s">
        <v>1048</v>
      </c>
      <c r="H426" s="83">
        <v>12</v>
      </c>
      <c r="I426" s="154">
        <v>43662</v>
      </c>
      <c r="J426" s="142">
        <f t="shared" si="23"/>
        <v>48</v>
      </c>
      <c r="K426" s="267">
        <f t="shared" si="24"/>
        <v>240000</v>
      </c>
      <c r="L426" s="267" t="s">
        <v>2253</v>
      </c>
      <c r="M426" s="142" t="s">
        <v>3465</v>
      </c>
      <c r="N426" s="207">
        <v>40</v>
      </c>
      <c r="O426" s="206" t="s">
        <v>3574</v>
      </c>
      <c r="P426" s="193">
        <v>10</v>
      </c>
      <c r="Q426" s="199">
        <f t="shared" si="25"/>
        <v>200000</v>
      </c>
    </row>
    <row r="427" spans="1:17" hidden="1">
      <c r="A427" s="1" t="s">
        <v>2673</v>
      </c>
      <c r="B427" s="1" t="str">
        <f t="shared" si="26"/>
        <v>MKS</v>
      </c>
      <c r="C427" s="8" t="s">
        <v>1045</v>
      </c>
      <c r="D427" s="8" t="s">
        <v>1046</v>
      </c>
      <c r="E427" s="8" t="s">
        <v>1050</v>
      </c>
      <c r="F427" s="3" t="s">
        <v>46</v>
      </c>
      <c r="G427" s="8" t="s">
        <v>1051</v>
      </c>
      <c r="H427" s="83">
        <v>15</v>
      </c>
      <c r="I427" s="154">
        <v>43666</v>
      </c>
      <c r="J427" s="142">
        <f t="shared" si="23"/>
        <v>60</v>
      </c>
      <c r="K427" s="267">
        <f t="shared" si="24"/>
        <v>300000</v>
      </c>
      <c r="L427" s="267" t="s">
        <v>2253</v>
      </c>
      <c r="M427" s="142" t="s">
        <v>3465</v>
      </c>
      <c r="N427" s="207">
        <v>28</v>
      </c>
      <c r="O427" s="206" t="s">
        <v>3569</v>
      </c>
      <c r="P427" s="193">
        <v>14</v>
      </c>
      <c r="Q427" s="199">
        <f t="shared" si="25"/>
        <v>140000</v>
      </c>
    </row>
    <row r="428" spans="1:17" hidden="1">
      <c r="A428" s="1" t="s">
        <v>2673</v>
      </c>
      <c r="B428" s="1" t="str">
        <f t="shared" si="26"/>
        <v>MKS</v>
      </c>
      <c r="C428" s="8" t="s">
        <v>1045</v>
      </c>
      <c r="D428" s="8" t="s">
        <v>1046</v>
      </c>
      <c r="E428" s="8" t="s">
        <v>1052</v>
      </c>
      <c r="F428" s="3" t="s">
        <v>46</v>
      </c>
      <c r="G428" s="8" t="s">
        <v>1053</v>
      </c>
      <c r="H428" s="83">
        <v>8</v>
      </c>
      <c r="I428" s="154">
        <v>43668</v>
      </c>
      <c r="J428" s="142">
        <f t="shared" si="23"/>
        <v>32</v>
      </c>
      <c r="K428" s="267">
        <f t="shared" si="24"/>
        <v>160000</v>
      </c>
      <c r="L428" s="267" t="s">
        <v>2253</v>
      </c>
      <c r="M428" s="142" t="s">
        <v>3465</v>
      </c>
      <c r="N428" s="207">
        <v>32</v>
      </c>
      <c r="O428" s="206" t="s">
        <v>3556</v>
      </c>
      <c r="P428" s="193">
        <v>8</v>
      </c>
      <c r="Q428" s="199">
        <f t="shared" si="25"/>
        <v>160000</v>
      </c>
    </row>
    <row r="429" spans="1:17" hidden="1">
      <c r="A429" s="1" t="s">
        <v>2673</v>
      </c>
      <c r="B429" s="1" t="str">
        <f t="shared" si="26"/>
        <v>MKS</v>
      </c>
      <c r="C429" s="8" t="s">
        <v>1045</v>
      </c>
      <c r="D429" s="8" t="s">
        <v>1046</v>
      </c>
      <c r="E429" s="8" t="s">
        <v>1054</v>
      </c>
      <c r="F429" s="3" t="s">
        <v>46</v>
      </c>
      <c r="G429" s="8" t="s">
        <v>1055</v>
      </c>
      <c r="H429" s="83">
        <v>10</v>
      </c>
      <c r="I429" s="148">
        <v>43669</v>
      </c>
      <c r="J429" s="142">
        <f t="shared" si="23"/>
        <v>40</v>
      </c>
      <c r="K429" s="267">
        <f t="shared" si="24"/>
        <v>200000</v>
      </c>
      <c r="L429" s="267" t="s">
        <v>2253</v>
      </c>
      <c r="M429" s="142" t="s">
        <v>3465</v>
      </c>
      <c r="N429" s="207">
        <v>28</v>
      </c>
      <c r="O429" s="206" t="s">
        <v>3575</v>
      </c>
      <c r="P429" s="193">
        <v>11</v>
      </c>
      <c r="Q429" s="199">
        <f t="shared" si="25"/>
        <v>140000</v>
      </c>
    </row>
    <row r="430" spans="1:17" hidden="1">
      <c r="A430" s="1" t="s">
        <v>2673</v>
      </c>
      <c r="B430" s="1" t="str">
        <f t="shared" si="26"/>
        <v>MKS</v>
      </c>
      <c r="C430" s="8" t="s">
        <v>1045</v>
      </c>
      <c r="D430" s="8" t="s">
        <v>1046</v>
      </c>
      <c r="E430" s="8" t="s">
        <v>1056</v>
      </c>
      <c r="F430" s="3" t="s">
        <v>44</v>
      </c>
      <c r="G430" s="8" t="s">
        <v>1057</v>
      </c>
      <c r="H430" s="83">
        <v>8</v>
      </c>
      <c r="I430" s="155">
        <v>43670</v>
      </c>
      <c r="J430" s="142">
        <f t="shared" si="23"/>
        <v>32</v>
      </c>
      <c r="K430" s="267">
        <f t="shared" si="24"/>
        <v>160000</v>
      </c>
      <c r="L430" s="267" t="s">
        <v>2253</v>
      </c>
      <c r="M430" s="142" t="s">
        <v>3465</v>
      </c>
      <c r="N430" s="207">
        <v>36</v>
      </c>
      <c r="O430" s="206" t="s">
        <v>3576</v>
      </c>
      <c r="P430" s="193">
        <v>20</v>
      </c>
      <c r="Q430" s="199">
        <f t="shared" si="25"/>
        <v>180000</v>
      </c>
    </row>
    <row r="431" spans="1:17" hidden="1">
      <c r="A431" s="1" t="s">
        <v>2673</v>
      </c>
      <c r="B431" s="1" t="str">
        <f t="shared" si="26"/>
        <v>MKS</v>
      </c>
      <c r="C431" s="8" t="s">
        <v>1045</v>
      </c>
      <c r="D431" s="8" t="s">
        <v>1046</v>
      </c>
      <c r="E431" s="42" t="s">
        <v>1058</v>
      </c>
      <c r="F431" s="3" t="s">
        <v>46</v>
      </c>
      <c r="G431" s="8" t="s">
        <v>1059</v>
      </c>
      <c r="H431" s="89">
        <v>10</v>
      </c>
      <c r="I431" s="155">
        <v>43671</v>
      </c>
      <c r="J431" s="142">
        <f t="shared" si="23"/>
        <v>40</v>
      </c>
      <c r="K431" s="267">
        <f t="shared" si="24"/>
        <v>200000</v>
      </c>
      <c r="L431" s="267" t="s">
        <v>2253</v>
      </c>
      <c r="M431" s="142" t="s">
        <v>3465</v>
      </c>
      <c r="N431" s="207">
        <v>0</v>
      </c>
      <c r="O431" s="206"/>
      <c r="P431" s="193">
        <v>10</v>
      </c>
      <c r="Q431" s="199">
        <f t="shared" si="25"/>
        <v>0</v>
      </c>
    </row>
    <row r="432" spans="1:17" hidden="1">
      <c r="A432" s="1" t="s">
        <v>2673</v>
      </c>
      <c r="B432" s="1" t="str">
        <f t="shared" si="26"/>
        <v>MKS</v>
      </c>
      <c r="C432" s="8" t="s">
        <v>1045</v>
      </c>
      <c r="D432" s="8" t="s">
        <v>1046</v>
      </c>
      <c r="E432" s="42" t="s">
        <v>1060</v>
      </c>
      <c r="F432" s="3" t="s">
        <v>46</v>
      </c>
      <c r="G432" s="8" t="s">
        <v>1061</v>
      </c>
      <c r="H432" s="89">
        <v>5</v>
      </c>
      <c r="I432" s="155">
        <v>43672</v>
      </c>
      <c r="J432" s="142">
        <f t="shared" si="23"/>
        <v>20</v>
      </c>
      <c r="K432" s="267">
        <f t="shared" si="24"/>
        <v>100000</v>
      </c>
      <c r="L432" s="267" t="s">
        <v>2253</v>
      </c>
      <c r="M432" s="142" t="s">
        <v>3465</v>
      </c>
      <c r="N432" s="207">
        <v>0</v>
      </c>
      <c r="O432" s="206"/>
      <c r="P432" s="193">
        <v>9</v>
      </c>
      <c r="Q432" s="199">
        <f t="shared" si="25"/>
        <v>0</v>
      </c>
    </row>
    <row r="433" spans="1:17" hidden="1">
      <c r="A433" s="1" t="s">
        <v>2673</v>
      </c>
      <c r="B433" s="1" t="str">
        <f t="shared" si="26"/>
        <v>MKS</v>
      </c>
      <c r="C433" s="20" t="s">
        <v>1045</v>
      </c>
      <c r="D433" s="18" t="s">
        <v>2486</v>
      </c>
      <c r="E433" s="18" t="s">
        <v>2487</v>
      </c>
      <c r="F433" s="28" t="s">
        <v>44</v>
      </c>
      <c r="G433" s="18" t="s">
        <v>2488</v>
      </c>
      <c r="H433" s="84">
        <v>15</v>
      </c>
      <c r="I433" s="151">
        <v>43654</v>
      </c>
      <c r="J433" s="142">
        <f t="shared" si="23"/>
        <v>60</v>
      </c>
      <c r="K433" s="267">
        <f t="shared" si="24"/>
        <v>300000</v>
      </c>
      <c r="L433" s="267" t="s">
        <v>2253</v>
      </c>
      <c r="M433" s="142" t="s">
        <v>3465</v>
      </c>
      <c r="N433" s="207">
        <v>32</v>
      </c>
      <c r="O433" s="221">
        <v>43593</v>
      </c>
      <c r="P433" s="193">
        <v>45</v>
      </c>
      <c r="Q433" s="199">
        <f t="shared" si="25"/>
        <v>160000</v>
      </c>
    </row>
    <row r="434" spans="1:17" hidden="1">
      <c r="A434" s="1" t="s">
        <v>2673</v>
      </c>
      <c r="B434" s="1" t="str">
        <f t="shared" si="26"/>
        <v>MKS</v>
      </c>
      <c r="C434" s="20" t="s">
        <v>1045</v>
      </c>
      <c r="D434" s="18" t="s">
        <v>2489</v>
      </c>
      <c r="E434" s="18" t="s">
        <v>2490</v>
      </c>
      <c r="F434" s="28" t="s">
        <v>44</v>
      </c>
      <c r="G434" s="18" t="s">
        <v>2491</v>
      </c>
      <c r="H434" s="84">
        <v>15</v>
      </c>
      <c r="I434" s="148">
        <v>43662</v>
      </c>
      <c r="J434" s="142">
        <f t="shared" si="23"/>
        <v>60</v>
      </c>
      <c r="K434" s="267">
        <f t="shared" si="24"/>
        <v>300000</v>
      </c>
      <c r="L434" s="267" t="s">
        <v>2253</v>
      </c>
      <c r="M434" s="142" t="s">
        <v>3465</v>
      </c>
      <c r="N434" s="193">
        <v>99</v>
      </c>
      <c r="O434" s="146">
        <v>43662</v>
      </c>
      <c r="P434" s="193">
        <v>25</v>
      </c>
      <c r="Q434" s="199">
        <f t="shared" si="25"/>
        <v>495000</v>
      </c>
    </row>
    <row r="435" spans="1:17" hidden="1">
      <c r="A435" s="1" t="s">
        <v>2673</v>
      </c>
      <c r="B435" s="1" t="str">
        <f t="shared" si="26"/>
        <v>MKS</v>
      </c>
      <c r="C435" s="20" t="s">
        <v>1045</v>
      </c>
      <c r="D435" s="18" t="s">
        <v>2489</v>
      </c>
      <c r="E435" s="18" t="s">
        <v>2492</v>
      </c>
      <c r="F435" s="28" t="s">
        <v>46</v>
      </c>
      <c r="G435" s="18" t="s">
        <v>2493</v>
      </c>
      <c r="H435" s="84">
        <v>13</v>
      </c>
      <c r="I435" s="151">
        <v>43674</v>
      </c>
      <c r="J435" s="142">
        <f t="shared" si="23"/>
        <v>52</v>
      </c>
      <c r="K435" s="267">
        <f t="shared" si="24"/>
        <v>260000</v>
      </c>
      <c r="L435" s="267" t="s">
        <v>2253</v>
      </c>
      <c r="M435" s="142" t="s">
        <v>3465</v>
      </c>
      <c r="N435" s="193"/>
      <c r="O435" s="146"/>
      <c r="P435" s="193"/>
      <c r="Q435" s="199">
        <f t="shared" si="25"/>
        <v>0</v>
      </c>
    </row>
    <row r="436" spans="1:17" hidden="1">
      <c r="A436" s="1" t="s">
        <v>2673</v>
      </c>
      <c r="B436" s="1" t="str">
        <f t="shared" si="26"/>
        <v>MKS</v>
      </c>
      <c r="C436" s="20" t="s">
        <v>1045</v>
      </c>
      <c r="D436" s="18" t="s">
        <v>2489</v>
      </c>
      <c r="E436" s="18" t="s">
        <v>2494</v>
      </c>
      <c r="F436" s="28" t="s">
        <v>46</v>
      </c>
      <c r="G436" s="18" t="s">
        <v>2495</v>
      </c>
      <c r="H436" s="84">
        <v>10</v>
      </c>
      <c r="I436" s="147">
        <v>43661</v>
      </c>
      <c r="J436" s="142">
        <f t="shared" si="23"/>
        <v>40</v>
      </c>
      <c r="K436" s="267">
        <f t="shared" si="24"/>
        <v>200000</v>
      </c>
      <c r="L436" s="267" t="s">
        <v>2253</v>
      </c>
      <c r="M436" s="142" t="s">
        <v>3465</v>
      </c>
      <c r="N436" s="193"/>
      <c r="O436" s="146"/>
      <c r="P436" s="193"/>
      <c r="Q436" s="199">
        <f t="shared" si="25"/>
        <v>0</v>
      </c>
    </row>
    <row r="437" spans="1:17" hidden="1">
      <c r="A437" s="1" t="s">
        <v>2673</v>
      </c>
      <c r="B437" s="1" t="str">
        <f t="shared" si="26"/>
        <v>MKS</v>
      </c>
      <c r="C437" s="20" t="s">
        <v>1045</v>
      </c>
      <c r="D437" s="18" t="s">
        <v>2489</v>
      </c>
      <c r="E437" s="18" t="s">
        <v>2496</v>
      </c>
      <c r="F437" s="28" t="s">
        <v>46</v>
      </c>
      <c r="G437" s="18" t="s">
        <v>2497</v>
      </c>
      <c r="H437" s="84">
        <v>8</v>
      </c>
      <c r="I437" s="148">
        <v>43668</v>
      </c>
      <c r="J437" s="142">
        <f t="shared" si="23"/>
        <v>32</v>
      </c>
      <c r="K437" s="267">
        <f t="shared" si="24"/>
        <v>160000</v>
      </c>
      <c r="L437" s="267" t="s">
        <v>2253</v>
      </c>
      <c r="M437" s="142" t="s">
        <v>3465</v>
      </c>
      <c r="N437" s="193">
        <v>52</v>
      </c>
      <c r="O437" s="146">
        <v>43671</v>
      </c>
      <c r="P437" s="193">
        <v>14</v>
      </c>
      <c r="Q437" s="199">
        <f t="shared" si="25"/>
        <v>260000</v>
      </c>
    </row>
    <row r="438" spans="1:17" hidden="1">
      <c r="A438" s="1" t="s">
        <v>2673</v>
      </c>
      <c r="B438" s="1" t="str">
        <f t="shared" si="26"/>
        <v>MKS</v>
      </c>
      <c r="C438" s="20" t="s">
        <v>1045</v>
      </c>
      <c r="D438" s="18" t="s">
        <v>2489</v>
      </c>
      <c r="E438" s="18" t="s">
        <v>2498</v>
      </c>
      <c r="F438" s="28" t="s">
        <v>46</v>
      </c>
      <c r="G438" s="18" t="s">
        <v>2499</v>
      </c>
      <c r="H438" s="84">
        <v>15</v>
      </c>
      <c r="I438" s="148">
        <v>43669</v>
      </c>
      <c r="J438" s="142">
        <f t="shared" si="23"/>
        <v>60</v>
      </c>
      <c r="K438" s="267">
        <f t="shared" si="24"/>
        <v>300000</v>
      </c>
      <c r="L438" s="267" t="s">
        <v>2253</v>
      </c>
      <c r="M438" s="142" t="s">
        <v>3465</v>
      </c>
      <c r="N438" s="193">
        <v>75</v>
      </c>
      <c r="O438" s="146">
        <v>43656</v>
      </c>
      <c r="P438" s="193">
        <v>22</v>
      </c>
      <c r="Q438" s="199">
        <f t="shared" si="25"/>
        <v>375000</v>
      </c>
    </row>
    <row r="439" spans="1:17" hidden="1">
      <c r="A439" s="1" t="s">
        <v>2673</v>
      </c>
      <c r="B439" s="1" t="str">
        <f t="shared" si="26"/>
        <v>MKS</v>
      </c>
      <c r="C439" s="20" t="s">
        <v>1045</v>
      </c>
      <c r="D439" s="18" t="s">
        <v>2489</v>
      </c>
      <c r="E439" s="18" t="s">
        <v>2500</v>
      </c>
      <c r="F439" s="28" t="s">
        <v>46</v>
      </c>
      <c r="G439" s="18" t="s">
        <v>2501</v>
      </c>
      <c r="H439" s="84">
        <v>5</v>
      </c>
      <c r="I439" s="151">
        <v>43655</v>
      </c>
      <c r="J439" s="142">
        <f t="shared" si="23"/>
        <v>20</v>
      </c>
      <c r="K439" s="267">
        <f t="shared" si="24"/>
        <v>100000</v>
      </c>
      <c r="L439" s="267" t="s">
        <v>2253</v>
      </c>
      <c r="M439" s="142" t="s">
        <v>3465</v>
      </c>
      <c r="N439" s="193">
        <v>40</v>
      </c>
      <c r="O439" s="146">
        <v>43655</v>
      </c>
      <c r="P439" s="193">
        <v>11</v>
      </c>
      <c r="Q439" s="199">
        <f t="shared" si="25"/>
        <v>200000</v>
      </c>
    </row>
    <row r="440" spans="1:17" hidden="1">
      <c r="A440" s="1" t="s">
        <v>2673</v>
      </c>
      <c r="B440" s="1" t="str">
        <f t="shared" si="26"/>
        <v>MKS</v>
      </c>
      <c r="C440" s="20" t="s">
        <v>1045</v>
      </c>
      <c r="D440" s="18" t="s">
        <v>2489</v>
      </c>
      <c r="E440" s="18" t="s">
        <v>2502</v>
      </c>
      <c r="F440" s="28" t="s">
        <v>46</v>
      </c>
      <c r="G440" s="18" t="s">
        <v>2503</v>
      </c>
      <c r="H440" s="84">
        <v>5</v>
      </c>
      <c r="I440" s="148">
        <v>43669</v>
      </c>
      <c r="J440" s="142">
        <f t="shared" si="23"/>
        <v>20</v>
      </c>
      <c r="K440" s="267">
        <f t="shared" si="24"/>
        <v>100000</v>
      </c>
      <c r="L440" s="267" t="s">
        <v>2253</v>
      </c>
      <c r="M440" s="142" t="s">
        <v>3465</v>
      </c>
      <c r="N440" s="193"/>
      <c r="O440" s="146"/>
      <c r="P440" s="193"/>
      <c r="Q440" s="199">
        <f t="shared" si="25"/>
        <v>0</v>
      </c>
    </row>
    <row r="441" spans="1:17" hidden="1">
      <c r="A441" s="1" t="s">
        <v>2673</v>
      </c>
      <c r="B441" s="1" t="str">
        <f t="shared" si="26"/>
        <v>MKS</v>
      </c>
      <c r="C441" s="20" t="s">
        <v>1045</v>
      </c>
      <c r="D441" s="18" t="s">
        <v>2486</v>
      </c>
      <c r="E441" s="18" t="s">
        <v>2504</v>
      </c>
      <c r="F441" s="28" t="s">
        <v>46</v>
      </c>
      <c r="G441" s="18" t="s">
        <v>2505</v>
      </c>
      <c r="H441" s="84">
        <v>5</v>
      </c>
      <c r="I441" s="151">
        <v>43656</v>
      </c>
      <c r="J441" s="142">
        <f t="shared" si="23"/>
        <v>20</v>
      </c>
      <c r="K441" s="267">
        <f t="shared" si="24"/>
        <v>100000</v>
      </c>
      <c r="L441" s="267" t="s">
        <v>2253</v>
      </c>
      <c r="M441" s="142" t="s">
        <v>3465</v>
      </c>
      <c r="N441" s="193"/>
      <c r="O441" s="146"/>
      <c r="P441" s="193"/>
      <c r="Q441" s="199">
        <f t="shared" si="25"/>
        <v>0</v>
      </c>
    </row>
    <row r="442" spans="1:17" hidden="1">
      <c r="A442" s="1" t="s">
        <v>2673</v>
      </c>
      <c r="B442" s="1" t="str">
        <f t="shared" si="26"/>
        <v>MKS</v>
      </c>
      <c r="C442" s="20" t="s">
        <v>1045</v>
      </c>
      <c r="D442" s="18" t="s">
        <v>2489</v>
      </c>
      <c r="E442" s="18" t="s">
        <v>2506</v>
      </c>
      <c r="F442" s="28" t="s">
        <v>46</v>
      </c>
      <c r="G442" s="18" t="s">
        <v>2507</v>
      </c>
      <c r="H442" s="84">
        <v>6</v>
      </c>
      <c r="I442" s="148">
        <v>43670</v>
      </c>
      <c r="J442" s="142">
        <f t="shared" si="23"/>
        <v>24</v>
      </c>
      <c r="K442" s="267">
        <f t="shared" si="24"/>
        <v>120000</v>
      </c>
      <c r="L442" s="267" t="s">
        <v>2253</v>
      </c>
      <c r="M442" s="142" t="s">
        <v>3465</v>
      </c>
      <c r="N442" s="193">
        <v>24</v>
      </c>
      <c r="O442" s="146">
        <v>43670</v>
      </c>
      <c r="P442" s="193">
        <v>7</v>
      </c>
      <c r="Q442" s="199">
        <f t="shared" si="25"/>
        <v>120000</v>
      </c>
    </row>
    <row r="443" spans="1:17" hidden="1">
      <c r="A443" s="1" t="s">
        <v>2673</v>
      </c>
      <c r="B443" s="1" t="str">
        <f t="shared" si="26"/>
        <v>MKS</v>
      </c>
      <c r="C443" s="20" t="s">
        <v>1045</v>
      </c>
      <c r="D443" s="18" t="s">
        <v>2489</v>
      </c>
      <c r="E443" s="18" t="s">
        <v>2508</v>
      </c>
      <c r="F443" s="28" t="s">
        <v>46</v>
      </c>
      <c r="G443" s="18" t="s">
        <v>2495</v>
      </c>
      <c r="H443" s="84">
        <v>10</v>
      </c>
      <c r="I443" s="151">
        <v>43673</v>
      </c>
      <c r="J443" s="142">
        <f t="shared" si="23"/>
        <v>40</v>
      </c>
      <c r="K443" s="267">
        <f t="shared" si="24"/>
        <v>200000</v>
      </c>
      <c r="L443" s="267" t="s">
        <v>2253</v>
      </c>
      <c r="M443" s="142" t="s">
        <v>3465</v>
      </c>
      <c r="N443" s="193">
        <v>24</v>
      </c>
      <c r="O443" s="146">
        <v>43661</v>
      </c>
      <c r="P443" s="193">
        <v>6</v>
      </c>
      <c r="Q443" s="199">
        <f t="shared" si="25"/>
        <v>120000</v>
      </c>
    </row>
    <row r="444" spans="1:17" hidden="1">
      <c r="A444" s="1" t="s">
        <v>2673</v>
      </c>
      <c r="B444" s="1" t="str">
        <f t="shared" si="26"/>
        <v>MKS</v>
      </c>
      <c r="C444" s="20" t="s">
        <v>1045</v>
      </c>
      <c r="D444" s="18" t="s">
        <v>2489</v>
      </c>
      <c r="E444" s="18" t="s">
        <v>2509</v>
      </c>
      <c r="F444" s="28" t="s">
        <v>46</v>
      </c>
      <c r="G444" s="18" t="s">
        <v>2510</v>
      </c>
      <c r="H444" s="84">
        <v>10</v>
      </c>
      <c r="I444" s="148">
        <v>43668</v>
      </c>
      <c r="J444" s="142">
        <f t="shared" si="23"/>
        <v>40</v>
      </c>
      <c r="K444" s="267">
        <f t="shared" si="24"/>
        <v>200000</v>
      </c>
      <c r="L444" s="267" t="s">
        <v>2253</v>
      </c>
      <c r="M444" s="142" t="s">
        <v>3465</v>
      </c>
      <c r="N444" s="193"/>
      <c r="O444" s="146"/>
      <c r="P444" s="193"/>
      <c r="Q444" s="199">
        <f t="shared" si="25"/>
        <v>0</v>
      </c>
    </row>
    <row r="445" spans="1:17" hidden="1">
      <c r="A445" s="1" t="s">
        <v>2673</v>
      </c>
      <c r="B445" s="1" t="str">
        <f t="shared" si="26"/>
        <v>MKS</v>
      </c>
      <c r="C445" s="20" t="s">
        <v>1045</v>
      </c>
      <c r="D445" s="18" t="s">
        <v>2486</v>
      </c>
      <c r="E445" s="18" t="s">
        <v>2511</v>
      </c>
      <c r="F445" s="28" t="s">
        <v>46</v>
      </c>
      <c r="G445" s="18" t="s">
        <v>2512</v>
      </c>
      <c r="H445" s="84">
        <v>10</v>
      </c>
      <c r="I445" s="148">
        <v>43670</v>
      </c>
      <c r="J445" s="142">
        <f t="shared" si="23"/>
        <v>40</v>
      </c>
      <c r="K445" s="267">
        <f t="shared" si="24"/>
        <v>200000</v>
      </c>
      <c r="L445" s="267" t="s">
        <v>2253</v>
      </c>
      <c r="M445" s="142" t="s">
        <v>3465</v>
      </c>
      <c r="N445" s="193"/>
      <c r="O445" s="146"/>
      <c r="P445" s="193"/>
      <c r="Q445" s="199">
        <f t="shared" si="25"/>
        <v>0</v>
      </c>
    </row>
    <row r="446" spans="1:17" hidden="1">
      <c r="A446" s="1" t="s">
        <v>2675</v>
      </c>
      <c r="B446" s="38" t="s">
        <v>1044</v>
      </c>
      <c r="C446" s="38" t="s">
        <v>1044</v>
      </c>
      <c r="D446" s="38" t="s">
        <v>991</v>
      </c>
      <c r="E446" s="44" t="s">
        <v>992</v>
      </c>
      <c r="F446" s="24" t="s">
        <v>46</v>
      </c>
      <c r="G446" s="44" t="s">
        <v>993</v>
      </c>
      <c r="H446" s="90">
        <v>36</v>
      </c>
      <c r="I446" s="147">
        <v>43661</v>
      </c>
      <c r="J446" s="142">
        <f t="shared" ref="J446:J505" si="27">+H446*4</f>
        <v>144</v>
      </c>
      <c r="K446" s="267">
        <f t="shared" ref="K446:K505" si="28">+H446*20000</f>
        <v>720000</v>
      </c>
      <c r="L446" s="267" t="s">
        <v>2253</v>
      </c>
      <c r="M446" s="142" t="s">
        <v>3465</v>
      </c>
      <c r="N446" s="192"/>
      <c r="O446" s="190"/>
      <c r="P446" s="190"/>
      <c r="Q446" s="199">
        <f t="shared" si="25"/>
        <v>0</v>
      </c>
    </row>
    <row r="447" spans="1:17" hidden="1">
      <c r="A447" s="1" t="s">
        <v>2675</v>
      </c>
      <c r="B447" s="38" t="s">
        <v>1044</v>
      </c>
      <c r="C447" s="38" t="s">
        <v>1044</v>
      </c>
      <c r="D447" s="38" t="s">
        <v>991</v>
      </c>
      <c r="E447" s="44" t="s">
        <v>994</v>
      </c>
      <c r="F447" s="24" t="s">
        <v>45</v>
      </c>
      <c r="G447" s="44" t="s">
        <v>995</v>
      </c>
      <c r="H447" s="90">
        <v>15</v>
      </c>
      <c r="I447" s="147">
        <v>43661</v>
      </c>
      <c r="J447" s="142">
        <f t="shared" si="27"/>
        <v>60</v>
      </c>
      <c r="K447" s="267">
        <f t="shared" si="28"/>
        <v>300000</v>
      </c>
      <c r="L447" s="267" t="s">
        <v>2253</v>
      </c>
      <c r="M447" s="142" t="s">
        <v>3465</v>
      </c>
      <c r="N447" s="192"/>
      <c r="O447" s="190"/>
      <c r="P447" s="190"/>
      <c r="Q447" s="199">
        <f t="shared" si="25"/>
        <v>0</v>
      </c>
    </row>
    <row r="448" spans="1:17" hidden="1">
      <c r="A448" s="1" t="s">
        <v>2675</v>
      </c>
      <c r="B448" s="38" t="s">
        <v>1044</v>
      </c>
      <c r="C448" s="38" t="s">
        <v>1044</v>
      </c>
      <c r="D448" s="38" t="s">
        <v>991</v>
      </c>
      <c r="E448" s="44" t="s">
        <v>996</v>
      </c>
      <c r="F448" s="24" t="s">
        <v>46</v>
      </c>
      <c r="G448" s="44" t="s">
        <v>997</v>
      </c>
      <c r="H448" s="90">
        <v>23</v>
      </c>
      <c r="I448" s="148">
        <v>43662</v>
      </c>
      <c r="J448" s="142">
        <f t="shared" si="27"/>
        <v>92</v>
      </c>
      <c r="K448" s="267">
        <f t="shared" si="28"/>
        <v>460000</v>
      </c>
      <c r="L448" s="267" t="s">
        <v>2253</v>
      </c>
      <c r="M448" s="142" t="s">
        <v>3465</v>
      </c>
      <c r="N448" s="192"/>
      <c r="O448" s="190"/>
      <c r="P448" s="190"/>
      <c r="Q448" s="199">
        <f t="shared" si="25"/>
        <v>0</v>
      </c>
    </row>
    <row r="449" spans="1:17" hidden="1">
      <c r="A449" s="1" t="s">
        <v>2675</v>
      </c>
      <c r="B449" s="38" t="s">
        <v>1044</v>
      </c>
      <c r="C449" s="38" t="s">
        <v>1044</v>
      </c>
      <c r="D449" s="38" t="s">
        <v>991</v>
      </c>
      <c r="E449" s="44" t="s">
        <v>998</v>
      </c>
      <c r="F449" s="24" t="s">
        <v>45</v>
      </c>
      <c r="G449" s="44" t="s">
        <v>999</v>
      </c>
      <c r="H449" s="90">
        <v>12</v>
      </c>
      <c r="I449" s="148">
        <v>43662</v>
      </c>
      <c r="J449" s="142">
        <f t="shared" si="27"/>
        <v>48</v>
      </c>
      <c r="K449" s="267">
        <f t="shared" si="28"/>
        <v>240000</v>
      </c>
      <c r="L449" s="267" t="s">
        <v>2253</v>
      </c>
      <c r="M449" s="142" t="s">
        <v>3465</v>
      </c>
      <c r="N449" s="192"/>
      <c r="O449" s="190"/>
      <c r="P449" s="190"/>
      <c r="Q449" s="199">
        <f t="shared" si="25"/>
        <v>0</v>
      </c>
    </row>
    <row r="450" spans="1:17" hidden="1">
      <c r="A450" s="1" t="s">
        <v>2675</v>
      </c>
      <c r="B450" s="38" t="s">
        <v>1044</v>
      </c>
      <c r="C450" s="38" t="s">
        <v>1044</v>
      </c>
      <c r="D450" s="38" t="s">
        <v>991</v>
      </c>
      <c r="E450" s="44" t="s">
        <v>1000</v>
      </c>
      <c r="F450" s="24" t="s">
        <v>45</v>
      </c>
      <c r="G450" s="44" t="s">
        <v>1001</v>
      </c>
      <c r="H450" s="90">
        <v>17</v>
      </c>
      <c r="I450" s="147">
        <v>43663</v>
      </c>
      <c r="J450" s="142">
        <f t="shared" si="27"/>
        <v>68</v>
      </c>
      <c r="K450" s="267">
        <f t="shared" si="28"/>
        <v>340000</v>
      </c>
      <c r="L450" s="267" t="s">
        <v>2253</v>
      </c>
      <c r="M450" s="142" t="s">
        <v>3465</v>
      </c>
      <c r="N450" s="192"/>
      <c r="O450" s="190"/>
      <c r="P450" s="190"/>
      <c r="Q450" s="199">
        <f t="shared" si="25"/>
        <v>0</v>
      </c>
    </row>
    <row r="451" spans="1:17" hidden="1">
      <c r="A451" s="1" t="s">
        <v>2675</v>
      </c>
      <c r="B451" s="38" t="s">
        <v>1044</v>
      </c>
      <c r="C451" s="38" t="s">
        <v>1044</v>
      </c>
      <c r="D451" s="38" t="s">
        <v>991</v>
      </c>
      <c r="E451" s="44" t="s">
        <v>1002</v>
      </c>
      <c r="F451" s="24" t="s">
        <v>45</v>
      </c>
      <c r="G451" s="44" t="s">
        <v>1003</v>
      </c>
      <c r="H451" s="90">
        <v>16</v>
      </c>
      <c r="I451" s="147">
        <v>43663</v>
      </c>
      <c r="J451" s="142">
        <f t="shared" si="27"/>
        <v>64</v>
      </c>
      <c r="K451" s="267">
        <f t="shared" si="28"/>
        <v>320000</v>
      </c>
      <c r="L451" s="267" t="s">
        <v>2253</v>
      </c>
      <c r="M451" s="142" t="s">
        <v>3465</v>
      </c>
      <c r="N451" s="192"/>
      <c r="O451" s="190"/>
      <c r="P451" s="190"/>
      <c r="Q451" s="199">
        <f t="shared" ref="Q451:Q514" si="29">N451*5000</f>
        <v>0</v>
      </c>
    </row>
    <row r="452" spans="1:17" hidden="1">
      <c r="A452" s="1" t="s">
        <v>2675</v>
      </c>
      <c r="B452" s="38" t="s">
        <v>1044</v>
      </c>
      <c r="C452" s="38" t="s">
        <v>1044</v>
      </c>
      <c r="D452" s="38" t="s">
        <v>991</v>
      </c>
      <c r="E452" s="44" t="s">
        <v>1004</v>
      </c>
      <c r="F452" s="24" t="s">
        <v>45</v>
      </c>
      <c r="G452" s="44" t="s">
        <v>1005</v>
      </c>
      <c r="H452" s="90">
        <v>14</v>
      </c>
      <c r="I452" s="159">
        <v>43663</v>
      </c>
      <c r="J452" s="142">
        <f t="shared" si="27"/>
        <v>56</v>
      </c>
      <c r="K452" s="267">
        <f t="shared" si="28"/>
        <v>280000</v>
      </c>
      <c r="L452" s="267" t="s">
        <v>2253</v>
      </c>
      <c r="M452" s="142" t="s">
        <v>3465</v>
      </c>
      <c r="N452" s="192"/>
      <c r="O452" s="190"/>
      <c r="P452" s="190"/>
      <c r="Q452" s="199">
        <f t="shared" si="29"/>
        <v>0</v>
      </c>
    </row>
    <row r="453" spans="1:17" hidden="1">
      <c r="A453" s="1" t="s">
        <v>2675</v>
      </c>
      <c r="B453" s="38" t="s">
        <v>1044</v>
      </c>
      <c r="C453" s="38" t="s">
        <v>1044</v>
      </c>
      <c r="D453" s="38" t="s">
        <v>991</v>
      </c>
      <c r="E453" s="44" t="s">
        <v>1006</v>
      </c>
      <c r="F453" s="24" t="s">
        <v>44</v>
      </c>
      <c r="G453" s="44" t="s">
        <v>1007</v>
      </c>
      <c r="H453" s="90">
        <v>45</v>
      </c>
      <c r="I453" s="159">
        <v>43663</v>
      </c>
      <c r="J453" s="142">
        <f t="shared" si="27"/>
        <v>180</v>
      </c>
      <c r="K453" s="267">
        <f t="shared" si="28"/>
        <v>900000</v>
      </c>
      <c r="L453" s="267" t="s">
        <v>2253</v>
      </c>
      <c r="M453" s="142" t="s">
        <v>3465</v>
      </c>
      <c r="N453" s="192"/>
      <c r="O453" s="190"/>
      <c r="P453" s="190"/>
      <c r="Q453" s="199">
        <f t="shared" si="29"/>
        <v>0</v>
      </c>
    </row>
    <row r="454" spans="1:17" hidden="1">
      <c r="A454" s="1" t="s">
        <v>2675</v>
      </c>
      <c r="B454" s="38" t="s">
        <v>1044</v>
      </c>
      <c r="C454" s="38" t="s">
        <v>1044</v>
      </c>
      <c r="D454" s="38" t="s">
        <v>991</v>
      </c>
      <c r="E454" s="44" t="s">
        <v>1008</v>
      </c>
      <c r="F454" s="24" t="s">
        <v>45</v>
      </c>
      <c r="G454" s="44" t="s">
        <v>1009</v>
      </c>
      <c r="H454" s="90">
        <v>9</v>
      </c>
      <c r="I454" s="159">
        <v>43663</v>
      </c>
      <c r="J454" s="142">
        <f t="shared" si="27"/>
        <v>36</v>
      </c>
      <c r="K454" s="267">
        <f t="shared" si="28"/>
        <v>180000</v>
      </c>
      <c r="L454" s="267" t="s">
        <v>2253</v>
      </c>
      <c r="M454" s="142" t="s">
        <v>3465</v>
      </c>
      <c r="N454" s="213">
        <v>8</v>
      </c>
      <c r="O454" s="214" t="s">
        <v>3510</v>
      </c>
      <c r="P454" s="190"/>
      <c r="Q454" s="199">
        <f t="shared" si="29"/>
        <v>40000</v>
      </c>
    </row>
    <row r="455" spans="1:17" hidden="1">
      <c r="A455" s="1" t="s">
        <v>2675</v>
      </c>
      <c r="B455" s="38" t="s">
        <v>1044</v>
      </c>
      <c r="C455" s="38" t="s">
        <v>1044</v>
      </c>
      <c r="D455" s="38" t="s">
        <v>991</v>
      </c>
      <c r="E455" s="44" t="s">
        <v>1010</v>
      </c>
      <c r="F455" s="24" t="s">
        <v>45</v>
      </c>
      <c r="G455" s="44" t="s">
        <v>1011</v>
      </c>
      <c r="H455" s="90">
        <v>16</v>
      </c>
      <c r="I455" s="159">
        <v>43663</v>
      </c>
      <c r="J455" s="142">
        <f t="shared" si="27"/>
        <v>64</v>
      </c>
      <c r="K455" s="267">
        <f t="shared" si="28"/>
        <v>320000</v>
      </c>
      <c r="L455" s="267" t="s">
        <v>2253</v>
      </c>
      <c r="M455" s="142" t="s">
        <v>3465</v>
      </c>
      <c r="N455" s="213">
        <v>56</v>
      </c>
      <c r="O455" s="214" t="s">
        <v>3510</v>
      </c>
      <c r="P455" s="190"/>
      <c r="Q455" s="199">
        <f t="shared" si="29"/>
        <v>280000</v>
      </c>
    </row>
    <row r="456" spans="1:17" hidden="1">
      <c r="A456" s="1" t="s">
        <v>2675</v>
      </c>
      <c r="B456" s="38" t="s">
        <v>1044</v>
      </c>
      <c r="C456" s="38" t="s">
        <v>1044</v>
      </c>
      <c r="D456" s="38" t="s">
        <v>991</v>
      </c>
      <c r="E456" s="44" t="s">
        <v>1012</v>
      </c>
      <c r="F456" s="24" t="s">
        <v>46</v>
      </c>
      <c r="G456" s="44" t="s">
        <v>1013</v>
      </c>
      <c r="H456" s="90">
        <v>34</v>
      </c>
      <c r="I456" s="159">
        <v>43663</v>
      </c>
      <c r="J456" s="142">
        <f t="shared" si="27"/>
        <v>136</v>
      </c>
      <c r="K456" s="267">
        <f t="shared" si="28"/>
        <v>680000</v>
      </c>
      <c r="L456" s="267" t="s">
        <v>2253</v>
      </c>
      <c r="M456" s="142" t="s">
        <v>3465</v>
      </c>
      <c r="N456" s="192">
        <v>140</v>
      </c>
      <c r="O456" s="214" t="s">
        <v>3511</v>
      </c>
      <c r="P456" s="190"/>
      <c r="Q456" s="199">
        <f t="shared" si="29"/>
        <v>700000</v>
      </c>
    </row>
    <row r="457" spans="1:17" hidden="1">
      <c r="A457" s="1" t="s">
        <v>2675</v>
      </c>
      <c r="B457" s="38" t="s">
        <v>1044</v>
      </c>
      <c r="C457" s="38" t="s">
        <v>1044</v>
      </c>
      <c r="D457" s="38" t="s">
        <v>991</v>
      </c>
      <c r="E457" s="44" t="s">
        <v>1014</v>
      </c>
      <c r="F457" s="24" t="s">
        <v>46</v>
      </c>
      <c r="G457" s="44" t="s">
        <v>1015</v>
      </c>
      <c r="H457" s="90">
        <v>40</v>
      </c>
      <c r="I457" s="159">
        <v>43663</v>
      </c>
      <c r="J457" s="142">
        <f t="shared" si="27"/>
        <v>160</v>
      </c>
      <c r="K457" s="267">
        <f t="shared" si="28"/>
        <v>800000</v>
      </c>
      <c r="L457" s="267" t="s">
        <v>2253</v>
      </c>
      <c r="M457" s="142" t="s">
        <v>3465</v>
      </c>
      <c r="N457" s="192"/>
      <c r="O457" s="190"/>
      <c r="P457" s="190"/>
      <c r="Q457" s="199">
        <f t="shared" si="29"/>
        <v>0</v>
      </c>
    </row>
    <row r="458" spans="1:17" hidden="1">
      <c r="A458" s="1" t="s">
        <v>2675</v>
      </c>
      <c r="B458" s="38" t="s">
        <v>1044</v>
      </c>
      <c r="C458" s="38" t="s">
        <v>1044</v>
      </c>
      <c r="D458" s="38" t="s">
        <v>991</v>
      </c>
      <c r="E458" s="44" t="s">
        <v>1016</v>
      </c>
      <c r="F458" s="24" t="s">
        <v>46</v>
      </c>
      <c r="G458" s="44" t="s">
        <v>1017</v>
      </c>
      <c r="H458" s="90">
        <v>32</v>
      </c>
      <c r="I458" s="159">
        <v>43663</v>
      </c>
      <c r="J458" s="142">
        <f t="shared" si="27"/>
        <v>128</v>
      </c>
      <c r="K458" s="267">
        <f t="shared" si="28"/>
        <v>640000</v>
      </c>
      <c r="L458" s="267" t="s">
        <v>2253</v>
      </c>
      <c r="M458" s="142" t="s">
        <v>3465</v>
      </c>
      <c r="N458" s="192">
        <v>63</v>
      </c>
      <c r="O458" s="214">
        <v>43715</v>
      </c>
      <c r="P458" s="190"/>
      <c r="Q458" s="199">
        <f t="shared" si="29"/>
        <v>315000</v>
      </c>
    </row>
    <row r="459" spans="1:17" hidden="1">
      <c r="A459" s="1" t="s">
        <v>2675</v>
      </c>
      <c r="B459" s="38" t="s">
        <v>1044</v>
      </c>
      <c r="C459" s="38" t="s">
        <v>1044</v>
      </c>
      <c r="D459" s="38" t="s">
        <v>991</v>
      </c>
      <c r="E459" s="44" t="s">
        <v>1018</v>
      </c>
      <c r="F459" s="24" t="s">
        <v>46</v>
      </c>
      <c r="G459" s="44" t="s">
        <v>1019</v>
      </c>
      <c r="H459" s="90">
        <v>24</v>
      </c>
      <c r="I459" s="159">
        <v>43663</v>
      </c>
      <c r="J459" s="142">
        <f t="shared" si="27"/>
        <v>96</v>
      </c>
      <c r="K459" s="267">
        <f t="shared" si="28"/>
        <v>480000</v>
      </c>
      <c r="L459" s="267" t="s">
        <v>2253</v>
      </c>
      <c r="M459" s="142" t="s">
        <v>3465</v>
      </c>
      <c r="N459" s="192">
        <v>50</v>
      </c>
      <c r="O459" s="214">
        <v>43684</v>
      </c>
      <c r="P459" s="190"/>
      <c r="Q459" s="199">
        <f t="shared" si="29"/>
        <v>250000</v>
      </c>
    </row>
    <row r="460" spans="1:17" hidden="1">
      <c r="A460" s="1" t="s">
        <v>2675</v>
      </c>
      <c r="B460" s="38" t="s">
        <v>1044</v>
      </c>
      <c r="C460" s="38" t="s">
        <v>1044</v>
      </c>
      <c r="D460" s="38" t="s">
        <v>991</v>
      </c>
      <c r="E460" s="44" t="s">
        <v>1020</v>
      </c>
      <c r="F460" s="24" t="s">
        <v>45</v>
      </c>
      <c r="G460" s="44" t="s">
        <v>1021</v>
      </c>
      <c r="H460" s="90">
        <v>8</v>
      </c>
      <c r="I460" s="159">
        <v>43663</v>
      </c>
      <c r="J460" s="142">
        <f t="shared" si="27"/>
        <v>32</v>
      </c>
      <c r="K460" s="267">
        <f t="shared" si="28"/>
        <v>160000</v>
      </c>
      <c r="L460" s="267" t="s">
        <v>2253</v>
      </c>
      <c r="M460" s="142" t="s">
        <v>3465</v>
      </c>
      <c r="N460" s="213">
        <v>25</v>
      </c>
      <c r="O460" s="214" t="s">
        <v>3512</v>
      </c>
      <c r="P460" s="190"/>
      <c r="Q460" s="199">
        <f t="shared" si="29"/>
        <v>125000</v>
      </c>
    </row>
    <row r="461" spans="1:17" hidden="1">
      <c r="A461" s="1" t="s">
        <v>2675</v>
      </c>
      <c r="B461" s="38" t="s">
        <v>1044</v>
      </c>
      <c r="C461" s="38" t="s">
        <v>1044</v>
      </c>
      <c r="D461" s="38" t="s">
        <v>991</v>
      </c>
      <c r="E461" s="44" t="s">
        <v>1022</v>
      </c>
      <c r="F461" s="24" t="s">
        <v>45</v>
      </c>
      <c r="G461" s="44" t="s">
        <v>1023</v>
      </c>
      <c r="H461" s="90">
        <v>19</v>
      </c>
      <c r="I461" s="159">
        <v>43663</v>
      </c>
      <c r="J461" s="142">
        <f t="shared" si="27"/>
        <v>76</v>
      </c>
      <c r="K461" s="267">
        <f t="shared" si="28"/>
        <v>380000</v>
      </c>
      <c r="L461" s="267" t="s">
        <v>2253</v>
      </c>
      <c r="M461" s="142" t="s">
        <v>3465</v>
      </c>
      <c r="N461" s="192"/>
      <c r="O461" s="190"/>
      <c r="P461" s="190"/>
      <c r="Q461" s="199">
        <f t="shared" si="29"/>
        <v>0</v>
      </c>
    </row>
    <row r="462" spans="1:17" hidden="1">
      <c r="A462" s="1" t="s">
        <v>2675</v>
      </c>
      <c r="B462" s="38" t="s">
        <v>1044</v>
      </c>
      <c r="C462" s="38" t="s">
        <v>1044</v>
      </c>
      <c r="D462" s="38" t="s">
        <v>991</v>
      </c>
      <c r="E462" s="44" t="s">
        <v>1024</v>
      </c>
      <c r="F462" s="24" t="s">
        <v>46</v>
      </c>
      <c r="G462" s="44" t="s">
        <v>1025</v>
      </c>
      <c r="H462" s="90">
        <v>24</v>
      </c>
      <c r="I462" s="159">
        <v>43663</v>
      </c>
      <c r="J462" s="142">
        <f t="shared" si="27"/>
        <v>96</v>
      </c>
      <c r="K462" s="267">
        <f t="shared" si="28"/>
        <v>480000</v>
      </c>
      <c r="L462" s="267" t="s">
        <v>2253</v>
      </c>
      <c r="M462" s="142" t="s">
        <v>3465</v>
      </c>
      <c r="N462" s="192"/>
      <c r="O462" s="190"/>
      <c r="P462" s="190"/>
      <c r="Q462" s="199">
        <f t="shared" si="29"/>
        <v>0</v>
      </c>
    </row>
    <row r="463" spans="1:17" hidden="1">
      <c r="A463" s="1" t="s">
        <v>2675</v>
      </c>
      <c r="B463" s="38" t="s">
        <v>1044</v>
      </c>
      <c r="C463" s="38" t="s">
        <v>1044</v>
      </c>
      <c r="D463" s="38" t="s">
        <v>991</v>
      </c>
      <c r="E463" s="44" t="s">
        <v>1026</v>
      </c>
      <c r="F463" s="24" t="s">
        <v>46</v>
      </c>
      <c r="G463" s="44" t="s">
        <v>1027</v>
      </c>
      <c r="H463" s="90">
        <v>21</v>
      </c>
      <c r="I463" s="159">
        <v>43663</v>
      </c>
      <c r="J463" s="142">
        <f t="shared" si="27"/>
        <v>84</v>
      </c>
      <c r="K463" s="267">
        <f t="shared" si="28"/>
        <v>420000</v>
      </c>
      <c r="L463" s="267" t="s">
        <v>2253</v>
      </c>
      <c r="M463" s="142" t="s">
        <v>3465</v>
      </c>
      <c r="N463" s="192"/>
      <c r="O463" s="190"/>
      <c r="P463" s="190"/>
      <c r="Q463" s="199">
        <f t="shared" si="29"/>
        <v>0</v>
      </c>
    </row>
    <row r="464" spans="1:17" hidden="1">
      <c r="A464" s="1" t="s">
        <v>2675</v>
      </c>
      <c r="B464" s="38" t="s">
        <v>1044</v>
      </c>
      <c r="C464" s="38" t="s">
        <v>1044</v>
      </c>
      <c r="D464" s="38" t="s">
        <v>991</v>
      </c>
      <c r="E464" s="44" t="s">
        <v>1028</v>
      </c>
      <c r="F464" s="24" t="s">
        <v>46</v>
      </c>
      <c r="G464" s="44" t="s">
        <v>1029</v>
      </c>
      <c r="H464" s="90">
        <v>21</v>
      </c>
      <c r="I464" s="159">
        <v>43663</v>
      </c>
      <c r="J464" s="142">
        <f t="shared" si="27"/>
        <v>84</v>
      </c>
      <c r="K464" s="267">
        <f t="shared" si="28"/>
        <v>420000</v>
      </c>
      <c r="L464" s="267" t="s">
        <v>2253</v>
      </c>
      <c r="M464" s="142" t="s">
        <v>3465</v>
      </c>
      <c r="N464" s="213">
        <v>56</v>
      </c>
      <c r="O464" s="214" t="s">
        <v>3513</v>
      </c>
      <c r="P464" s="190"/>
      <c r="Q464" s="199">
        <f t="shared" si="29"/>
        <v>280000</v>
      </c>
    </row>
    <row r="465" spans="1:17" hidden="1">
      <c r="A465" s="1" t="s">
        <v>2675</v>
      </c>
      <c r="B465" s="38" t="s">
        <v>1044</v>
      </c>
      <c r="C465" s="38" t="s">
        <v>1044</v>
      </c>
      <c r="D465" s="38" t="s">
        <v>991</v>
      </c>
      <c r="E465" s="44" t="s">
        <v>1030</v>
      </c>
      <c r="F465" s="24" t="s">
        <v>44</v>
      </c>
      <c r="G465" s="44" t="s">
        <v>1031</v>
      </c>
      <c r="H465" s="90">
        <v>32</v>
      </c>
      <c r="I465" s="159">
        <v>43663</v>
      </c>
      <c r="J465" s="142">
        <f t="shared" si="27"/>
        <v>128</v>
      </c>
      <c r="K465" s="267">
        <f t="shared" si="28"/>
        <v>640000</v>
      </c>
      <c r="L465" s="267" t="s">
        <v>2253</v>
      </c>
      <c r="M465" s="142" t="s">
        <v>3465</v>
      </c>
      <c r="N465" s="192">
        <v>128</v>
      </c>
      <c r="O465" s="214">
        <v>43806</v>
      </c>
      <c r="P465" s="190"/>
      <c r="Q465" s="199">
        <f t="shared" si="29"/>
        <v>640000</v>
      </c>
    </row>
    <row r="466" spans="1:17" hidden="1">
      <c r="A466" s="1" t="s">
        <v>2675</v>
      </c>
      <c r="B466" s="38" t="s">
        <v>1044</v>
      </c>
      <c r="C466" s="38" t="s">
        <v>1044</v>
      </c>
      <c r="D466" s="38" t="s">
        <v>991</v>
      </c>
      <c r="E466" s="44" t="s">
        <v>1032</v>
      </c>
      <c r="F466" s="24" t="s">
        <v>45</v>
      </c>
      <c r="G466" s="44" t="s">
        <v>1033</v>
      </c>
      <c r="H466" s="90">
        <v>9</v>
      </c>
      <c r="I466" s="159">
        <v>43663</v>
      </c>
      <c r="J466" s="142">
        <f t="shared" si="27"/>
        <v>36</v>
      </c>
      <c r="K466" s="267">
        <f t="shared" si="28"/>
        <v>180000</v>
      </c>
      <c r="L466" s="267" t="s">
        <v>2253</v>
      </c>
      <c r="M466" s="142" t="s">
        <v>3465</v>
      </c>
      <c r="N466" s="213">
        <v>59</v>
      </c>
      <c r="O466" s="214">
        <v>43776</v>
      </c>
      <c r="P466" s="190"/>
      <c r="Q466" s="199">
        <f t="shared" si="29"/>
        <v>295000</v>
      </c>
    </row>
    <row r="467" spans="1:17" hidden="1">
      <c r="A467" s="1" t="s">
        <v>2675</v>
      </c>
      <c r="B467" s="38" t="s">
        <v>1044</v>
      </c>
      <c r="C467" s="38" t="s">
        <v>1044</v>
      </c>
      <c r="D467" s="38" t="s">
        <v>991</v>
      </c>
      <c r="E467" s="44" t="s">
        <v>1034</v>
      </c>
      <c r="F467" s="24" t="s">
        <v>45</v>
      </c>
      <c r="G467" s="44" t="s">
        <v>1035</v>
      </c>
      <c r="H467" s="90">
        <v>8</v>
      </c>
      <c r="I467" s="159">
        <v>43663</v>
      </c>
      <c r="J467" s="142">
        <f t="shared" si="27"/>
        <v>32</v>
      </c>
      <c r="K467" s="267">
        <f t="shared" si="28"/>
        <v>160000</v>
      </c>
      <c r="L467" s="267" t="s">
        <v>2253</v>
      </c>
      <c r="M467" s="142" t="s">
        <v>3465</v>
      </c>
      <c r="N467" s="192"/>
      <c r="O467" s="190"/>
      <c r="P467" s="190"/>
      <c r="Q467" s="199">
        <f t="shared" si="29"/>
        <v>0</v>
      </c>
    </row>
    <row r="468" spans="1:17" hidden="1">
      <c r="A468" s="1" t="s">
        <v>2675</v>
      </c>
      <c r="B468" s="38" t="s">
        <v>1044</v>
      </c>
      <c r="C468" s="38" t="s">
        <v>1044</v>
      </c>
      <c r="D468" s="38" t="s">
        <v>991</v>
      </c>
      <c r="E468" s="44" t="s">
        <v>1036</v>
      </c>
      <c r="F468" s="24" t="s">
        <v>46</v>
      </c>
      <c r="G468" s="44" t="s">
        <v>1037</v>
      </c>
      <c r="H468" s="90">
        <v>24</v>
      </c>
      <c r="I468" s="159">
        <v>43663</v>
      </c>
      <c r="J468" s="142">
        <f t="shared" si="27"/>
        <v>96</v>
      </c>
      <c r="K468" s="267">
        <f t="shared" si="28"/>
        <v>480000</v>
      </c>
      <c r="L468" s="267" t="s">
        <v>2253</v>
      </c>
      <c r="M468" s="142" t="s">
        <v>3465</v>
      </c>
      <c r="N468" s="192"/>
      <c r="O468" s="190"/>
      <c r="P468" s="190"/>
      <c r="Q468" s="199">
        <f t="shared" si="29"/>
        <v>0</v>
      </c>
    </row>
    <row r="469" spans="1:17" hidden="1">
      <c r="A469" s="1" t="s">
        <v>2675</v>
      </c>
      <c r="B469" s="38" t="s">
        <v>1044</v>
      </c>
      <c r="C469" s="38" t="s">
        <v>1044</v>
      </c>
      <c r="D469" s="38" t="s">
        <v>991</v>
      </c>
      <c r="E469" s="44" t="s">
        <v>1038</v>
      </c>
      <c r="F469" s="24" t="s">
        <v>45</v>
      </c>
      <c r="G469" s="44" t="s">
        <v>1039</v>
      </c>
      <c r="H469" s="90">
        <v>9</v>
      </c>
      <c r="I469" s="159">
        <v>43663</v>
      </c>
      <c r="J469" s="142">
        <f t="shared" si="27"/>
        <v>36</v>
      </c>
      <c r="K469" s="267">
        <f t="shared" si="28"/>
        <v>180000</v>
      </c>
      <c r="L469" s="267" t="s">
        <v>2253</v>
      </c>
      <c r="M469" s="142" t="s">
        <v>3465</v>
      </c>
      <c r="N469" s="192"/>
      <c r="O469" s="190"/>
      <c r="P469" s="190"/>
      <c r="Q469" s="199">
        <f t="shared" si="29"/>
        <v>0</v>
      </c>
    </row>
    <row r="470" spans="1:17" hidden="1">
      <c r="A470" s="1" t="s">
        <v>2675</v>
      </c>
      <c r="B470" s="38" t="s">
        <v>1044</v>
      </c>
      <c r="C470" s="38" t="s">
        <v>1044</v>
      </c>
      <c r="D470" s="38" t="s">
        <v>991</v>
      </c>
      <c r="E470" s="44" t="s">
        <v>1040</v>
      </c>
      <c r="F470" s="24" t="s">
        <v>46</v>
      </c>
      <c r="G470" s="44" t="s">
        <v>1041</v>
      </c>
      <c r="H470" s="90">
        <v>29</v>
      </c>
      <c r="I470" s="159">
        <v>43663</v>
      </c>
      <c r="J470" s="142">
        <f t="shared" si="27"/>
        <v>116</v>
      </c>
      <c r="K470" s="267">
        <f t="shared" si="28"/>
        <v>580000</v>
      </c>
      <c r="L470" s="267" t="s">
        <v>2253</v>
      </c>
      <c r="M470" s="142" t="s">
        <v>3465</v>
      </c>
      <c r="N470" s="192">
        <v>92</v>
      </c>
      <c r="O470" s="214" t="s">
        <v>3514</v>
      </c>
      <c r="P470" s="190"/>
      <c r="Q470" s="199">
        <f t="shared" si="29"/>
        <v>460000</v>
      </c>
    </row>
    <row r="471" spans="1:17" hidden="1">
      <c r="A471" s="1" t="s">
        <v>2675</v>
      </c>
      <c r="B471" s="38" t="s">
        <v>1044</v>
      </c>
      <c r="C471" s="38" t="s">
        <v>1044</v>
      </c>
      <c r="D471" s="38" t="s">
        <v>991</v>
      </c>
      <c r="E471" s="44" t="s">
        <v>1042</v>
      </c>
      <c r="F471" s="24" t="s">
        <v>45</v>
      </c>
      <c r="G471" s="44" t="s">
        <v>1043</v>
      </c>
      <c r="H471" s="90">
        <v>8</v>
      </c>
      <c r="I471" s="159">
        <v>43663</v>
      </c>
      <c r="J471" s="142">
        <f t="shared" si="27"/>
        <v>32</v>
      </c>
      <c r="K471" s="267">
        <f t="shared" si="28"/>
        <v>160000</v>
      </c>
      <c r="L471" s="267" t="s">
        <v>2253</v>
      </c>
      <c r="M471" s="142" t="s">
        <v>3465</v>
      </c>
      <c r="N471" s="192"/>
      <c r="O471" s="190"/>
      <c r="P471" s="190"/>
      <c r="Q471" s="199">
        <f t="shared" si="29"/>
        <v>0</v>
      </c>
    </row>
    <row r="472" spans="1:17" hidden="1">
      <c r="A472" s="1" t="s">
        <v>2675</v>
      </c>
      <c r="B472" s="38" t="s">
        <v>1044</v>
      </c>
      <c r="C472" s="8" t="s">
        <v>663</v>
      </c>
      <c r="D472" s="8" t="s">
        <v>664</v>
      </c>
      <c r="E472" s="8" t="s">
        <v>665</v>
      </c>
      <c r="F472" s="3" t="s">
        <v>46</v>
      </c>
      <c r="G472" s="8" t="s">
        <v>666</v>
      </c>
      <c r="H472" s="91">
        <v>15</v>
      </c>
      <c r="I472" s="159">
        <v>43663</v>
      </c>
      <c r="J472" s="142">
        <f t="shared" si="27"/>
        <v>60</v>
      </c>
      <c r="K472" s="267">
        <f t="shared" si="28"/>
        <v>300000</v>
      </c>
      <c r="L472" s="267" t="s">
        <v>2253</v>
      </c>
      <c r="M472" s="142" t="s">
        <v>3465</v>
      </c>
      <c r="N472" s="192"/>
      <c r="O472" s="190"/>
      <c r="P472" s="190"/>
      <c r="Q472" s="199">
        <f t="shared" si="29"/>
        <v>0</v>
      </c>
    </row>
    <row r="473" spans="1:17" hidden="1">
      <c r="A473" s="1" t="s">
        <v>2675</v>
      </c>
      <c r="B473" s="38" t="s">
        <v>1044</v>
      </c>
      <c r="C473" s="8" t="s">
        <v>663</v>
      </c>
      <c r="D473" s="8" t="s">
        <v>664</v>
      </c>
      <c r="E473" s="8" t="s">
        <v>667</v>
      </c>
      <c r="F473" s="3" t="s">
        <v>46</v>
      </c>
      <c r="G473" s="8" t="s">
        <v>668</v>
      </c>
      <c r="H473" s="91">
        <v>20</v>
      </c>
      <c r="I473" s="159">
        <v>43663</v>
      </c>
      <c r="J473" s="142">
        <f t="shared" si="27"/>
        <v>80</v>
      </c>
      <c r="K473" s="267">
        <f t="shared" si="28"/>
        <v>400000</v>
      </c>
      <c r="L473" s="267" t="s">
        <v>2253</v>
      </c>
      <c r="M473" s="142" t="s">
        <v>3465</v>
      </c>
      <c r="N473" s="192"/>
      <c r="O473" s="190"/>
      <c r="P473" s="190"/>
      <c r="Q473" s="199">
        <f t="shared" si="29"/>
        <v>0</v>
      </c>
    </row>
    <row r="474" spans="1:17" hidden="1">
      <c r="A474" s="1" t="s">
        <v>2675</v>
      </c>
      <c r="B474" s="38" t="s">
        <v>1044</v>
      </c>
      <c r="C474" s="8" t="s">
        <v>663</v>
      </c>
      <c r="D474" s="8" t="s">
        <v>664</v>
      </c>
      <c r="E474" s="8" t="s">
        <v>669</v>
      </c>
      <c r="F474" s="3" t="s">
        <v>46</v>
      </c>
      <c r="G474" s="8" t="s">
        <v>670</v>
      </c>
      <c r="H474" s="91">
        <v>25</v>
      </c>
      <c r="I474" s="159">
        <v>43663</v>
      </c>
      <c r="J474" s="142">
        <f t="shared" si="27"/>
        <v>100</v>
      </c>
      <c r="K474" s="267">
        <f t="shared" si="28"/>
        <v>500000</v>
      </c>
      <c r="L474" s="267" t="s">
        <v>2253</v>
      </c>
      <c r="M474" s="142" t="s">
        <v>3465</v>
      </c>
      <c r="N474" s="192"/>
      <c r="O474" s="190"/>
      <c r="P474" s="190"/>
      <c r="Q474" s="199">
        <f t="shared" si="29"/>
        <v>0</v>
      </c>
    </row>
    <row r="475" spans="1:17" hidden="1">
      <c r="A475" s="1" t="s">
        <v>2675</v>
      </c>
      <c r="B475" s="38" t="s">
        <v>1044</v>
      </c>
      <c r="C475" s="8" t="s">
        <v>663</v>
      </c>
      <c r="D475" s="8" t="s">
        <v>664</v>
      </c>
      <c r="E475" s="8" t="s">
        <v>671</v>
      </c>
      <c r="F475" s="3" t="s">
        <v>46</v>
      </c>
      <c r="G475" s="8" t="s">
        <v>672</v>
      </c>
      <c r="H475" s="91">
        <v>25</v>
      </c>
      <c r="I475" s="147">
        <v>43663</v>
      </c>
      <c r="J475" s="142">
        <f t="shared" si="27"/>
        <v>100</v>
      </c>
      <c r="K475" s="267">
        <f t="shared" si="28"/>
        <v>500000</v>
      </c>
      <c r="L475" s="267" t="s">
        <v>2253</v>
      </c>
      <c r="M475" s="142" t="s">
        <v>3465</v>
      </c>
      <c r="N475" s="192"/>
      <c r="O475" s="190"/>
      <c r="P475" s="190"/>
      <c r="Q475" s="199">
        <f t="shared" si="29"/>
        <v>0</v>
      </c>
    </row>
    <row r="476" spans="1:17" hidden="1">
      <c r="A476" s="1" t="s">
        <v>2675</v>
      </c>
      <c r="B476" s="38" t="s">
        <v>1044</v>
      </c>
      <c r="C476" s="8" t="s">
        <v>663</v>
      </c>
      <c r="D476" s="8" t="s">
        <v>664</v>
      </c>
      <c r="E476" s="8" t="s">
        <v>673</v>
      </c>
      <c r="F476" s="3" t="s">
        <v>44</v>
      </c>
      <c r="G476" s="8" t="s">
        <v>674</v>
      </c>
      <c r="H476" s="91">
        <v>30</v>
      </c>
      <c r="I476" s="147">
        <v>43663</v>
      </c>
      <c r="J476" s="142">
        <f t="shared" si="27"/>
        <v>120</v>
      </c>
      <c r="K476" s="267">
        <f t="shared" si="28"/>
        <v>600000</v>
      </c>
      <c r="L476" s="267" t="s">
        <v>2253</v>
      </c>
      <c r="M476" s="142" t="s">
        <v>3465</v>
      </c>
      <c r="N476" s="192"/>
      <c r="O476" s="190"/>
      <c r="P476" s="190"/>
      <c r="Q476" s="199">
        <f t="shared" si="29"/>
        <v>0</v>
      </c>
    </row>
    <row r="477" spans="1:17" hidden="1">
      <c r="A477" s="1" t="s">
        <v>2675</v>
      </c>
      <c r="B477" s="38" t="s">
        <v>1044</v>
      </c>
      <c r="C477" s="8" t="s">
        <v>663</v>
      </c>
      <c r="D477" s="8" t="s">
        <v>664</v>
      </c>
      <c r="E477" s="8" t="s">
        <v>675</v>
      </c>
      <c r="F477" s="3" t="s">
        <v>44</v>
      </c>
      <c r="G477" s="8" t="s">
        <v>676</v>
      </c>
      <c r="H477" s="91">
        <v>25</v>
      </c>
      <c r="I477" s="148">
        <v>43666</v>
      </c>
      <c r="J477" s="142">
        <f t="shared" si="27"/>
        <v>100</v>
      </c>
      <c r="K477" s="267">
        <f t="shared" si="28"/>
        <v>500000</v>
      </c>
      <c r="L477" s="267" t="s">
        <v>2253</v>
      </c>
      <c r="M477" s="142" t="s">
        <v>3465</v>
      </c>
      <c r="N477" s="192"/>
      <c r="O477" s="190"/>
      <c r="P477" s="190"/>
      <c r="Q477" s="199">
        <f t="shared" si="29"/>
        <v>0</v>
      </c>
    </row>
    <row r="478" spans="1:17" hidden="1">
      <c r="A478" s="1" t="s">
        <v>2675</v>
      </c>
      <c r="B478" s="38" t="s">
        <v>1044</v>
      </c>
      <c r="C478" s="8" t="s">
        <v>663</v>
      </c>
      <c r="D478" s="8" t="s">
        <v>664</v>
      </c>
      <c r="E478" s="8" t="s">
        <v>677</v>
      </c>
      <c r="F478" s="3" t="s">
        <v>46</v>
      </c>
      <c r="G478" s="8" t="s">
        <v>678</v>
      </c>
      <c r="H478" s="91">
        <v>15</v>
      </c>
      <c r="I478" s="147">
        <v>43658</v>
      </c>
      <c r="J478" s="142">
        <f t="shared" si="27"/>
        <v>60</v>
      </c>
      <c r="K478" s="267">
        <f t="shared" si="28"/>
        <v>300000</v>
      </c>
      <c r="L478" s="267" t="s">
        <v>2253</v>
      </c>
      <c r="M478" s="142" t="s">
        <v>3465</v>
      </c>
      <c r="N478" s="192"/>
      <c r="O478" s="190"/>
      <c r="P478" s="190"/>
      <c r="Q478" s="199">
        <f t="shared" si="29"/>
        <v>0</v>
      </c>
    </row>
    <row r="479" spans="1:17" hidden="1">
      <c r="A479" s="1" t="s">
        <v>2675</v>
      </c>
      <c r="B479" s="38" t="s">
        <v>1044</v>
      </c>
      <c r="C479" s="8" t="s">
        <v>663</v>
      </c>
      <c r="D479" s="8" t="s">
        <v>664</v>
      </c>
      <c r="E479" s="8" t="s">
        <v>679</v>
      </c>
      <c r="F479" s="3" t="s">
        <v>46</v>
      </c>
      <c r="G479" s="8" t="s">
        <v>680</v>
      </c>
      <c r="H479" s="91">
        <v>12</v>
      </c>
      <c r="I479" s="147">
        <v>43658</v>
      </c>
      <c r="J479" s="142">
        <f t="shared" si="27"/>
        <v>48</v>
      </c>
      <c r="K479" s="267">
        <f t="shared" si="28"/>
        <v>240000</v>
      </c>
      <c r="L479" s="267" t="s">
        <v>2253</v>
      </c>
      <c r="M479" s="142" t="s">
        <v>3465</v>
      </c>
      <c r="N479" s="192"/>
      <c r="O479" s="190"/>
      <c r="P479" s="190"/>
      <c r="Q479" s="199">
        <f t="shared" si="29"/>
        <v>0</v>
      </c>
    </row>
    <row r="480" spans="1:17" hidden="1">
      <c r="A480" s="1" t="s">
        <v>2675</v>
      </c>
      <c r="B480" s="38" t="s">
        <v>1044</v>
      </c>
      <c r="C480" s="8" t="s">
        <v>663</v>
      </c>
      <c r="D480" s="8" t="s">
        <v>664</v>
      </c>
      <c r="E480" s="8" t="s">
        <v>681</v>
      </c>
      <c r="F480" s="3" t="s">
        <v>45</v>
      </c>
      <c r="G480" s="8" t="s">
        <v>682</v>
      </c>
      <c r="H480" s="91">
        <v>8</v>
      </c>
      <c r="I480" s="147">
        <v>43658</v>
      </c>
      <c r="J480" s="142">
        <f t="shared" si="27"/>
        <v>32</v>
      </c>
      <c r="K480" s="267">
        <f t="shared" si="28"/>
        <v>160000</v>
      </c>
      <c r="L480" s="267" t="s">
        <v>2253</v>
      </c>
      <c r="M480" s="142" t="s">
        <v>3465</v>
      </c>
      <c r="N480" s="192"/>
      <c r="O480" s="190"/>
      <c r="P480" s="190"/>
      <c r="Q480" s="199">
        <f t="shared" si="29"/>
        <v>0</v>
      </c>
    </row>
    <row r="481" spans="1:17" hidden="1">
      <c r="A481" s="1" t="s">
        <v>2675</v>
      </c>
      <c r="B481" s="38" t="s">
        <v>1044</v>
      </c>
      <c r="C481" s="8" t="s">
        <v>663</v>
      </c>
      <c r="D481" s="8" t="s">
        <v>664</v>
      </c>
      <c r="E481" s="8" t="s">
        <v>683</v>
      </c>
      <c r="F481" s="3" t="s">
        <v>46</v>
      </c>
      <c r="G481" s="8" t="s">
        <v>684</v>
      </c>
      <c r="H481" s="91">
        <v>12</v>
      </c>
      <c r="I481" s="147">
        <v>43657</v>
      </c>
      <c r="J481" s="142">
        <f t="shared" si="27"/>
        <v>48</v>
      </c>
      <c r="K481" s="267">
        <f t="shared" si="28"/>
        <v>240000</v>
      </c>
      <c r="L481" s="267" t="s">
        <v>2253</v>
      </c>
      <c r="M481" s="142" t="s">
        <v>3465</v>
      </c>
      <c r="N481" s="192"/>
      <c r="O481" s="190"/>
      <c r="P481" s="190"/>
      <c r="Q481" s="199">
        <f t="shared" si="29"/>
        <v>0</v>
      </c>
    </row>
    <row r="482" spans="1:17" hidden="1">
      <c r="A482" s="1" t="s">
        <v>2675</v>
      </c>
      <c r="B482" s="38" t="s">
        <v>1044</v>
      </c>
      <c r="C482" s="8" t="s">
        <v>663</v>
      </c>
      <c r="D482" s="8" t="s">
        <v>664</v>
      </c>
      <c r="E482" s="8" t="s">
        <v>685</v>
      </c>
      <c r="F482" s="3" t="s">
        <v>46</v>
      </c>
      <c r="G482" s="8" t="s">
        <v>686</v>
      </c>
      <c r="H482" s="91">
        <v>15</v>
      </c>
      <c r="I482" s="147">
        <v>43657</v>
      </c>
      <c r="J482" s="142">
        <f t="shared" si="27"/>
        <v>60</v>
      </c>
      <c r="K482" s="267">
        <f t="shared" si="28"/>
        <v>300000</v>
      </c>
      <c r="L482" s="267" t="s">
        <v>2253</v>
      </c>
      <c r="M482" s="142" t="s">
        <v>3465</v>
      </c>
      <c r="N482" s="192"/>
      <c r="O482" s="190"/>
      <c r="P482" s="190"/>
      <c r="Q482" s="199">
        <f t="shared" si="29"/>
        <v>0</v>
      </c>
    </row>
    <row r="483" spans="1:17" hidden="1">
      <c r="A483" s="1" t="s">
        <v>2675</v>
      </c>
      <c r="B483" s="38" t="s">
        <v>1044</v>
      </c>
      <c r="C483" s="8" t="s">
        <v>663</v>
      </c>
      <c r="D483" s="8" t="s">
        <v>664</v>
      </c>
      <c r="E483" s="8" t="s">
        <v>687</v>
      </c>
      <c r="F483" s="3" t="s">
        <v>46</v>
      </c>
      <c r="G483" s="8" t="s">
        <v>688</v>
      </c>
      <c r="H483" s="91">
        <v>12</v>
      </c>
      <c r="I483" s="159">
        <v>43683</v>
      </c>
      <c r="J483" s="142">
        <f t="shared" si="27"/>
        <v>48</v>
      </c>
      <c r="K483" s="267">
        <f t="shared" si="28"/>
        <v>240000</v>
      </c>
      <c r="L483" s="267" t="s">
        <v>2253</v>
      </c>
      <c r="M483" s="142" t="s">
        <v>3465</v>
      </c>
      <c r="N483" s="213">
        <v>20</v>
      </c>
      <c r="O483" s="214" t="s">
        <v>3515</v>
      </c>
      <c r="P483" s="190"/>
      <c r="Q483" s="199">
        <f t="shared" si="29"/>
        <v>100000</v>
      </c>
    </row>
    <row r="484" spans="1:17" hidden="1">
      <c r="A484" s="1" t="s">
        <v>2675</v>
      </c>
      <c r="B484" s="38" t="s">
        <v>1044</v>
      </c>
      <c r="C484" s="8" t="s">
        <v>663</v>
      </c>
      <c r="D484" s="8" t="s">
        <v>664</v>
      </c>
      <c r="E484" s="8" t="s">
        <v>689</v>
      </c>
      <c r="F484" s="3" t="s">
        <v>45</v>
      </c>
      <c r="G484" s="8" t="s">
        <v>690</v>
      </c>
      <c r="H484" s="91">
        <v>10</v>
      </c>
      <c r="I484" s="147">
        <v>43655</v>
      </c>
      <c r="J484" s="142">
        <f t="shared" si="27"/>
        <v>40</v>
      </c>
      <c r="K484" s="267">
        <f t="shared" si="28"/>
        <v>200000</v>
      </c>
      <c r="L484" s="267" t="s">
        <v>2253</v>
      </c>
      <c r="M484" s="142" t="s">
        <v>3465</v>
      </c>
      <c r="N484" s="213">
        <v>21</v>
      </c>
      <c r="O484" s="214" t="s">
        <v>3512</v>
      </c>
      <c r="P484" s="190"/>
      <c r="Q484" s="199">
        <f t="shared" si="29"/>
        <v>105000</v>
      </c>
    </row>
    <row r="485" spans="1:17" hidden="1">
      <c r="A485" s="1" t="s">
        <v>2675</v>
      </c>
      <c r="B485" s="38" t="s">
        <v>1044</v>
      </c>
      <c r="C485" s="8" t="s">
        <v>663</v>
      </c>
      <c r="D485" s="8" t="s">
        <v>664</v>
      </c>
      <c r="E485" s="8" t="s">
        <v>691</v>
      </c>
      <c r="F485" s="3" t="s">
        <v>46</v>
      </c>
      <c r="G485" s="8" t="s">
        <v>692</v>
      </c>
      <c r="H485" s="91">
        <v>12</v>
      </c>
      <c r="I485" s="147">
        <v>43655</v>
      </c>
      <c r="J485" s="142">
        <f t="shared" si="27"/>
        <v>48</v>
      </c>
      <c r="K485" s="267">
        <f t="shared" si="28"/>
        <v>240000</v>
      </c>
      <c r="L485" s="267" t="s">
        <v>2253</v>
      </c>
      <c r="M485" s="142" t="s">
        <v>3465</v>
      </c>
      <c r="N485" s="213">
        <v>18</v>
      </c>
      <c r="O485" s="215">
        <f>N485*5000</f>
        <v>90000</v>
      </c>
      <c r="P485" s="190"/>
      <c r="Q485" s="199">
        <f t="shared" si="29"/>
        <v>90000</v>
      </c>
    </row>
    <row r="486" spans="1:17" hidden="1">
      <c r="A486" s="1" t="s">
        <v>2675</v>
      </c>
      <c r="B486" s="38" t="s">
        <v>1044</v>
      </c>
      <c r="C486" s="8" t="s">
        <v>663</v>
      </c>
      <c r="D486" s="8" t="s">
        <v>664</v>
      </c>
      <c r="E486" s="8" t="s">
        <v>693</v>
      </c>
      <c r="F486" s="3" t="s">
        <v>46</v>
      </c>
      <c r="G486" s="8" t="s">
        <v>694</v>
      </c>
      <c r="H486" s="91">
        <v>12</v>
      </c>
      <c r="I486" s="147">
        <v>43661</v>
      </c>
      <c r="J486" s="142">
        <f t="shared" si="27"/>
        <v>48</v>
      </c>
      <c r="K486" s="267">
        <f t="shared" si="28"/>
        <v>240000</v>
      </c>
      <c r="L486" s="267" t="s">
        <v>2253</v>
      </c>
      <c r="M486" s="142" t="s">
        <v>3465</v>
      </c>
      <c r="N486" s="213">
        <v>21</v>
      </c>
      <c r="O486" s="214" t="s">
        <v>3511</v>
      </c>
      <c r="P486" s="190"/>
      <c r="Q486" s="199">
        <f t="shared" si="29"/>
        <v>105000</v>
      </c>
    </row>
    <row r="487" spans="1:17" hidden="1">
      <c r="A487" s="1" t="s">
        <v>2675</v>
      </c>
      <c r="B487" s="38" t="s">
        <v>1044</v>
      </c>
      <c r="C487" s="8" t="s">
        <v>663</v>
      </c>
      <c r="D487" s="8" t="s">
        <v>664</v>
      </c>
      <c r="E487" s="8" t="s">
        <v>695</v>
      </c>
      <c r="F487" s="3" t="s">
        <v>46</v>
      </c>
      <c r="G487" s="8" t="s">
        <v>696</v>
      </c>
      <c r="H487" s="91">
        <v>10</v>
      </c>
      <c r="I487" s="147">
        <v>43661</v>
      </c>
      <c r="J487" s="142">
        <f t="shared" si="27"/>
        <v>40</v>
      </c>
      <c r="K487" s="267">
        <f t="shared" si="28"/>
        <v>200000</v>
      </c>
      <c r="L487" s="267" t="s">
        <v>2253</v>
      </c>
      <c r="M487" s="142" t="s">
        <v>3465</v>
      </c>
      <c r="N487" s="192"/>
      <c r="O487" s="190"/>
      <c r="P487" s="190"/>
      <c r="Q487" s="199">
        <f t="shared" si="29"/>
        <v>0</v>
      </c>
    </row>
    <row r="488" spans="1:17" hidden="1">
      <c r="A488" s="1" t="s">
        <v>2675</v>
      </c>
      <c r="B488" s="38" t="s">
        <v>1044</v>
      </c>
      <c r="C488" s="8" t="s">
        <v>663</v>
      </c>
      <c r="D488" s="8" t="s">
        <v>664</v>
      </c>
      <c r="E488" s="8" t="s">
        <v>697</v>
      </c>
      <c r="F488" s="3" t="s">
        <v>46</v>
      </c>
      <c r="G488" s="8" t="s">
        <v>698</v>
      </c>
      <c r="H488" s="91">
        <v>13</v>
      </c>
      <c r="I488" s="148">
        <v>43662</v>
      </c>
      <c r="J488" s="142">
        <f t="shared" si="27"/>
        <v>52</v>
      </c>
      <c r="K488" s="267">
        <f t="shared" si="28"/>
        <v>260000</v>
      </c>
      <c r="L488" s="267" t="s">
        <v>2253</v>
      </c>
      <c r="M488" s="142" t="s">
        <v>3465</v>
      </c>
      <c r="N488" s="192"/>
      <c r="O488" s="190"/>
      <c r="P488" s="190"/>
      <c r="Q488" s="199">
        <f t="shared" si="29"/>
        <v>0</v>
      </c>
    </row>
    <row r="489" spans="1:17" hidden="1">
      <c r="A489" s="1" t="s">
        <v>2675</v>
      </c>
      <c r="B489" s="38" t="s">
        <v>1044</v>
      </c>
      <c r="C489" s="8" t="s">
        <v>663</v>
      </c>
      <c r="D489" s="8" t="s">
        <v>664</v>
      </c>
      <c r="E489" s="8" t="s">
        <v>699</v>
      </c>
      <c r="F489" s="3" t="s">
        <v>45</v>
      </c>
      <c r="G489" s="8" t="s">
        <v>700</v>
      </c>
      <c r="H489" s="91">
        <v>9</v>
      </c>
      <c r="I489" s="148">
        <v>43662</v>
      </c>
      <c r="J489" s="142">
        <f t="shared" si="27"/>
        <v>36</v>
      </c>
      <c r="K489" s="267">
        <f t="shared" si="28"/>
        <v>180000</v>
      </c>
      <c r="L489" s="267" t="s">
        <v>2253</v>
      </c>
      <c r="M489" s="142" t="s">
        <v>3465</v>
      </c>
      <c r="N489" s="213">
        <v>40</v>
      </c>
      <c r="O489" s="214" t="s">
        <v>3516</v>
      </c>
      <c r="P489" s="190"/>
      <c r="Q489" s="199">
        <f t="shared" si="29"/>
        <v>200000</v>
      </c>
    </row>
    <row r="490" spans="1:17" hidden="1">
      <c r="A490" s="1" t="s">
        <v>2675</v>
      </c>
      <c r="B490" s="38" t="s">
        <v>1044</v>
      </c>
      <c r="C490" s="8" t="s">
        <v>663</v>
      </c>
      <c r="D490" s="8" t="s">
        <v>664</v>
      </c>
      <c r="E490" s="8" t="s">
        <v>701</v>
      </c>
      <c r="F490" s="3" t="s">
        <v>46</v>
      </c>
      <c r="G490" s="8" t="s">
        <v>702</v>
      </c>
      <c r="H490" s="91">
        <v>15</v>
      </c>
      <c r="I490" s="147">
        <v>43658</v>
      </c>
      <c r="J490" s="142">
        <f t="shared" si="27"/>
        <v>60</v>
      </c>
      <c r="K490" s="267">
        <f t="shared" si="28"/>
        <v>300000</v>
      </c>
      <c r="L490" s="267" t="s">
        <v>2253</v>
      </c>
      <c r="M490" s="142" t="s">
        <v>3465</v>
      </c>
      <c r="N490" s="213">
        <v>24</v>
      </c>
      <c r="O490" s="214">
        <v>43806</v>
      </c>
      <c r="P490" s="190"/>
      <c r="Q490" s="199">
        <f t="shared" si="29"/>
        <v>120000</v>
      </c>
    </row>
    <row r="491" spans="1:17" hidden="1">
      <c r="A491" s="1" t="s">
        <v>2675</v>
      </c>
      <c r="B491" s="38" t="s">
        <v>1044</v>
      </c>
      <c r="C491" s="8" t="s">
        <v>663</v>
      </c>
      <c r="D491" s="8" t="s">
        <v>664</v>
      </c>
      <c r="E491" s="8" t="s">
        <v>703</v>
      </c>
      <c r="F491" s="3" t="s">
        <v>46</v>
      </c>
      <c r="G491" s="8" t="s">
        <v>704</v>
      </c>
      <c r="H491" s="91">
        <v>12</v>
      </c>
      <c r="I491" s="147">
        <v>43658</v>
      </c>
      <c r="J491" s="142">
        <f t="shared" si="27"/>
        <v>48</v>
      </c>
      <c r="K491" s="267">
        <f t="shared" si="28"/>
        <v>240000</v>
      </c>
      <c r="L491" s="267" t="s">
        <v>2253</v>
      </c>
      <c r="M491" s="142" t="s">
        <v>3465</v>
      </c>
      <c r="N491" s="213">
        <v>14</v>
      </c>
      <c r="O491" s="214">
        <v>43776</v>
      </c>
      <c r="P491" s="190"/>
      <c r="Q491" s="199">
        <f t="shared" si="29"/>
        <v>70000</v>
      </c>
    </row>
    <row r="492" spans="1:17" hidden="1">
      <c r="A492" s="1" t="s">
        <v>2675</v>
      </c>
      <c r="B492" s="38" t="s">
        <v>1044</v>
      </c>
      <c r="C492" s="8" t="s">
        <v>663</v>
      </c>
      <c r="D492" s="8" t="s">
        <v>664</v>
      </c>
      <c r="E492" s="8" t="s">
        <v>705</v>
      </c>
      <c r="F492" s="3" t="s">
        <v>45</v>
      </c>
      <c r="G492" s="8" t="s">
        <v>706</v>
      </c>
      <c r="H492" s="91">
        <v>7</v>
      </c>
      <c r="I492" s="147">
        <v>43657</v>
      </c>
      <c r="J492" s="142">
        <f t="shared" si="27"/>
        <v>28</v>
      </c>
      <c r="K492" s="267">
        <f t="shared" si="28"/>
        <v>140000</v>
      </c>
      <c r="L492" s="267" t="s">
        <v>2253</v>
      </c>
      <c r="M492" s="142" t="s">
        <v>3465</v>
      </c>
      <c r="N492" s="213">
        <v>57</v>
      </c>
      <c r="O492" s="214" t="s">
        <v>3517</v>
      </c>
      <c r="P492" s="190"/>
      <c r="Q492" s="199">
        <f t="shared" si="29"/>
        <v>285000</v>
      </c>
    </row>
    <row r="493" spans="1:17" hidden="1">
      <c r="A493" s="1" t="s">
        <v>2675</v>
      </c>
      <c r="B493" s="38" t="s">
        <v>1044</v>
      </c>
      <c r="C493" s="8" t="s">
        <v>663</v>
      </c>
      <c r="D493" s="8" t="s">
        <v>664</v>
      </c>
      <c r="E493" s="8" t="s">
        <v>707</v>
      </c>
      <c r="F493" s="3" t="s">
        <v>44</v>
      </c>
      <c r="G493" s="8" t="s">
        <v>708</v>
      </c>
      <c r="H493" s="91">
        <v>25</v>
      </c>
      <c r="I493" s="147">
        <v>43657</v>
      </c>
      <c r="J493" s="142">
        <f t="shared" si="27"/>
        <v>100</v>
      </c>
      <c r="K493" s="267">
        <f t="shared" si="28"/>
        <v>500000</v>
      </c>
      <c r="L493" s="267" t="s">
        <v>2253</v>
      </c>
      <c r="M493" s="142" t="s">
        <v>3465</v>
      </c>
      <c r="N493" s="213">
        <v>40</v>
      </c>
      <c r="O493" s="214" t="s">
        <v>3509</v>
      </c>
      <c r="P493" s="190"/>
      <c r="Q493" s="199">
        <f t="shared" si="29"/>
        <v>200000</v>
      </c>
    </row>
    <row r="494" spans="1:17" hidden="1">
      <c r="A494" s="1" t="s">
        <v>2675</v>
      </c>
      <c r="B494" s="38" t="s">
        <v>1044</v>
      </c>
      <c r="C494" s="8" t="s">
        <v>663</v>
      </c>
      <c r="D494" s="8" t="s">
        <v>664</v>
      </c>
      <c r="E494" s="8" t="s">
        <v>709</v>
      </c>
      <c r="F494" s="3" t="s">
        <v>46</v>
      </c>
      <c r="G494" s="8" t="s">
        <v>710</v>
      </c>
      <c r="H494" s="91">
        <v>15</v>
      </c>
      <c r="I494" s="148">
        <v>43662</v>
      </c>
      <c r="J494" s="142">
        <f t="shared" si="27"/>
        <v>60</v>
      </c>
      <c r="K494" s="267">
        <f t="shared" si="28"/>
        <v>300000</v>
      </c>
      <c r="L494" s="267" t="s">
        <v>2253</v>
      </c>
      <c r="M494" s="142" t="s">
        <v>3465</v>
      </c>
      <c r="N494" s="213">
        <v>20</v>
      </c>
      <c r="O494" s="214" t="s">
        <v>3510</v>
      </c>
      <c r="P494" s="190"/>
      <c r="Q494" s="199">
        <f t="shared" si="29"/>
        <v>100000</v>
      </c>
    </row>
    <row r="495" spans="1:17" hidden="1">
      <c r="A495" s="1" t="s">
        <v>2675</v>
      </c>
      <c r="B495" s="38" t="s">
        <v>1044</v>
      </c>
      <c r="C495" s="8" t="s">
        <v>663</v>
      </c>
      <c r="D495" s="8" t="s">
        <v>664</v>
      </c>
      <c r="E495" s="8" t="s">
        <v>711</v>
      </c>
      <c r="F495" s="3" t="s">
        <v>44</v>
      </c>
      <c r="G495" s="8" t="s">
        <v>712</v>
      </c>
      <c r="H495" s="91">
        <v>30</v>
      </c>
      <c r="I495" s="148">
        <v>43659</v>
      </c>
      <c r="J495" s="142">
        <f t="shared" si="27"/>
        <v>120</v>
      </c>
      <c r="K495" s="267">
        <f t="shared" si="28"/>
        <v>600000</v>
      </c>
      <c r="L495" s="267" t="s">
        <v>2253</v>
      </c>
      <c r="M495" s="142" t="s">
        <v>3465</v>
      </c>
      <c r="N495" s="213">
        <v>30</v>
      </c>
      <c r="O495" s="214" t="s">
        <v>3508</v>
      </c>
      <c r="P495" s="190"/>
      <c r="Q495" s="199">
        <f t="shared" si="29"/>
        <v>150000</v>
      </c>
    </row>
    <row r="496" spans="1:17" hidden="1">
      <c r="A496" s="1" t="s">
        <v>2675</v>
      </c>
      <c r="B496" s="38" t="s">
        <v>1044</v>
      </c>
      <c r="C496" s="8" t="s">
        <v>663</v>
      </c>
      <c r="D496" s="8" t="s">
        <v>664</v>
      </c>
      <c r="E496" s="8" t="s">
        <v>713</v>
      </c>
      <c r="F496" s="3" t="s">
        <v>46</v>
      </c>
      <c r="G496" s="8" t="s">
        <v>714</v>
      </c>
      <c r="H496" s="91">
        <v>15</v>
      </c>
      <c r="I496" s="148">
        <v>43668</v>
      </c>
      <c r="J496" s="142">
        <f t="shared" si="27"/>
        <v>60</v>
      </c>
      <c r="K496" s="267">
        <f t="shared" si="28"/>
        <v>300000</v>
      </c>
      <c r="L496" s="267" t="s">
        <v>2253</v>
      </c>
      <c r="M496" s="142" t="s">
        <v>3465</v>
      </c>
      <c r="N496" s="213">
        <v>8</v>
      </c>
      <c r="O496" s="214" t="s">
        <v>3508</v>
      </c>
      <c r="P496" s="190"/>
      <c r="Q496" s="199">
        <f t="shared" si="29"/>
        <v>40000</v>
      </c>
    </row>
    <row r="497" spans="1:17" hidden="1">
      <c r="A497" s="1" t="s">
        <v>2675</v>
      </c>
      <c r="B497" s="38" t="s">
        <v>1044</v>
      </c>
      <c r="C497" s="8" t="s">
        <v>663</v>
      </c>
      <c r="D497" s="8" t="s">
        <v>664</v>
      </c>
      <c r="E497" s="8" t="s">
        <v>715</v>
      </c>
      <c r="F497" s="3" t="s">
        <v>46</v>
      </c>
      <c r="G497" s="8" t="s">
        <v>716</v>
      </c>
      <c r="H497" s="91">
        <v>16</v>
      </c>
      <c r="I497" s="148">
        <v>43668</v>
      </c>
      <c r="J497" s="142">
        <f t="shared" si="27"/>
        <v>64</v>
      </c>
      <c r="K497" s="267">
        <f t="shared" si="28"/>
        <v>320000</v>
      </c>
      <c r="L497" s="267" t="s">
        <v>2253</v>
      </c>
      <c r="M497" s="142" t="s">
        <v>3465</v>
      </c>
      <c r="N497" s="213">
        <v>45</v>
      </c>
      <c r="O497" s="214">
        <v>43532</v>
      </c>
      <c r="P497" s="190"/>
      <c r="Q497" s="199">
        <f t="shared" si="29"/>
        <v>225000</v>
      </c>
    </row>
    <row r="498" spans="1:17" hidden="1">
      <c r="A498" s="1" t="s">
        <v>2675</v>
      </c>
      <c r="B498" s="38" t="s">
        <v>1044</v>
      </c>
      <c r="C498" s="8" t="s">
        <v>663</v>
      </c>
      <c r="D498" s="8" t="s">
        <v>664</v>
      </c>
      <c r="E498" s="8" t="s">
        <v>717</v>
      </c>
      <c r="F498" s="3" t="s">
        <v>46</v>
      </c>
      <c r="G498" s="8" t="s">
        <v>718</v>
      </c>
      <c r="H498" s="91">
        <v>20</v>
      </c>
      <c r="I498" s="146">
        <v>43665</v>
      </c>
      <c r="J498" s="142">
        <f t="shared" si="27"/>
        <v>80</v>
      </c>
      <c r="K498" s="267">
        <f t="shared" si="28"/>
        <v>400000</v>
      </c>
      <c r="L498" s="267" t="s">
        <v>2253</v>
      </c>
      <c r="M498" s="142" t="s">
        <v>3465</v>
      </c>
      <c r="N498" s="213">
        <v>12</v>
      </c>
      <c r="O498" s="214" t="s">
        <v>3515</v>
      </c>
      <c r="P498" s="190"/>
      <c r="Q498" s="199">
        <f t="shared" si="29"/>
        <v>60000</v>
      </c>
    </row>
    <row r="499" spans="1:17" hidden="1">
      <c r="A499" s="1" t="s">
        <v>2675</v>
      </c>
      <c r="B499" s="38" t="s">
        <v>1044</v>
      </c>
      <c r="C499" s="8" t="s">
        <v>663</v>
      </c>
      <c r="D499" s="8" t="s">
        <v>664</v>
      </c>
      <c r="E499" s="8" t="s">
        <v>364</v>
      </c>
      <c r="F499" s="3" t="s">
        <v>45</v>
      </c>
      <c r="G499" s="8" t="s">
        <v>719</v>
      </c>
      <c r="H499" s="91">
        <v>7</v>
      </c>
      <c r="I499" s="147">
        <v>43656</v>
      </c>
      <c r="J499" s="142">
        <f t="shared" si="27"/>
        <v>28</v>
      </c>
      <c r="K499" s="267">
        <f t="shared" si="28"/>
        <v>140000</v>
      </c>
      <c r="L499" s="267" t="s">
        <v>2253</v>
      </c>
      <c r="M499" s="142" t="s">
        <v>3465</v>
      </c>
      <c r="N499" s="192"/>
      <c r="O499" s="190"/>
      <c r="P499" s="190"/>
      <c r="Q499" s="199">
        <f t="shared" si="29"/>
        <v>0</v>
      </c>
    </row>
    <row r="500" spans="1:17" hidden="1">
      <c r="A500" s="1" t="s">
        <v>2673</v>
      </c>
      <c r="B500" s="1" t="str">
        <f t="shared" ref="B500:B563" si="30">+C500</f>
        <v>MND</v>
      </c>
      <c r="C500" s="1" t="s">
        <v>2555</v>
      </c>
      <c r="D500" s="1" t="s">
        <v>2556</v>
      </c>
      <c r="E500" s="1" t="s">
        <v>2557</v>
      </c>
      <c r="F500" s="3" t="s">
        <v>44</v>
      </c>
      <c r="G500" s="1" t="s">
        <v>2558</v>
      </c>
      <c r="H500" s="83">
        <v>20</v>
      </c>
      <c r="I500" s="148">
        <v>43661</v>
      </c>
      <c r="J500" s="142">
        <f t="shared" si="27"/>
        <v>80</v>
      </c>
      <c r="K500" s="267">
        <f t="shared" si="28"/>
        <v>400000</v>
      </c>
      <c r="L500" s="267" t="s">
        <v>2253</v>
      </c>
      <c r="M500" s="142" t="s">
        <v>3465</v>
      </c>
      <c r="N500" s="192">
        <v>92</v>
      </c>
      <c r="O500" s="214" t="s">
        <v>3514</v>
      </c>
      <c r="P500" s="193">
        <v>10</v>
      </c>
      <c r="Q500" s="199">
        <f t="shared" si="29"/>
        <v>460000</v>
      </c>
    </row>
    <row r="501" spans="1:17" hidden="1">
      <c r="A501" s="1" t="s">
        <v>2673</v>
      </c>
      <c r="B501" s="1" t="str">
        <f t="shared" si="30"/>
        <v>MND</v>
      </c>
      <c r="C501" s="1" t="s">
        <v>2555</v>
      </c>
      <c r="D501" s="1" t="s">
        <v>2556</v>
      </c>
      <c r="E501" s="1" t="s">
        <v>2559</v>
      </c>
      <c r="F501" s="3" t="s">
        <v>44</v>
      </c>
      <c r="G501" s="1" t="s">
        <v>2560</v>
      </c>
      <c r="H501" s="83">
        <v>30</v>
      </c>
      <c r="I501" s="148">
        <v>43666</v>
      </c>
      <c r="J501" s="142">
        <f t="shared" si="27"/>
        <v>120</v>
      </c>
      <c r="K501" s="267">
        <f t="shared" si="28"/>
        <v>600000</v>
      </c>
      <c r="L501" s="267" t="s">
        <v>2253</v>
      </c>
      <c r="M501" s="142" t="s">
        <v>3465</v>
      </c>
      <c r="N501" s="192">
        <v>98</v>
      </c>
      <c r="O501" s="214" t="s">
        <v>3514</v>
      </c>
      <c r="P501" s="193"/>
      <c r="Q501" s="199">
        <f t="shared" si="29"/>
        <v>490000</v>
      </c>
    </row>
    <row r="502" spans="1:17" hidden="1">
      <c r="A502" s="1" t="s">
        <v>2673</v>
      </c>
      <c r="B502" s="1" t="str">
        <f t="shared" si="30"/>
        <v>MND</v>
      </c>
      <c r="C502" s="1" t="s">
        <v>2555</v>
      </c>
      <c r="D502" s="1" t="s">
        <v>2556</v>
      </c>
      <c r="E502" s="1" t="s">
        <v>2561</v>
      </c>
      <c r="F502" s="3" t="s">
        <v>44</v>
      </c>
      <c r="G502" s="1" t="s">
        <v>2562</v>
      </c>
      <c r="H502" s="83">
        <v>25</v>
      </c>
      <c r="I502" s="148">
        <v>43672</v>
      </c>
      <c r="J502" s="142">
        <f t="shared" si="27"/>
        <v>100</v>
      </c>
      <c r="K502" s="267">
        <f t="shared" si="28"/>
        <v>500000</v>
      </c>
      <c r="L502" s="267" t="s">
        <v>2253</v>
      </c>
      <c r="M502" s="142" t="s">
        <v>3465</v>
      </c>
      <c r="N502" s="213">
        <v>62</v>
      </c>
      <c r="O502" s="214">
        <v>43806</v>
      </c>
      <c r="P502" s="193"/>
      <c r="Q502" s="199">
        <f t="shared" si="29"/>
        <v>310000</v>
      </c>
    </row>
    <row r="503" spans="1:17" hidden="1">
      <c r="A503" s="1" t="s">
        <v>2673</v>
      </c>
      <c r="B503" s="1" t="str">
        <f t="shared" si="30"/>
        <v>MND</v>
      </c>
      <c r="C503" s="1" t="s">
        <v>2555</v>
      </c>
      <c r="D503" s="1" t="s">
        <v>2556</v>
      </c>
      <c r="E503" s="1" t="s">
        <v>2563</v>
      </c>
      <c r="F503" s="3" t="s">
        <v>44</v>
      </c>
      <c r="G503" s="1" t="s">
        <v>2564</v>
      </c>
      <c r="H503" s="83">
        <v>15</v>
      </c>
      <c r="I503" s="148">
        <v>43664</v>
      </c>
      <c r="J503" s="142">
        <f t="shared" si="27"/>
        <v>60</v>
      </c>
      <c r="K503" s="267">
        <f t="shared" si="28"/>
        <v>300000</v>
      </c>
      <c r="L503" s="267" t="s">
        <v>2253</v>
      </c>
      <c r="M503" s="142" t="s">
        <v>3465</v>
      </c>
      <c r="N503" s="192">
        <v>113</v>
      </c>
      <c r="O503" s="216">
        <v>43745</v>
      </c>
      <c r="P503" s="193">
        <v>35</v>
      </c>
      <c r="Q503" s="199">
        <f t="shared" si="29"/>
        <v>565000</v>
      </c>
    </row>
    <row r="504" spans="1:17" hidden="1">
      <c r="A504" s="1" t="s">
        <v>2673</v>
      </c>
      <c r="B504" s="1" t="str">
        <f t="shared" si="30"/>
        <v>MND</v>
      </c>
      <c r="C504" s="1" t="s">
        <v>2555</v>
      </c>
      <c r="D504" s="1" t="s">
        <v>2556</v>
      </c>
      <c r="E504" s="4" t="s">
        <v>2565</v>
      </c>
      <c r="F504" s="3" t="s">
        <v>44</v>
      </c>
      <c r="G504" s="1" t="s">
        <v>2566</v>
      </c>
      <c r="H504" s="89">
        <v>15</v>
      </c>
      <c r="I504" s="148">
        <v>43662</v>
      </c>
      <c r="J504" s="142">
        <f t="shared" si="27"/>
        <v>60</v>
      </c>
      <c r="K504" s="267">
        <f t="shared" si="28"/>
        <v>300000</v>
      </c>
      <c r="L504" s="267" t="s">
        <v>2253</v>
      </c>
      <c r="M504" s="142" t="s">
        <v>3465</v>
      </c>
      <c r="N504" s="192"/>
      <c r="O504" s="190"/>
      <c r="P504" s="193">
        <v>30</v>
      </c>
      <c r="Q504" s="199">
        <f t="shared" si="29"/>
        <v>0</v>
      </c>
    </row>
    <row r="505" spans="1:17" hidden="1">
      <c r="A505" s="1" t="s">
        <v>2673</v>
      </c>
      <c r="B505" s="1" t="str">
        <f t="shared" si="30"/>
        <v>MND</v>
      </c>
      <c r="C505" s="1" t="s">
        <v>2555</v>
      </c>
      <c r="D505" s="1" t="s">
        <v>2556</v>
      </c>
      <c r="E505" s="1" t="s">
        <v>2567</v>
      </c>
      <c r="F505" s="3" t="s">
        <v>46</v>
      </c>
      <c r="G505" s="1" t="s">
        <v>2568</v>
      </c>
      <c r="H505" s="83">
        <v>10</v>
      </c>
      <c r="I505" s="148">
        <v>43663</v>
      </c>
      <c r="J505" s="142">
        <f t="shared" si="27"/>
        <v>40</v>
      </c>
      <c r="K505" s="267">
        <f t="shared" si="28"/>
        <v>200000</v>
      </c>
      <c r="L505" s="267" t="s">
        <v>2253</v>
      </c>
      <c r="M505" s="142" t="s">
        <v>3465</v>
      </c>
      <c r="N505" s="192">
        <v>40</v>
      </c>
      <c r="O505" s="214">
        <v>43745</v>
      </c>
      <c r="P505" s="193"/>
      <c r="Q505" s="199">
        <f t="shared" si="29"/>
        <v>200000</v>
      </c>
    </row>
    <row r="506" spans="1:17" hidden="1">
      <c r="A506" s="1" t="s">
        <v>2673</v>
      </c>
      <c r="B506" s="1" t="str">
        <f t="shared" si="30"/>
        <v>MND</v>
      </c>
      <c r="C506" s="4" t="s">
        <v>2555</v>
      </c>
      <c r="D506" s="1" t="s">
        <v>2556</v>
      </c>
      <c r="E506" s="4" t="s">
        <v>2569</v>
      </c>
      <c r="F506" s="22" t="s">
        <v>46</v>
      </c>
      <c r="G506" s="4" t="s">
        <v>2570</v>
      </c>
      <c r="H506" s="89">
        <v>10</v>
      </c>
      <c r="I506" s="148">
        <v>43662</v>
      </c>
      <c r="J506" s="142">
        <f t="shared" ref="J506:J569" si="31">+H506*4</f>
        <v>40</v>
      </c>
      <c r="K506" s="267">
        <f t="shared" ref="K506:K569" si="32">+H506*20000</f>
        <v>200000</v>
      </c>
      <c r="L506" s="267" t="s">
        <v>2253</v>
      </c>
      <c r="M506" s="142" t="s">
        <v>3465</v>
      </c>
      <c r="N506" s="217">
        <v>80</v>
      </c>
      <c r="O506" s="214">
        <v>43532</v>
      </c>
      <c r="P506" s="193"/>
      <c r="Q506" s="199">
        <f t="shared" si="29"/>
        <v>400000</v>
      </c>
    </row>
    <row r="507" spans="1:17" hidden="1">
      <c r="A507" s="1" t="s">
        <v>2673</v>
      </c>
      <c r="B507" s="1" t="str">
        <f t="shared" si="30"/>
        <v>MND</v>
      </c>
      <c r="C507" s="4" t="s">
        <v>2555</v>
      </c>
      <c r="D507" s="1" t="s">
        <v>2556</v>
      </c>
      <c r="E507" s="4" t="s">
        <v>2571</v>
      </c>
      <c r="F507" s="22" t="s">
        <v>46</v>
      </c>
      <c r="G507" s="4" t="s">
        <v>2572</v>
      </c>
      <c r="H507" s="89">
        <v>10</v>
      </c>
      <c r="I507" s="148">
        <v>43663</v>
      </c>
      <c r="J507" s="142">
        <f t="shared" si="31"/>
        <v>40</v>
      </c>
      <c r="K507" s="267">
        <f t="shared" si="32"/>
        <v>200000</v>
      </c>
      <c r="L507" s="267" t="s">
        <v>2253</v>
      </c>
      <c r="M507" s="142" t="s">
        <v>3465</v>
      </c>
      <c r="N507" s="192">
        <v>84</v>
      </c>
      <c r="O507" s="214" t="s">
        <v>3511</v>
      </c>
      <c r="P507" s="193"/>
      <c r="Q507" s="199">
        <f t="shared" si="29"/>
        <v>420000</v>
      </c>
    </row>
    <row r="508" spans="1:17" hidden="1">
      <c r="A508" s="1" t="s">
        <v>2673</v>
      </c>
      <c r="B508" s="1" t="str">
        <f t="shared" si="30"/>
        <v>MND</v>
      </c>
      <c r="C508" s="1" t="s">
        <v>2555</v>
      </c>
      <c r="D508" s="1" t="s">
        <v>2556</v>
      </c>
      <c r="E508" s="1" t="s">
        <v>2573</v>
      </c>
      <c r="F508" s="3" t="s">
        <v>45</v>
      </c>
      <c r="G508" s="1" t="s">
        <v>2574</v>
      </c>
      <c r="H508" s="83">
        <v>7</v>
      </c>
      <c r="I508" s="148">
        <v>43661</v>
      </c>
      <c r="J508" s="142">
        <f t="shared" si="31"/>
        <v>28</v>
      </c>
      <c r="K508" s="267">
        <f t="shared" si="32"/>
        <v>140000</v>
      </c>
      <c r="L508" s="267" t="s">
        <v>2253</v>
      </c>
      <c r="M508" s="142" t="s">
        <v>3465</v>
      </c>
      <c r="N508" s="217">
        <v>61</v>
      </c>
      <c r="O508" s="214" t="s">
        <v>3518</v>
      </c>
      <c r="P508" s="193"/>
      <c r="Q508" s="199">
        <f t="shared" si="29"/>
        <v>305000</v>
      </c>
    </row>
    <row r="509" spans="1:17" hidden="1">
      <c r="A509" s="1" t="s">
        <v>2673</v>
      </c>
      <c r="B509" s="1" t="str">
        <f t="shared" si="30"/>
        <v>MND</v>
      </c>
      <c r="C509" s="1" t="s">
        <v>2555</v>
      </c>
      <c r="D509" s="1" t="s">
        <v>2556</v>
      </c>
      <c r="E509" s="4" t="s">
        <v>2575</v>
      </c>
      <c r="F509" s="3" t="s">
        <v>45</v>
      </c>
      <c r="G509" s="1" t="s">
        <v>2576</v>
      </c>
      <c r="H509" s="89">
        <v>5</v>
      </c>
      <c r="I509" s="148">
        <v>43662</v>
      </c>
      <c r="J509" s="142">
        <f t="shared" si="31"/>
        <v>20</v>
      </c>
      <c r="K509" s="267">
        <f t="shared" si="32"/>
        <v>100000</v>
      </c>
      <c r="L509" s="267" t="s">
        <v>2253</v>
      </c>
      <c r="M509" s="142" t="s">
        <v>3465</v>
      </c>
      <c r="N509" s="192">
        <v>89</v>
      </c>
      <c r="O509" s="214">
        <v>43504</v>
      </c>
      <c r="P509" s="193"/>
      <c r="Q509" s="199">
        <f t="shared" si="29"/>
        <v>445000</v>
      </c>
    </row>
    <row r="510" spans="1:17" hidden="1">
      <c r="A510" s="1" t="s">
        <v>2673</v>
      </c>
      <c r="B510" s="1" t="str">
        <f t="shared" si="30"/>
        <v>MTR</v>
      </c>
      <c r="C510" s="1" t="s">
        <v>2577</v>
      </c>
      <c r="D510" s="1" t="s">
        <v>2578</v>
      </c>
      <c r="E510" s="1" t="s">
        <v>2579</v>
      </c>
      <c r="F510" s="3" t="s">
        <v>44</v>
      </c>
      <c r="G510" s="1" t="s">
        <v>2580</v>
      </c>
      <c r="H510" s="83">
        <v>10</v>
      </c>
      <c r="I510" s="148">
        <v>43658</v>
      </c>
      <c r="J510" s="142">
        <f t="shared" si="31"/>
        <v>40</v>
      </c>
      <c r="K510" s="267">
        <f t="shared" si="32"/>
        <v>200000</v>
      </c>
      <c r="L510" s="267" t="s">
        <v>2253</v>
      </c>
      <c r="M510" s="142" t="s">
        <v>3465</v>
      </c>
      <c r="N510" s="192"/>
      <c r="O510" s="190"/>
      <c r="P510" s="193">
        <v>30</v>
      </c>
      <c r="Q510" s="199">
        <f t="shared" si="29"/>
        <v>0</v>
      </c>
    </row>
    <row r="511" spans="1:17" hidden="1">
      <c r="A511" s="1" t="s">
        <v>2673</v>
      </c>
      <c r="B511" s="1" t="str">
        <f t="shared" si="30"/>
        <v>MTR</v>
      </c>
      <c r="C511" s="1" t="s">
        <v>2577</v>
      </c>
      <c r="D511" s="1" t="s">
        <v>2578</v>
      </c>
      <c r="E511" s="1" t="s">
        <v>2581</v>
      </c>
      <c r="F511" s="3" t="s">
        <v>46</v>
      </c>
      <c r="G511" s="1" t="s">
        <v>2582</v>
      </c>
      <c r="H511" s="83">
        <v>10</v>
      </c>
      <c r="I511" s="148">
        <v>43669</v>
      </c>
      <c r="J511" s="142">
        <f t="shared" si="31"/>
        <v>40</v>
      </c>
      <c r="K511" s="267">
        <f t="shared" si="32"/>
        <v>200000</v>
      </c>
      <c r="L511" s="267" t="s">
        <v>2253</v>
      </c>
      <c r="M511" s="142" t="s">
        <v>3465</v>
      </c>
      <c r="N511" s="217">
        <v>31</v>
      </c>
      <c r="O511" s="214" t="s">
        <v>3510</v>
      </c>
      <c r="P511" s="193"/>
      <c r="Q511" s="199">
        <f t="shared" si="29"/>
        <v>155000</v>
      </c>
    </row>
    <row r="512" spans="1:17" hidden="1">
      <c r="A512" s="1" t="s">
        <v>2673</v>
      </c>
      <c r="B512" s="1" t="str">
        <f t="shared" si="30"/>
        <v>MTR</v>
      </c>
      <c r="C512" s="1" t="s">
        <v>2577</v>
      </c>
      <c r="D512" s="1" t="s">
        <v>2578</v>
      </c>
      <c r="E512" s="1" t="s">
        <v>1769</v>
      </c>
      <c r="F512" s="3" t="s">
        <v>46</v>
      </c>
      <c r="G512" s="1" t="s">
        <v>2583</v>
      </c>
      <c r="H512" s="83">
        <v>8</v>
      </c>
      <c r="I512" s="148">
        <v>43654</v>
      </c>
      <c r="J512" s="142">
        <f t="shared" si="31"/>
        <v>32</v>
      </c>
      <c r="K512" s="267">
        <f t="shared" si="32"/>
        <v>160000</v>
      </c>
      <c r="L512" s="267" t="s">
        <v>2253</v>
      </c>
      <c r="M512" s="142" t="s">
        <v>3465</v>
      </c>
      <c r="N512" s="217">
        <v>40</v>
      </c>
      <c r="O512" s="214" t="s">
        <v>3510</v>
      </c>
      <c r="P512" s="193">
        <v>22</v>
      </c>
      <c r="Q512" s="199">
        <f t="shared" si="29"/>
        <v>200000</v>
      </c>
    </row>
    <row r="513" spans="1:17" hidden="1">
      <c r="A513" s="1" t="s">
        <v>2673</v>
      </c>
      <c r="B513" s="1" t="str">
        <f t="shared" si="30"/>
        <v>MTR</v>
      </c>
      <c r="C513" s="1" t="s">
        <v>2577</v>
      </c>
      <c r="D513" s="1" t="s">
        <v>2578</v>
      </c>
      <c r="E513" s="1" t="s">
        <v>2584</v>
      </c>
      <c r="F513" s="3" t="s">
        <v>46</v>
      </c>
      <c r="G513" s="1" t="s">
        <v>2585</v>
      </c>
      <c r="H513" s="83">
        <v>5</v>
      </c>
      <c r="I513" s="148">
        <v>43668</v>
      </c>
      <c r="J513" s="142">
        <f t="shared" si="31"/>
        <v>20</v>
      </c>
      <c r="K513" s="267">
        <f t="shared" si="32"/>
        <v>100000</v>
      </c>
      <c r="L513" s="267" t="s">
        <v>2253</v>
      </c>
      <c r="M513" s="142" t="s">
        <v>3465</v>
      </c>
      <c r="N513" s="192">
        <v>123</v>
      </c>
      <c r="O513" s="214" t="s">
        <v>3517</v>
      </c>
      <c r="P513" s="193"/>
      <c r="Q513" s="199">
        <f t="shared" si="29"/>
        <v>615000</v>
      </c>
    </row>
    <row r="514" spans="1:17" hidden="1">
      <c r="A514" s="1" t="s">
        <v>2673</v>
      </c>
      <c r="B514" s="1" t="str">
        <f t="shared" si="30"/>
        <v>MTR</v>
      </c>
      <c r="C514" s="1" t="s">
        <v>2577</v>
      </c>
      <c r="D514" s="1" t="s">
        <v>2578</v>
      </c>
      <c r="E514" s="1" t="s">
        <v>2586</v>
      </c>
      <c r="F514" s="3" t="s">
        <v>46</v>
      </c>
      <c r="G514" s="1" t="s">
        <v>2587</v>
      </c>
      <c r="H514" s="83">
        <v>5</v>
      </c>
      <c r="I514" s="148" t="s">
        <v>2984</v>
      </c>
      <c r="J514" s="142">
        <f t="shared" si="31"/>
        <v>20</v>
      </c>
      <c r="K514" s="267">
        <f t="shared" si="32"/>
        <v>100000</v>
      </c>
      <c r="L514" s="267" t="s">
        <v>2253</v>
      </c>
      <c r="M514" s="142" t="s">
        <v>3465</v>
      </c>
      <c r="N514" s="218">
        <v>49</v>
      </c>
      <c r="O514" s="214">
        <v>43745</v>
      </c>
      <c r="P514" s="193"/>
      <c r="Q514" s="199">
        <f t="shared" si="29"/>
        <v>245000</v>
      </c>
    </row>
    <row r="515" spans="1:17" hidden="1">
      <c r="A515" s="1" t="s">
        <v>2673</v>
      </c>
      <c r="B515" s="1" t="str">
        <f t="shared" si="30"/>
        <v>MTR</v>
      </c>
      <c r="C515" s="1" t="s">
        <v>2577</v>
      </c>
      <c r="D515" s="1" t="s">
        <v>2578</v>
      </c>
      <c r="E515" s="4" t="s">
        <v>2588</v>
      </c>
      <c r="F515" s="3" t="s">
        <v>46</v>
      </c>
      <c r="G515" s="1" t="s">
        <v>2589</v>
      </c>
      <c r="H515" s="89">
        <v>6</v>
      </c>
      <c r="I515" s="148" t="s">
        <v>2984</v>
      </c>
      <c r="J515" s="142">
        <f t="shared" si="31"/>
        <v>24</v>
      </c>
      <c r="K515" s="267">
        <f t="shared" si="32"/>
        <v>120000</v>
      </c>
      <c r="L515" s="267" t="s">
        <v>2253</v>
      </c>
      <c r="M515" s="142" t="s">
        <v>3465</v>
      </c>
      <c r="N515" s="192"/>
      <c r="O515" s="190"/>
      <c r="P515" s="193"/>
      <c r="Q515" s="199">
        <f t="shared" ref="Q515:Q578" si="33">N515*5000</f>
        <v>0</v>
      </c>
    </row>
    <row r="516" spans="1:17" hidden="1">
      <c r="A516" s="1" t="s">
        <v>2673</v>
      </c>
      <c r="B516" s="1" t="str">
        <f t="shared" si="30"/>
        <v>MTR</v>
      </c>
      <c r="C516" s="1" t="s">
        <v>2577</v>
      </c>
      <c r="D516" s="1" t="s">
        <v>2578</v>
      </c>
      <c r="E516" s="4" t="s">
        <v>2590</v>
      </c>
      <c r="F516" s="3" t="s">
        <v>46</v>
      </c>
      <c r="G516" s="1" t="s">
        <v>2591</v>
      </c>
      <c r="H516" s="89">
        <v>5</v>
      </c>
      <c r="I516" s="146">
        <v>43665</v>
      </c>
      <c r="J516" s="142">
        <f t="shared" si="31"/>
        <v>20</v>
      </c>
      <c r="K516" s="267">
        <f t="shared" si="32"/>
        <v>100000</v>
      </c>
      <c r="L516" s="267" t="s">
        <v>2253</v>
      </c>
      <c r="M516" s="142" t="s">
        <v>3465</v>
      </c>
      <c r="N516" s="192">
        <v>82</v>
      </c>
      <c r="O516" s="214">
        <v>43776</v>
      </c>
      <c r="P516" s="193">
        <v>13</v>
      </c>
      <c r="Q516" s="199">
        <f t="shared" si="33"/>
        <v>410000</v>
      </c>
    </row>
    <row r="517" spans="1:17" hidden="1">
      <c r="A517" s="1" t="s">
        <v>2673</v>
      </c>
      <c r="B517" s="1" t="str">
        <f t="shared" si="30"/>
        <v>MTR</v>
      </c>
      <c r="C517" s="1" t="s">
        <v>2577</v>
      </c>
      <c r="D517" s="1" t="s">
        <v>2578</v>
      </c>
      <c r="E517" s="4" t="s">
        <v>513</v>
      </c>
      <c r="F517" s="22" t="s">
        <v>46</v>
      </c>
      <c r="G517" s="4" t="s">
        <v>2592</v>
      </c>
      <c r="H517" s="83">
        <v>10</v>
      </c>
      <c r="I517" s="148">
        <v>43673</v>
      </c>
      <c r="J517" s="142">
        <f t="shared" si="31"/>
        <v>40</v>
      </c>
      <c r="K517" s="267">
        <f t="shared" si="32"/>
        <v>200000</v>
      </c>
      <c r="L517" s="267" t="s">
        <v>2253</v>
      </c>
      <c r="M517" s="142" t="s">
        <v>3465</v>
      </c>
      <c r="N517" s="192"/>
      <c r="O517" s="190"/>
      <c r="P517" s="193"/>
      <c r="Q517" s="199">
        <f t="shared" si="33"/>
        <v>0</v>
      </c>
    </row>
    <row r="518" spans="1:17" hidden="1">
      <c r="A518" s="1" t="s">
        <v>2673</v>
      </c>
      <c r="B518" s="1" t="str">
        <f t="shared" si="30"/>
        <v>MTR</v>
      </c>
      <c r="C518" s="1" t="s">
        <v>2577</v>
      </c>
      <c r="D518" s="1" t="s">
        <v>2578</v>
      </c>
      <c r="E518" s="4" t="s">
        <v>2593</v>
      </c>
      <c r="F518" s="22" t="s">
        <v>46</v>
      </c>
      <c r="G518" s="4" t="s">
        <v>2594</v>
      </c>
      <c r="H518" s="83">
        <v>6</v>
      </c>
      <c r="I518" s="148" t="s">
        <v>2984</v>
      </c>
      <c r="J518" s="142">
        <f t="shared" si="31"/>
        <v>24</v>
      </c>
      <c r="K518" s="267">
        <f t="shared" si="32"/>
        <v>120000</v>
      </c>
      <c r="L518" s="267" t="s">
        <v>2253</v>
      </c>
      <c r="M518" s="142" t="s">
        <v>3465</v>
      </c>
      <c r="N518" s="192"/>
      <c r="O518" s="190"/>
      <c r="P518" s="193"/>
      <c r="Q518" s="199">
        <f t="shared" si="33"/>
        <v>0</v>
      </c>
    </row>
    <row r="519" spans="1:17" hidden="1">
      <c r="A519" s="1" t="s">
        <v>2673</v>
      </c>
      <c r="B519" s="1" t="str">
        <f t="shared" si="30"/>
        <v>MTR</v>
      </c>
      <c r="C519" s="1" t="s">
        <v>2577</v>
      </c>
      <c r="D519" s="1" t="s">
        <v>2578</v>
      </c>
      <c r="E519" s="4" t="s">
        <v>2595</v>
      </c>
      <c r="F519" s="22" t="s">
        <v>46</v>
      </c>
      <c r="G519" s="4" t="s">
        <v>2596</v>
      </c>
      <c r="H519" s="83">
        <v>8</v>
      </c>
      <c r="I519" s="148" t="s">
        <v>2984</v>
      </c>
      <c r="J519" s="142">
        <f t="shared" si="31"/>
        <v>32</v>
      </c>
      <c r="K519" s="267">
        <f t="shared" si="32"/>
        <v>160000</v>
      </c>
      <c r="L519" s="267" t="s">
        <v>2253</v>
      </c>
      <c r="M519" s="142" t="s">
        <v>3465</v>
      </c>
      <c r="N519" s="192"/>
      <c r="O519" s="190"/>
      <c r="P519" s="193"/>
      <c r="Q519" s="199">
        <f t="shared" si="33"/>
        <v>0</v>
      </c>
    </row>
    <row r="520" spans="1:17" hidden="1">
      <c r="A520" s="1" t="s">
        <v>2673</v>
      </c>
      <c r="B520" s="1" t="str">
        <f t="shared" si="30"/>
        <v>MTR</v>
      </c>
      <c r="C520" s="1" t="s">
        <v>2577</v>
      </c>
      <c r="D520" s="1" t="s">
        <v>2578</v>
      </c>
      <c r="E520" s="4" t="s">
        <v>2597</v>
      </c>
      <c r="F520" s="22" t="s">
        <v>46</v>
      </c>
      <c r="G520" s="4" t="s">
        <v>2598</v>
      </c>
      <c r="H520" s="83">
        <v>10</v>
      </c>
      <c r="I520" s="148" t="s">
        <v>2984</v>
      </c>
      <c r="J520" s="142">
        <f t="shared" si="31"/>
        <v>40</v>
      </c>
      <c r="K520" s="267">
        <f t="shared" si="32"/>
        <v>200000</v>
      </c>
      <c r="L520" s="267" t="s">
        <v>2253</v>
      </c>
      <c r="M520" s="142" t="s">
        <v>3465</v>
      </c>
      <c r="N520" s="213">
        <v>50</v>
      </c>
      <c r="O520" s="214" t="s">
        <v>3513</v>
      </c>
      <c r="P520" s="193">
        <v>12</v>
      </c>
      <c r="Q520" s="199">
        <f t="shared" si="33"/>
        <v>250000</v>
      </c>
    </row>
    <row r="521" spans="1:17" hidden="1">
      <c r="A521" s="1" t="s">
        <v>2673</v>
      </c>
      <c r="B521" s="1" t="str">
        <f t="shared" si="30"/>
        <v>MTR</v>
      </c>
      <c r="C521" s="1" t="s">
        <v>2577</v>
      </c>
      <c r="D521" s="1" t="s">
        <v>2578</v>
      </c>
      <c r="E521" s="4" t="s">
        <v>1786</v>
      </c>
      <c r="F521" s="22" t="s">
        <v>46</v>
      </c>
      <c r="G521" s="4" t="s">
        <v>2599</v>
      </c>
      <c r="H521" s="83">
        <v>10</v>
      </c>
      <c r="I521" s="148" t="s">
        <v>2984</v>
      </c>
      <c r="J521" s="142">
        <f t="shared" si="31"/>
        <v>40</v>
      </c>
      <c r="K521" s="267">
        <f t="shared" si="32"/>
        <v>200000</v>
      </c>
      <c r="L521" s="267" t="s">
        <v>2253</v>
      </c>
      <c r="M521" s="142" t="s">
        <v>3465</v>
      </c>
      <c r="N521" s="213">
        <v>84</v>
      </c>
      <c r="O521" s="214">
        <v>43532</v>
      </c>
      <c r="P521" s="193"/>
      <c r="Q521" s="199">
        <f t="shared" si="33"/>
        <v>420000</v>
      </c>
    </row>
    <row r="522" spans="1:17" hidden="1">
      <c r="A522" s="1" t="s">
        <v>2673</v>
      </c>
      <c r="B522" s="1" t="str">
        <f t="shared" si="30"/>
        <v>MTR</v>
      </c>
      <c r="C522" s="1" t="s">
        <v>2577</v>
      </c>
      <c r="D522" s="1" t="s">
        <v>2578</v>
      </c>
      <c r="E522" s="1" t="s">
        <v>2600</v>
      </c>
      <c r="F522" s="3" t="s">
        <v>46</v>
      </c>
      <c r="G522" s="1" t="s">
        <v>2601</v>
      </c>
      <c r="H522" s="83">
        <v>10</v>
      </c>
      <c r="I522" s="148">
        <v>43671</v>
      </c>
      <c r="J522" s="142">
        <f t="shared" si="31"/>
        <v>40</v>
      </c>
      <c r="K522" s="267">
        <f t="shared" si="32"/>
        <v>200000</v>
      </c>
      <c r="L522" s="267" t="s">
        <v>2253</v>
      </c>
      <c r="M522" s="142" t="s">
        <v>3465</v>
      </c>
      <c r="N522" s="217">
        <v>22</v>
      </c>
      <c r="O522" s="214">
        <v>43745</v>
      </c>
      <c r="P522" s="193"/>
      <c r="Q522" s="199">
        <f t="shared" si="33"/>
        <v>110000</v>
      </c>
    </row>
    <row r="523" spans="1:17" hidden="1">
      <c r="A523" s="1" t="s">
        <v>2673</v>
      </c>
      <c r="B523" s="1" t="str">
        <f t="shared" si="30"/>
        <v>MTR</v>
      </c>
      <c r="C523" s="1" t="s">
        <v>2577</v>
      </c>
      <c r="D523" s="1" t="s">
        <v>2578</v>
      </c>
      <c r="E523" s="1" t="s">
        <v>2602</v>
      </c>
      <c r="F523" s="3" t="s">
        <v>46</v>
      </c>
      <c r="G523" s="1" t="s">
        <v>2603</v>
      </c>
      <c r="H523" s="83">
        <v>7</v>
      </c>
      <c r="I523" s="148">
        <v>43676</v>
      </c>
      <c r="J523" s="142">
        <f t="shared" si="31"/>
        <v>28</v>
      </c>
      <c r="K523" s="267">
        <f t="shared" si="32"/>
        <v>140000</v>
      </c>
      <c r="L523" s="267" t="s">
        <v>2253</v>
      </c>
      <c r="M523" s="142" t="s">
        <v>3465</v>
      </c>
      <c r="N523" s="192"/>
      <c r="O523" s="190"/>
      <c r="P523" s="193"/>
      <c r="Q523" s="199">
        <f t="shared" si="33"/>
        <v>0</v>
      </c>
    </row>
    <row r="524" spans="1:17" hidden="1">
      <c r="A524" s="1" t="s">
        <v>2672</v>
      </c>
      <c r="B524" s="1" t="str">
        <f t="shared" si="30"/>
        <v>PKB</v>
      </c>
      <c r="C524" s="8" t="s">
        <v>289</v>
      </c>
      <c r="D524" s="8" t="s">
        <v>232</v>
      </c>
      <c r="E524" s="8" t="s">
        <v>233</v>
      </c>
      <c r="F524" s="3" t="s">
        <v>45</v>
      </c>
      <c r="G524" s="8" t="s">
        <v>234</v>
      </c>
      <c r="H524" s="83">
        <v>5</v>
      </c>
      <c r="I524" s="148">
        <v>43654</v>
      </c>
      <c r="J524" s="142">
        <f t="shared" si="31"/>
        <v>20</v>
      </c>
      <c r="K524" s="267">
        <f t="shared" si="32"/>
        <v>100000</v>
      </c>
      <c r="L524" s="267" t="s">
        <v>2253</v>
      </c>
      <c r="M524" s="142" t="s">
        <v>3465</v>
      </c>
      <c r="N524" s="190">
        <v>49</v>
      </c>
      <c r="O524" s="219">
        <v>43654</v>
      </c>
      <c r="P524" s="190"/>
      <c r="Q524" s="199">
        <f t="shared" si="33"/>
        <v>245000</v>
      </c>
    </row>
    <row r="525" spans="1:17" hidden="1">
      <c r="A525" s="1" t="s">
        <v>2672</v>
      </c>
      <c r="B525" s="1" t="str">
        <f t="shared" si="30"/>
        <v>PKB</v>
      </c>
      <c r="C525" s="8" t="s">
        <v>289</v>
      </c>
      <c r="D525" s="8" t="s">
        <v>232</v>
      </c>
      <c r="E525" s="8" t="s">
        <v>235</v>
      </c>
      <c r="F525" s="3" t="s">
        <v>46</v>
      </c>
      <c r="G525" s="8" t="s">
        <v>236</v>
      </c>
      <c r="H525" s="83">
        <v>5</v>
      </c>
      <c r="I525" s="148">
        <v>43654</v>
      </c>
      <c r="J525" s="142">
        <f t="shared" si="31"/>
        <v>20</v>
      </c>
      <c r="K525" s="267">
        <f t="shared" si="32"/>
        <v>100000</v>
      </c>
      <c r="L525" s="267" t="s">
        <v>2253</v>
      </c>
      <c r="M525" s="142" t="s">
        <v>3465</v>
      </c>
      <c r="N525" s="190">
        <v>24</v>
      </c>
      <c r="O525" s="219">
        <v>43655</v>
      </c>
      <c r="P525" s="190"/>
      <c r="Q525" s="199">
        <f t="shared" si="33"/>
        <v>120000</v>
      </c>
    </row>
    <row r="526" spans="1:17" hidden="1">
      <c r="A526" s="1" t="s">
        <v>2672</v>
      </c>
      <c r="B526" s="1" t="str">
        <f t="shared" si="30"/>
        <v>PKB</v>
      </c>
      <c r="C526" s="8" t="s">
        <v>289</v>
      </c>
      <c r="D526" s="8" t="s">
        <v>232</v>
      </c>
      <c r="E526" s="8" t="s">
        <v>237</v>
      </c>
      <c r="F526" s="3" t="s">
        <v>46</v>
      </c>
      <c r="G526" s="8" t="s">
        <v>238</v>
      </c>
      <c r="H526" s="83">
        <v>8</v>
      </c>
      <c r="I526" s="148">
        <v>43655</v>
      </c>
      <c r="J526" s="142">
        <f t="shared" si="31"/>
        <v>32</v>
      </c>
      <c r="K526" s="267">
        <f t="shared" si="32"/>
        <v>160000</v>
      </c>
      <c r="L526" s="267" t="s">
        <v>2253</v>
      </c>
      <c r="M526" s="142" t="s">
        <v>3465</v>
      </c>
      <c r="N526" s="190">
        <v>42</v>
      </c>
      <c r="O526" s="219">
        <v>43655</v>
      </c>
      <c r="P526" s="190"/>
      <c r="Q526" s="199">
        <f t="shared" si="33"/>
        <v>210000</v>
      </c>
    </row>
    <row r="527" spans="1:17" hidden="1">
      <c r="A527" s="1" t="s">
        <v>2672</v>
      </c>
      <c r="B527" s="1" t="str">
        <f t="shared" si="30"/>
        <v>PKB</v>
      </c>
      <c r="C527" s="8" t="s">
        <v>289</v>
      </c>
      <c r="D527" s="8" t="s">
        <v>232</v>
      </c>
      <c r="E527" s="8" t="s">
        <v>239</v>
      </c>
      <c r="F527" s="3" t="s">
        <v>45</v>
      </c>
      <c r="G527" s="8" t="s">
        <v>240</v>
      </c>
      <c r="H527" s="83">
        <v>6</v>
      </c>
      <c r="I527" s="146">
        <v>43665</v>
      </c>
      <c r="J527" s="142">
        <f t="shared" si="31"/>
        <v>24</v>
      </c>
      <c r="K527" s="267">
        <f t="shared" si="32"/>
        <v>120000</v>
      </c>
      <c r="L527" s="267" t="s">
        <v>2253</v>
      </c>
      <c r="M527" s="142" t="s">
        <v>3465</v>
      </c>
      <c r="N527" s="190">
        <v>8</v>
      </c>
      <c r="O527" s="220" t="s">
        <v>3553</v>
      </c>
      <c r="P527" s="190"/>
      <c r="Q527" s="199">
        <f t="shared" si="33"/>
        <v>40000</v>
      </c>
    </row>
    <row r="528" spans="1:17" hidden="1">
      <c r="A528" s="1" t="s">
        <v>2672</v>
      </c>
      <c r="B528" s="1" t="str">
        <f t="shared" si="30"/>
        <v>PKB</v>
      </c>
      <c r="C528" s="8" t="s">
        <v>289</v>
      </c>
      <c r="D528" s="8" t="s">
        <v>232</v>
      </c>
      <c r="E528" s="8" t="s">
        <v>241</v>
      </c>
      <c r="F528" s="3" t="s">
        <v>44</v>
      </c>
      <c r="G528" s="8" t="s">
        <v>242</v>
      </c>
      <c r="H528" s="83">
        <v>20</v>
      </c>
      <c r="I528" s="148">
        <v>43656</v>
      </c>
      <c r="J528" s="142">
        <f t="shared" si="31"/>
        <v>80</v>
      </c>
      <c r="K528" s="267">
        <f t="shared" si="32"/>
        <v>400000</v>
      </c>
      <c r="L528" s="267" t="s">
        <v>2253</v>
      </c>
      <c r="M528" s="142" t="s">
        <v>3465</v>
      </c>
      <c r="N528" s="190">
        <v>64</v>
      </c>
      <c r="O528" s="219">
        <v>43656</v>
      </c>
      <c r="P528" s="190"/>
      <c r="Q528" s="199">
        <f t="shared" si="33"/>
        <v>320000</v>
      </c>
    </row>
    <row r="529" spans="1:17" hidden="1">
      <c r="A529" s="1" t="s">
        <v>2672</v>
      </c>
      <c r="B529" s="1" t="str">
        <f t="shared" si="30"/>
        <v>PKB</v>
      </c>
      <c r="C529" s="8" t="s">
        <v>289</v>
      </c>
      <c r="D529" s="8" t="s">
        <v>232</v>
      </c>
      <c r="E529" s="8" t="s">
        <v>243</v>
      </c>
      <c r="F529" s="3" t="s">
        <v>46</v>
      </c>
      <c r="G529" s="8" t="s">
        <v>244</v>
      </c>
      <c r="H529" s="83">
        <v>10</v>
      </c>
      <c r="I529" s="148">
        <v>43656</v>
      </c>
      <c r="J529" s="142">
        <f t="shared" si="31"/>
        <v>40</v>
      </c>
      <c r="K529" s="267">
        <f t="shared" si="32"/>
        <v>200000</v>
      </c>
      <c r="L529" s="267" t="s">
        <v>2253</v>
      </c>
      <c r="M529" s="142" t="s">
        <v>3465</v>
      </c>
      <c r="N529" s="190">
        <v>44</v>
      </c>
      <c r="O529" s="146">
        <v>43655</v>
      </c>
      <c r="P529" s="190"/>
      <c r="Q529" s="199">
        <f t="shared" si="33"/>
        <v>220000</v>
      </c>
    </row>
    <row r="530" spans="1:17" hidden="1">
      <c r="A530" s="1" t="s">
        <v>2672</v>
      </c>
      <c r="B530" s="1" t="str">
        <f t="shared" si="30"/>
        <v>PKB</v>
      </c>
      <c r="C530" s="8" t="s">
        <v>289</v>
      </c>
      <c r="D530" s="8" t="s">
        <v>232</v>
      </c>
      <c r="E530" s="8" t="s">
        <v>245</v>
      </c>
      <c r="F530" s="3" t="s">
        <v>45</v>
      </c>
      <c r="G530" s="8" t="s">
        <v>246</v>
      </c>
      <c r="H530" s="83">
        <v>6</v>
      </c>
      <c r="I530" s="148">
        <v>43657</v>
      </c>
      <c r="J530" s="142">
        <f t="shared" si="31"/>
        <v>24</v>
      </c>
      <c r="K530" s="267">
        <f t="shared" si="32"/>
        <v>120000</v>
      </c>
      <c r="L530" s="267" t="s">
        <v>2253</v>
      </c>
      <c r="M530" s="142" t="s">
        <v>3465</v>
      </c>
      <c r="N530" s="190">
        <v>23</v>
      </c>
      <c r="O530" s="146">
        <v>43657</v>
      </c>
      <c r="P530" s="190"/>
      <c r="Q530" s="199">
        <f t="shared" si="33"/>
        <v>115000</v>
      </c>
    </row>
    <row r="531" spans="1:17" hidden="1">
      <c r="A531" s="1" t="s">
        <v>2672</v>
      </c>
      <c r="B531" s="1" t="str">
        <f t="shared" si="30"/>
        <v>PKB</v>
      </c>
      <c r="C531" s="8" t="s">
        <v>289</v>
      </c>
      <c r="D531" s="8" t="s">
        <v>232</v>
      </c>
      <c r="E531" s="8" t="s">
        <v>247</v>
      </c>
      <c r="F531" s="3" t="s">
        <v>45</v>
      </c>
      <c r="G531" s="8" t="s">
        <v>248</v>
      </c>
      <c r="H531" s="83">
        <v>5</v>
      </c>
      <c r="I531" s="147">
        <v>43663</v>
      </c>
      <c r="J531" s="142">
        <f t="shared" si="31"/>
        <v>20</v>
      </c>
      <c r="K531" s="267">
        <f t="shared" si="32"/>
        <v>100000</v>
      </c>
      <c r="L531" s="267" t="s">
        <v>2253</v>
      </c>
      <c r="M531" s="142" t="s">
        <v>3465</v>
      </c>
      <c r="N531" s="190">
        <v>32</v>
      </c>
      <c r="O531" s="146">
        <v>43664</v>
      </c>
      <c r="P531" s="190"/>
      <c r="Q531" s="199">
        <f t="shared" si="33"/>
        <v>160000</v>
      </c>
    </row>
    <row r="532" spans="1:17" hidden="1">
      <c r="A532" s="1" t="s">
        <v>2672</v>
      </c>
      <c r="B532" s="1" t="str">
        <f t="shared" si="30"/>
        <v>PKB</v>
      </c>
      <c r="C532" s="8" t="s">
        <v>289</v>
      </c>
      <c r="D532" s="8" t="s">
        <v>232</v>
      </c>
      <c r="E532" s="8" t="s">
        <v>249</v>
      </c>
      <c r="F532" s="3" t="s">
        <v>45</v>
      </c>
      <c r="G532" s="8" t="s">
        <v>250</v>
      </c>
      <c r="H532" s="83">
        <v>4</v>
      </c>
      <c r="I532" s="148">
        <v>43658</v>
      </c>
      <c r="J532" s="142">
        <f t="shared" si="31"/>
        <v>16</v>
      </c>
      <c r="K532" s="267">
        <f t="shared" si="32"/>
        <v>80000</v>
      </c>
      <c r="L532" s="267" t="s">
        <v>2253</v>
      </c>
      <c r="M532" s="142" t="s">
        <v>3465</v>
      </c>
      <c r="N532" s="190">
        <v>20</v>
      </c>
      <c r="O532" s="146">
        <v>43658</v>
      </c>
      <c r="P532" s="190"/>
      <c r="Q532" s="199">
        <f t="shared" si="33"/>
        <v>100000</v>
      </c>
    </row>
    <row r="533" spans="1:17" hidden="1">
      <c r="A533" s="1" t="s">
        <v>2672</v>
      </c>
      <c r="B533" s="1" t="str">
        <f t="shared" si="30"/>
        <v>PKB</v>
      </c>
      <c r="C533" s="8" t="s">
        <v>289</v>
      </c>
      <c r="D533" s="8" t="s">
        <v>232</v>
      </c>
      <c r="E533" s="8" t="s">
        <v>251</v>
      </c>
      <c r="F533" s="3" t="s">
        <v>44</v>
      </c>
      <c r="G533" s="8" t="s">
        <v>252</v>
      </c>
      <c r="H533" s="83">
        <v>18</v>
      </c>
      <c r="I533" s="148">
        <v>43659</v>
      </c>
      <c r="J533" s="142">
        <f t="shared" si="31"/>
        <v>72</v>
      </c>
      <c r="K533" s="267">
        <f t="shared" si="32"/>
        <v>360000</v>
      </c>
      <c r="L533" s="267" t="s">
        <v>2253</v>
      </c>
      <c r="M533" s="142" t="s">
        <v>3465</v>
      </c>
      <c r="N533" s="190">
        <v>74</v>
      </c>
      <c r="O533" s="146">
        <v>43659</v>
      </c>
      <c r="P533" s="190"/>
      <c r="Q533" s="199">
        <f t="shared" si="33"/>
        <v>370000</v>
      </c>
    </row>
    <row r="534" spans="1:17" hidden="1">
      <c r="A534" s="1" t="s">
        <v>2672</v>
      </c>
      <c r="B534" s="1" t="str">
        <f t="shared" si="30"/>
        <v>PKB</v>
      </c>
      <c r="C534" s="8" t="s">
        <v>289</v>
      </c>
      <c r="D534" s="8" t="s">
        <v>232</v>
      </c>
      <c r="E534" s="8" t="s">
        <v>253</v>
      </c>
      <c r="F534" s="3" t="s">
        <v>46</v>
      </c>
      <c r="G534" s="8" t="s">
        <v>254</v>
      </c>
      <c r="H534" s="83">
        <v>16</v>
      </c>
      <c r="I534" s="147">
        <v>43661</v>
      </c>
      <c r="J534" s="142">
        <f t="shared" si="31"/>
        <v>64</v>
      </c>
      <c r="K534" s="267">
        <f t="shared" si="32"/>
        <v>320000</v>
      </c>
      <c r="L534" s="267" t="s">
        <v>2253</v>
      </c>
      <c r="M534" s="142" t="s">
        <v>3465</v>
      </c>
      <c r="N534" s="190">
        <v>56</v>
      </c>
      <c r="O534" s="146">
        <v>43662</v>
      </c>
      <c r="P534" s="190"/>
      <c r="Q534" s="199">
        <f t="shared" si="33"/>
        <v>280000</v>
      </c>
    </row>
    <row r="535" spans="1:17" hidden="1">
      <c r="A535" s="1" t="s">
        <v>2672</v>
      </c>
      <c r="B535" s="1" t="str">
        <f t="shared" si="30"/>
        <v>PKB</v>
      </c>
      <c r="C535" s="8" t="s">
        <v>289</v>
      </c>
      <c r="D535" s="8" t="s">
        <v>232</v>
      </c>
      <c r="E535" s="8" t="s">
        <v>255</v>
      </c>
      <c r="F535" s="3" t="s">
        <v>45</v>
      </c>
      <c r="G535" s="8" t="s">
        <v>256</v>
      </c>
      <c r="H535" s="83">
        <v>6</v>
      </c>
      <c r="I535" s="148">
        <v>43662</v>
      </c>
      <c r="J535" s="142">
        <f t="shared" si="31"/>
        <v>24</v>
      </c>
      <c r="K535" s="267">
        <f t="shared" si="32"/>
        <v>120000</v>
      </c>
      <c r="L535" s="267" t="s">
        <v>2253</v>
      </c>
      <c r="M535" s="142" t="s">
        <v>3465</v>
      </c>
      <c r="N535" s="190">
        <v>36</v>
      </c>
      <c r="O535" s="146">
        <v>43663</v>
      </c>
      <c r="P535" s="190"/>
      <c r="Q535" s="199">
        <f t="shared" si="33"/>
        <v>180000</v>
      </c>
    </row>
    <row r="536" spans="1:17" hidden="1">
      <c r="A536" s="1" t="s">
        <v>2672</v>
      </c>
      <c r="B536" s="1" t="str">
        <f t="shared" si="30"/>
        <v>PKB</v>
      </c>
      <c r="C536" s="8" t="s">
        <v>289</v>
      </c>
      <c r="D536" s="8" t="s">
        <v>232</v>
      </c>
      <c r="E536" s="8" t="s">
        <v>257</v>
      </c>
      <c r="F536" s="3" t="s">
        <v>46</v>
      </c>
      <c r="G536" s="8" t="s">
        <v>258</v>
      </c>
      <c r="H536" s="83">
        <v>10</v>
      </c>
      <c r="I536" s="146">
        <v>43664</v>
      </c>
      <c r="J536" s="142">
        <f t="shared" si="31"/>
        <v>40</v>
      </c>
      <c r="K536" s="267">
        <f t="shared" si="32"/>
        <v>200000</v>
      </c>
      <c r="L536" s="267" t="s">
        <v>2253</v>
      </c>
      <c r="M536" s="142" t="s">
        <v>3465</v>
      </c>
      <c r="N536" s="190">
        <v>28</v>
      </c>
      <c r="O536" s="146">
        <v>43665</v>
      </c>
      <c r="P536" s="190"/>
      <c r="Q536" s="199">
        <f t="shared" si="33"/>
        <v>140000</v>
      </c>
    </row>
    <row r="537" spans="1:17" hidden="1">
      <c r="A537" s="1" t="s">
        <v>2672</v>
      </c>
      <c r="B537" s="1" t="str">
        <f t="shared" si="30"/>
        <v>PKB</v>
      </c>
      <c r="C537" s="8" t="s">
        <v>289</v>
      </c>
      <c r="D537" s="8" t="s">
        <v>232</v>
      </c>
      <c r="E537" s="8" t="s">
        <v>259</v>
      </c>
      <c r="F537" s="3" t="s">
        <v>46</v>
      </c>
      <c r="G537" s="8" t="s">
        <v>260</v>
      </c>
      <c r="H537" s="83">
        <v>8</v>
      </c>
      <c r="I537" s="146">
        <v>43665</v>
      </c>
      <c r="J537" s="142">
        <f t="shared" si="31"/>
        <v>32</v>
      </c>
      <c r="K537" s="267">
        <f t="shared" si="32"/>
        <v>160000</v>
      </c>
      <c r="L537" s="267" t="s">
        <v>2253</v>
      </c>
      <c r="M537" s="142" t="s">
        <v>3465</v>
      </c>
      <c r="N537" s="190">
        <v>21</v>
      </c>
      <c r="O537" s="146">
        <v>43665</v>
      </c>
      <c r="P537" s="190"/>
      <c r="Q537" s="199">
        <f t="shared" si="33"/>
        <v>105000</v>
      </c>
    </row>
    <row r="538" spans="1:17" hidden="1">
      <c r="A538" s="1" t="s">
        <v>2672</v>
      </c>
      <c r="B538" s="1" t="str">
        <f t="shared" si="30"/>
        <v>PKB</v>
      </c>
      <c r="C538" s="8" t="s">
        <v>289</v>
      </c>
      <c r="D538" s="8" t="s">
        <v>232</v>
      </c>
      <c r="E538" s="8" t="s">
        <v>261</v>
      </c>
      <c r="F538" s="3" t="s">
        <v>44</v>
      </c>
      <c r="G538" s="8" t="s">
        <v>262</v>
      </c>
      <c r="H538" s="83">
        <v>20</v>
      </c>
      <c r="I538" s="148">
        <v>43666</v>
      </c>
      <c r="J538" s="142">
        <f t="shared" si="31"/>
        <v>80</v>
      </c>
      <c r="K538" s="267">
        <f t="shared" si="32"/>
        <v>400000</v>
      </c>
      <c r="L538" s="267" t="s">
        <v>2253</v>
      </c>
      <c r="M538" s="142" t="s">
        <v>3465</v>
      </c>
      <c r="N538" s="190">
        <v>68</v>
      </c>
      <c r="O538" s="146">
        <v>43670</v>
      </c>
      <c r="P538" s="190"/>
      <c r="Q538" s="199">
        <f t="shared" si="33"/>
        <v>340000</v>
      </c>
    </row>
    <row r="539" spans="1:17" hidden="1">
      <c r="A539" s="1" t="s">
        <v>2672</v>
      </c>
      <c r="B539" s="1" t="str">
        <f t="shared" si="30"/>
        <v>PKB</v>
      </c>
      <c r="C539" s="8" t="s">
        <v>289</v>
      </c>
      <c r="D539" s="8" t="s">
        <v>232</v>
      </c>
      <c r="E539" s="8" t="s">
        <v>263</v>
      </c>
      <c r="F539" s="3" t="s">
        <v>45</v>
      </c>
      <c r="G539" s="8" t="s">
        <v>264</v>
      </c>
      <c r="H539" s="83">
        <v>1</v>
      </c>
      <c r="I539" s="148">
        <v>43666</v>
      </c>
      <c r="J539" s="142">
        <f t="shared" si="31"/>
        <v>4</v>
      </c>
      <c r="K539" s="267">
        <f t="shared" si="32"/>
        <v>20000</v>
      </c>
      <c r="L539" s="267" t="s">
        <v>2253</v>
      </c>
      <c r="M539" s="142" t="s">
        <v>3465</v>
      </c>
      <c r="N539" s="190">
        <v>4</v>
      </c>
      <c r="O539" s="146">
        <v>43672</v>
      </c>
      <c r="P539" s="190"/>
      <c r="Q539" s="199">
        <f t="shared" si="33"/>
        <v>20000</v>
      </c>
    </row>
    <row r="540" spans="1:17" hidden="1">
      <c r="A540" s="1" t="s">
        <v>2672</v>
      </c>
      <c r="B540" s="1" t="str">
        <f t="shared" si="30"/>
        <v>PKB</v>
      </c>
      <c r="C540" s="8" t="s">
        <v>289</v>
      </c>
      <c r="D540" s="8" t="s">
        <v>232</v>
      </c>
      <c r="E540" s="8" t="s">
        <v>265</v>
      </c>
      <c r="F540" s="3" t="s">
        <v>46</v>
      </c>
      <c r="G540" s="8" t="s">
        <v>266</v>
      </c>
      <c r="H540" s="83">
        <v>8</v>
      </c>
      <c r="I540" s="147">
        <v>43661</v>
      </c>
      <c r="J540" s="142">
        <f t="shared" si="31"/>
        <v>32</v>
      </c>
      <c r="K540" s="267">
        <f t="shared" si="32"/>
        <v>160000</v>
      </c>
      <c r="L540" s="267" t="s">
        <v>2253</v>
      </c>
      <c r="M540" s="142" t="s">
        <v>3465</v>
      </c>
      <c r="N540" s="190"/>
      <c r="O540" s="190"/>
      <c r="P540" s="190"/>
      <c r="Q540" s="199">
        <f t="shared" si="33"/>
        <v>0</v>
      </c>
    </row>
    <row r="541" spans="1:17" hidden="1">
      <c r="A541" s="1" t="s">
        <v>2672</v>
      </c>
      <c r="B541" s="1" t="str">
        <f t="shared" si="30"/>
        <v>PKB</v>
      </c>
      <c r="C541" s="8" t="s">
        <v>289</v>
      </c>
      <c r="D541" s="8" t="s">
        <v>232</v>
      </c>
      <c r="E541" s="8" t="s">
        <v>267</v>
      </c>
      <c r="F541" s="3" t="s">
        <v>45</v>
      </c>
      <c r="G541" s="8" t="s">
        <v>268</v>
      </c>
      <c r="H541" s="83">
        <v>3</v>
      </c>
      <c r="I541" s="148">
        <v>43689</v>
      </c>
      <c r="J541" s="142">
        <f t="shared" si="31"/>
        <v>12</v>
      </c>
      <c r="K541" s="267">
        <f t="shared" si="32"/>
        <v>60000</v>
      </c>
      <c r="L541" s="267" t="s">
        <v>2253</v>
      </c>
      <c r="M541" s="142" t="s">
        <v>3465</v>
      </c>
      <c r="N541" s="190"/>
      <c r="O541" s="190"/>
      <c r="P541" s="190"/>
      <c r="Q541" s="199">
        <f t="shared" si="33"/>
        <v>0</v>
      </c>
    </row>
    <row r="542" spans="1:17" hidden="1">
      <c r="A542" s="1" t="s">
        <v>2672</v>
      </c>
      <c r="B542" s="1" t="str">
        <f t="shared" si="30"/>
        <v>PKB</v>
      </c>
      <c r="C542" s="8" t="s">
        <v>289</v>
      </c>
      <c r="D542" s="8" t="s">
        <v>232</v>
      </c>
      <c r="E542" s="8" t="s">
        <v>269</v>
      </c>
      <c r="F542" s="3" t="s">
        <v>46</v>
      </c>
      <c r="G542" s="8" t="s">
        <v>270</v>
      </c>
      <c r="H542" s="83">
        <v>10</v>
      </c>
      <c r="I542" s="148">
        <v>43662</v>
      </c>
      <c r="J542" s="142">
        <f t="shared" si="31"/>
        <v>40</v>
      </c>
      <c r="K542" s="267">
        <f t="shared" si="32"/>
        <v>200000</v>
      </c>
      <c r="L542" s="267" t="s">
        <v>2253</v>
      </c>
      <c r="M542" s="142" t="s">
        <v>3465</v>
      </c>
      <c r="N542" s="190"/>
      <c r="O542" s="190"/>
      <c r="P542" s="190"/>
      <c r="Q542" s="199">
        <f t="shared" si="33"/>
        <v>0</v>
      </c>
    </row>
    <row r="543" spans="1:17" hidden="1">
      <c r="A543" s="1" t="s">
        <v>2672</v>
      </c>
      <c r="B543" s="1" t="str">
        <f t="shared" si="30"/>
        <v>PKB</v>
      </c>
      <c r="C543" s="8" t="s">
        <v>289</v>
      </c>
      <c r="D543" s="8" t="s">
        <v>232</v>
      </c>
      <c r="E543" s="8" t="s">
        <v>271</v>
      </c>
      <c r="F543" s="3" t="s">
        <v>46</v>
      </c>
      <c r="G543" s="8" t="s">
        <v>272</v>
      </c>
      <c r="H543" s="83">
        <v>16</v>
      </c>
      <c r="I543" s="147">
        <v>43663</v>
      </c>
      <c r="J543" s="142">
        <f t="shared" si="31"/>
        <v>64</v>
      </c>
      <c r="K543" s="267">
        <f t="shared" si="32"/>
        <v>320000</v>
      </c>
      <c r="L543" s="267" t="s">
        <v>2253</v>
      </c>
      <c r="M543" s="142" t="s">
        <v>3465</v>
      </c>
      <c r="N543" s="190"/>
      <c r="O543" s="190"/>
      <c r="P543" s="190"/>
      <c r="Q543" s="199">
        <f t="shared" si="33"/>
        <v>0</v>
      </c>
    </row>
    <row r="544" spans="1:17" hidden="1">
      <c r="A544" s="1" t="s">
        <v>2672</v>
      </c>
      <c r="B544" s="1" t="str">
        <f t="shared" si="30"/>
        <v>PKB</v>
      </c>
      <c r="C544" s="8" t="s">
        <v>289</v>
      </c>
      <c r="D544" s="8" t="s">
        <v>232</v>
      </c>
      <c r="E544" s="8" t="s">
        <v>273</v>
      </c>
      <c r="F544" s="3" t="s">
        <v>46</v>
      </c>
      <c r="G544" s="8" t="s">
        <v>274</v>
      </c>
      <c r="H544" s="83">
        <v>14</v>
      </c>
      <c r="I544" s="148">
        <v>43690</v>
      </c>
      <c r="J544" s="142">
        <f t="shared" si="31"/>
        <v>56</v>
      </c>
      <c r="K544" s="267">
        <f t="shared" si="32"/>
        <v>280000</v>
      </c>
      <c r="L544" s="267" t="s">
        <v>2253</v>
      </c>
      <c r="M544" s="142" t="s">
        <v>3465</v>
      </c>
      <c r="N544" s="190"/>
      <c r="O544" s="190"/>
      <c r="P544" s="190"/>
      <c r="Q544" s="199">
        <f t="shared" si="33"/>
        <v>0</v>
      </c>
    </row>
    <row r="545" spans="1:17" hidden="1">
      <c r="A545" s="1" t="s">
        <v>2672</v>
      </c>
      <c r="B545" s="1" t="str">
        <f t="shared" si="30"/>
        <v>PKB</v>
      </c>
      <c r="C545" s="8" t="s">
        <v>289</v>
      </c>
      <c r="D545" s="8" t="s">
        <v>232</v>
      </c>
      <c r="E545" s="8" t="s">
        <v>275</v>
      </c>
      <c r="F545" s="3" t="s">
        <v>46</v>
      </c>
      <c r="G545" s="8" t="s">
        <v>276</v>
      </c>
      <c r="H545" s="83">
        <v>18</v>
      </c>
      <c r="I545" s="148">
        <v>43666</v>
      </c>
      <c r="J545" s="142">
        <f t="shared" si="31"/>
        <v>72</v>
      </c>
      <c r="K545" s="267">
        <f t="shared" si="32"/>
        <v>360000</v>
      </c>
      <c r="L545" s="267" t="s">
        <v>2253</v>
      </c>
      <c r="M545" s="142" t="s">
        <v>3465</v>
      </c>
      <c r="N545" s="190"/>
      <c r="O545" s="190"/>
      <c r="P545" s="190"/>
      <c r="Q545" s="199">
        <f t="shared" si="33"/>
        <v>0</v>
      </c>
    </row>
    <row r="546" spans="1:17" hidden="1">
      <c r="A546" s="1" t="s">
        <v>2672</v>
      </c>
      <c r="B546" s="1" t="str">
        <f t="shared" si="30"/>
        <v>PKB</v>
      </c>
      <c r="C546" s="8" t="s">
        <v>289</v>
      </c>
      <c r="D546" s="8" t="s">
        <v>232</v>
      </c>
      <c r="E546" s="8" t="s">
        <v>277</v>
      </c>
      <c r="F546" s="3" t="s">
        <v>44</v>
      </c>
      <c r="G546" s="8" t="s">
        <v>278</v>
      </c>
      <c r="H546" s="83">
        <v>20</v>
      </c>
      <c r="I546" s="148">
        <v>43668</v>
      </c>
      <c r="J546" s="142">
        <f t="shared" si="31"/>
        <v>80</v>
      </c>
      <c r="K546" s="267">
        <f t="shared" si="32"/>
        <v>400000</v>
      </c>
      <c r="L546" s="267" t="s">
        <v>2253</v>
      </c>
      <c r="M546" s="142" t="s">
        <v>3465</v>
      </c>
      <c r="N546" s="190"/>
      <c r="O546" s="190"/>
      <c r="P546" s="190"/>
      <c r="Q546" s="199">
        <f t="shared" si="33"/>
        <v>0</v>
      </c>
    </row>
    <row r="547" spans="1:17" hidden="1">
      <c r="A547" s="1" t="s">
        <v>2672</v>
      </c>
      <c r="B547" s="1" t="str">
        <f t="shared" si="30"/>
        <v>PKB</v>
      </c>
      <c r="C547" s="8" t="s">
        <v>289</v>
      </c>
      <c r="D547" s="8" t="s">
        <v>232</v>
      </c>
      <c r="E547" s="8" t="s">
        <v>279</v>
      </c>
      <c r="F547" s="3" t="s">
        <v>46</v>
      </c>
      <c r="G547" s="8" t="s">
        <v>280</v>
      </c>
      <c r="H547" s="83">
        <v>15</v>
      </c>
      <c r="I547" s="148">
        <v>43696</v>
      </c>
      <c r="J547" s="142">
        <f t="shared" si="31"/>
        <v>60</v>
      </c>
      <c r="K547" s="267">
        <f t="shared" si="32"/>
        <v>300000</v>
      </c>
      <c r="L547" s="267" t="s">
        <v>2253</v>
      </c>
      <c r="M547" s="142" t="s">
        <v>3465</v>
      </c>
      <c r="N547" s="190"/>
      <c r="O547" s="190"/>
      <c r="P547" s="190"/>
      <c r="Q547" s="199">
        <f t="shared" si="33"/>
        <v>0</v>
      </c>
    </row>
    <row r="548" spans="1:17" hidden="1">
      <c r="A548" s="1" t="s">
        <v>2672</v>
      </c>
      <c r="B548" s="1" t="str">
        <f t="shared" si="30"/>
        <v>PKB</v>
      </c>
      <c r="C548" s="8" t="s">
        <v>289</v>
      </c>
      <c r="D548" s="8" t="s">
        <v>232</v>
      </c>
      <c r="E548" s="8" t="s">
        <v>281</v>
      </c>
      <c r="F548" s="3" t="s">
        <v>46</v>
      </c>
      <c r="G548" s="8" t="s">
        <v>282</v>
      </c>
      <c r="H548" s="83">
        <v>15</v>
      </c>
      <c r="I548" s="148">
        <v>43669</v>
      </c>
      <c r="J548" s="142">
        <f t="shared" si="31"/>
        <v>60</v>
      </c>
      <c r="K548" s="267">
        <f t="shared" si="32"/>
        <v>300000</v>
      </c>
      <c r="L548" s="267" t="s">
        <v>2253</v>
      </c>
      <c r="M548" s="142" t="s">
        <v>3465</v>
      </c>
      <c r="N548" s="190"/>
      <c r="O548" s="190"/>
      <c r="P548" s="190"/>
      <c r="Q548" s="199">
        <f t="shared" si="33"/>
        <v>0</v>
      </c>
    </row>
    <row r="549" spans="1:17" hidden="1">
      <c r="A549" s="1" t="s">
        <v>2672</v>
      </c>
      <c r="B549" s="1" t="str">
        <f t="shared" si="30"/>
        <v>PKB</v>
      </c>
      <c r="C549" s="8" t="s">
        <v>289</v>
      </c>
      <c r="D549" s="8" t="s">
        <v>232</v>
      </c>
      <c r="E549" s="8" t="s">
        <v>283</v>
      </c>
      <c r="F549" s="3" t="s">
        <v>46</v>
      </c>
      <c r="G549" s="8" t="s">
        <v>284</v>
      </c>
      <c r="H549" s="83">
        <v>10</v>
      </c>
      <c r="I549" s="148">
        <v>43697</v>
      </c>
      <c r="J549" s="142">
        <f t="shared" si="31"/>
        <v>40</v>
      </c>
      <c r="K549" s="267">
        <f t="shared" si="32"/>
        <v>200000</v>
      </c>
      <c r="L549" s="267" t="s">
        <v>2253</v>
      </c>
      <c r="M549" s="142" t="s">
        <v>3465</v>
      </c>
      <c r="N549" s="190"/>
      <c r="O549" s="190"/>
      <c r="P549" s="190"/>
      <c r="Q549" s="199">
        <f t="shared" si="33"/>
        <v>0</v>
      </c>
    </row>
    <row r="550" spans="1:17" hidden="1">
      <c r="A550" s="1" t="s">
        <v>2672</v>
      </c>
      <c r="B550" s="1" t="str">
        <f t="shared" si="30"/>
        <v>PKB</v>
      </c>
      <c r="C550" s="8" t="s">
        <v>289</v>
      </c>
      <c r="D550" s="8" t="s">
        <v>232</v>
      </c>
      <c r="E550" s="42" t="s">
        <v>285</v>
      </c>
      <c r="F550" s="3" t="s">
        <v>45</v>
      </c>
      <c r="G550" s="8" t="s">
        <v>286</v>
      </c>
      <c r="H550" s="83">
        <v>2</v>
      </c>
      <c r="I550" s="148">
        <v>43670</v>
      </c>
      <c r="J550" s="142">
        <f t="shared" si="31"/>
        <v>8</v>
      </c>
      <c r="K550" s="267">
        <f t="shared" si="32"/>
        <v>40000</v>
      </c>
      <c r="L550" s="267" t="s">
        <v>2253</v>
      </c>
      <c r="M550" s="142" t="s">
        <v>3465</v>
      </c>
      <c r="N550" s="190"/>
      <c r="O550" s="190"/>
      <c r="P550" s="190"/>
      <c r="Q550" s="199">
        <f t="shared" si="33"/>
        <v>0</v>
      </c>
    </row>
    <row r="551" spans="1:17" hidden="1">
      <c r="A551" s="1" t="s">
        <v>2672</v>
      </c>
      <c r="B551" s="1" t="str">
        <f t="shared" si="30"/>
        <v>PKB</v>
      </c>
      <c r="C551" s="8" t="s">
        <v>289</v>
      </c>
      <c r="D551" s="8" t="s">
        <v>232</v>
      </c>
      <c r="E551" s="42" t="s">
        <v>287</v>
      </c>
      <c r="F551" s="3" t="s">
        <v>46</v>
      </c>
      <c r="G551" s="8" t="s">
        <v>288</v>
      </c>
      <c r="H551" s="83">
        <v>8</v>
      </c>
      <c r="I551" s="148">
        <v>43671</v>
      </c>
      <c r="J551" s="142">
        <f t="shared" si="31"/>
        <v>32</v>
      </c>
      <c r="K551" s="267">
        <f t="shared" si="32"/>
        <v>160000</v>
      </c>
      <c r="L551" s="267" t="s">
        <v>2253</v>
      </c>
      <c r="M551" s="142" t="s">
        <v>3465</v>
      </c>
      <c r="N551" s="190"/>
      <c r="O551" s="190"/>
      <c r="P551" s="190"/>
      <c r="Q551" s="199">
        <f t="shared" si="33"/>
        <v>0</v>
      </c>
    </row>
    <row r="552" spans="1:17" hidden="1">
      <c r="A552" s="1" t="s">
        <v>2670</v>
      </c>
      <c r="B552" s="1" t="str">
        <f t="shared" si="30"/>
        <v>PKP</v>
      </c>
      <c r="C552" s="8" t="s">
        <v>945</v>
      </c>
      <c r="D552" s="8" t="s">
        <v>946</v>
      </c>
      <c r="E552" s="8" t="s">
        <v>947</v>
      </c>
      <c r="F552" s="3" t="s">
        <v>44</v>
      </c>
      <c r="G552" s="8" t="s">
        <v>948</v>
      </c>
      <c r="H552" s="83">
        <v>55</v>
      </c>
      <c r="I552" s="148">
        <v>43656</v>
      </c>
      <c r="J552" s="142">
        <f t="shared" si="31"/>
        <v>220</v>
      </c>
      <c r="K552" s="267">
        <f t="shared" si="32"/>
        <v>1100000</v>
      </c>
      <c r="L552" s="267" t="s">
        <v>2253</v>
      </c>
      <c r="M552" s="142" t="s">
        <v>3465</v>
      </c>
      <c r="N552" s="190">
        <v>232</v>
      </c>
      <c r="O552" s="210">
        <v>43656</v>
      </c>
      <c r="P552" s="190"/>
      <c r="Q552" s="199">
        <f t="shared" si="33"/>
        <v>1160000</v>
      </c>
    </row>
    <row r="553" spans="1:17" hidden="1">
      <c r="A553" s="1" t="s">
        <v>2670</v>
      </c>
      <c r="B553" s="1" t="str">
        <f t="shared" si="30"/>
        <v>PKP</v>
      </c>
      <c r="C553" s="8" t="s">
        <v>945</v>
      </c>
      <c r="D553" s="8" t="s">
        <v>946</v>
      </c>
      <c r="E553" s="8" t="s">
        <v>949</v>
      </c>
      <c r="F553" s="3" t="s">
        <v>44</v>
      </c>
      <c r="G553" s="8" t="s">
        <v>948</v>
      </c>
      <c r="H553" s="83">
        <v>12</v>
      </c>
      <c r="I553" s="148">
        <v>43656</v>
      </c>
      <c r="J553" s="142">
        <f t="shared" si="31"/>
        <v>48</v>
      </c>
      <c r="K553" s="267">
        <f t="shared" si="32"/>
        <v>240000</v>
      </c>
      <c r="L553" s="267" t="s">
        <v>2253</v>
      </c>
      <c r="M553" s="142" t="s">
        <v>3465</v>
      </c>
      <c r="N553" s="190">
        <v>16</v>
      </c>
      <c r="O553" s="210">
        <v>43657</v>
      </c>
      <c r="P553" s="190"/>
      <c r="Q553" s="199">
        <f t="shared" si="33"/>
        <v>80000</v>
      </c>
    </row>
    <row r="554" spans="1:17" hidden="1">
      <c r="A554" s="1" t="s">
        <v>2670</v>
      </c>
      <c r="B554" s="1" t="str">
        <f t="shared" si="30"/>
        <v>PKP</v>
      </c>
      <c r="C554" s="8" t="s">
        <v>945</v>
      </c>
      <c r="D554" s="8" t="s">
        <v>946</v>
      </c>
      <c r="E554" s="8" t="s">
        <v>950</v>
      </c>
      <c r="F554" s="3" t="s">
        <v>46</v>
      </c>
      <c r="G554" s="8" t="s">
        <v>951</v>
      </c>
      <c r="H554" s="83">
        <v>10</v>
      </c>
      <c r="I554" s="146">
        <v>43664</v>
      </c>
      <c r="J554" s="142">
        <f t="shared" si="31"/>
        <v>40</v>
      </c>
      <c r="K554" s="267">
        <f t="shared" si="32"/>
        <v>200000</v>
      </c>
      <c r="L554" s="267" t="s">
        <v>2253</v>
      </c>
      <c r="M554" s="142" t="s">
        <v>3465</v>
      </c>
      <c r="N554" s="190"/>
      <c r="O554" s="190"/>
      <c r="P554" s="190"/>
      <c r="Q554" s="199">
        <f t="shared" si="33"/>
        <v>0</v>
      </c>
    </row>
    <row r="555" spans="1:17" hidden="1">
      <c r="A555" s="1" t="s">
        <v>2670</v>
      </c>
      <c r="B555" s="1" t="str">
        <f t="shared" si="30"/>
        <v>PKP</v>
      </c>
      <c r="C555" s="8" t="s">
        <v>945</v>
      </c>
      <c r="D555" s="8" t="s">
        <v>946</v>
      </c>
      <c r="E555" s="8" t="s">
        <v>952</v>
      </c>
      <c r="F555" s="3" t="s">
        <v>45</v>
      </c>
      <c r="G555" s="8" t="s">
        <v>947</v>
      </c>
      <c r="H555" s="83">
        <v>47</v>
      </c>
      <c r="I555" s="146">
        <v>43664</v>
      </c>
      <c r="J555" s="142">
        <f t="shared" si="31"/>
        <v>188</v>
      </c>
      <c r="K555" s="267">
        <f t="shared" si="32"/>
        <v>940000</v>
      </c>
      <c r="L555" s="267" t="s">
        <v>2253</v>
      </c>
      <c r="M555" s="142" t="s">
        <v>3465</v>
      </c>
      <c r="N555" s="190"/>
      <c r="O555" s="190"/>
      <c r="P555" s="190"/>
      <c r="Q555" s="199">
        <f t="shared" si="33"/>
        <v>0</v>
      </c>
    </row>
    <row r="556" spans="1:17" hidden="1">
      <c r="A556" s="1" t="s">
        <v>2670</v>
      </c>
      <c r="B556" s="1" t="str">
        <f t="shared" si="30"/>
        <v>PKP</v>
      </c>
      <c r="C556" s="8" t="s">
        <v>945</v>
      </c>
      <c r="D556" s="8" t="s">
        <v>946</v>
      </c>
      <c r="E556" s="8" t="s">
        <v>953</v>
      </c>
      <c r="F556" s="3" t="s">
        <v>45</v>
      </c>
      <c r="G556" s="8" t="s">
        <v>947</v>
      </c>
      <c r="H556" s="83">
        <v>10</v>
      </c>
      <c r="I556" s="146">
        <v>43664</v>
      </c>
      <c r="J556" s="142">
        <f t="shared" si="31"/>
        <v>40</v>
      </c>
      <c r="K556" s="267">
        <f t="shared" si="32"/>
        <v>200000</v>
      </c>
      <c r="L556" s="267" t="s">
        <v>2253</v>
      </c>
      <c r="M556" s="142" t="s">
        <v>3465</v>
      </c>
      <c r="N556" s="190"/>
      <c r="O556" s="190"/>
      <c r="P556" s="190"/>
      <c r="Q556" s="199">
        <f t="shared" si="33"/>
        <v>0</v>
      </c>
    </row>
    <row r="557" spans="1:17" hidden="1">
      <c r="A557" s="1" t="s">
        <v>2670</v>
      </c>
      <c r="B557" s="1" t="str">
        <f t="shared" si="30"/>
        <v>PKP</v>
      </c>
      <c r="C557" s="8" t="s">
        <v>945</v>
      </c>
      <c r="D557" s="8" t="s">
        <v>946</v>
      </c>
      <c r="E557" s="8" t="s">
        <v>954</v>
      </c>
      <c r="F557" s="3" t="s">
        <v>44</v>
      </c>
      <c r="G557" s="8" t="s">
        <v>955</v>
      </c>
      <c r="H557" s="83">
        <v>12</v>
      </c>
      <c r="I557" s="146">
        <v>43665</v>
      </c>
      <c r="J557" s="142">
        <f t="shared" si="31"/>
        <v>48</v>
      </c>
      <c r="K557" s="267">
        <f t="shared" si="32"/>
        <v>240000</v>
      </c>
      <c r="L557" s="267" t="s">
        <v>2253</v>
      </c>
      <c r="M557" s="142" t="s">
        <v>3465</v>
      </c>
      <c r="N557" s="190"/>
      <c r="O557" s="190"/>
      <c r="P557" s="190"/>
      <c r="Q557" s="199">
        <f t="shared" si="33"/>
        <v>0</v>
      </c>
    </row>
    <row r="558" spans="1:17" hidden="1">
      <c r="A558" s="1" t="s">
        <v>2670</v>
      </c>
      <c r="B558" s="1" t="str">
        <f t="shared" si="30"/>
        <v>PKP</v>
      </c>
      <c r="C558" s="8" t="s">
        <v>945</v>
      </c>
      <c r="D558" s="8" t="s">
        <v>946</v>
      </c>
      <c r="E558" s="8" t="s">
        <v>956</v>
      </c>
      <c r="F558" s="3" t="s">
        <v>46</v>
      </c>
      <c r="G558" s="8" t="s">
        <v>957</v>
      </c>
      <c r="H558" s="83">
        <v>30</v>
      </c>
      <c r="I558" s="146">
        <v>43665</v>
      </c>
      <c r="J558" s="142">
        <f t="shared" si="31"/>
        <v>120</v>
      </c>
      <c r="K558" s="267">
        <f t="shared" si="32"/>
        <v>600000</v>
      </c>
      <c r="L558" s="267" t="s">
        <v>2253</v>
      </c>
      <c r="M558" s="142" t="s">
        <v>3465</v>
      </c>
      <c r="N558" s="190">
        <v>90</v>
      </c>
      <c r="O558" s="210">
        <v>43658</v>
      </c>
      <c r="P558" s="190"/>
      <c r="Q558" s="199">
        <f t="shared" si="33"/>
        <v>450000</v>
      </c>
    </row>
    <row r="559" spans="1:17" hidden="1">
      <c r="A559" s="1" t="s">
        <v>2670</v>
      </c>
      <c r="B559" s="1" t="str">
        <f t="shared" si="30"/>
        <v>PKP</v>
      </c>
      <c r="C559" s="8" t="s">
        <v>945</v>
      </c>
      <c r="D559" s="8" t="s">
        <v>958</v>
      </c>
      <c r="E559" s="8" t="s">
        <v>959</v>
      </c>
      <c r="F559" s="3" t="s">
        <v>46</v>
      </c>
      <c r="G559" s="8" t="s">
        <v>960</v>
      </c>
      <c r="H559" s="83">
        <v>14</v>
      </c>
      <c r="I559" s="148">
        <v>43666</v>
      </c>
      <c r="J559" s="142">
        <f t="shared" si="31"/>
        <v>56</v>
      </c>
      <c r="K559" s="267">
        <f t="shared" si="32"/>
        <v>280000</v>
      </c>
      <c r="L559" s="267" t="s">
        <v>2253</v>
      </c>
      <c r="M559" s="142" t="s">
        <v>3465</v>
      </c>
      <c r="N559" s="190"/>
      <c r="O559" s="190"/>
      <c r="P559" s="190"/>
      <c r="Q559" s="199">
        <f t="shared" si="33"/>
        <v>0</v>
      </c>
    </row>
    <row r="560" spans="1:17" hidden="1">
      <c r="A560" s="1" t="s">
        <v>2670</v>
      </c>
      <c r="B560" s="1" t="str">
        <f t="shared" si="30"/>
        <v>PKP</v>
      </c>
      <c r="C560" s="8" t="s">
        <v>945</v>
      </c>
      <c r="D560" s="8" t="s">
        <v>958</v>
      </c>
      <c r="E560" s="8" t="s">
        <v>961</v>
      </c>
      <c r="F560" s="3" t="s">
        <v>46</v>
      </c>
      <c r="G560" s="8" t="s">
        <v>962</v>
      </c>
      <c r="H560" s="83">
        <v>17</v>
      </c>
      <c r="I560" s="148">
        <v>43666</v>
      </c>
      <c r="J560" s="142">
        <f t="shared" si="31"/>
        <v>68</v>
      </c>
      <c r="K560" s="267">
        <f t="shared" si="32"/>
        <v>340000</v>
      </c>
      <c r="L560" s="267" t="s">
        <v>2253</v>
      </c>
      <c r="M560" s="142" t="s">
        <v>3465</v>
      </c>
      <c r="N560" s="190"/>
      <c r="O560" s="190"/>
      <c r="P560" s="190"/>
      <c r="Q560" s="199">
        <f t="shared" si="33"/>
        <v>0</v>
      </c>
    </row>
    <row r="561" spans="1:17" hidden="1">
      <c r="A561" s="1" t="s">
        <v>2670</v>
      </c>
      <c r="B561" s="1" t="str">
        <f t="shared" si="30"/>
        <v>PKP</v>
      </c>
      <c r="C561" s="8" t="s">
        <v>945</v>
      </c>
      <c r="D561" s="8" t="s">
        <v>946</v>
      </c>
      <c r="E561" s="8" t="s">
        <v>963</v>
      </c>
      <c r="F561" s="3" t="s">
        <v>44</v>
      </c>
      <c r="G561" s="8" t="s">
        <v>964</v>
      </c>
      <c r="H561" s="83">
        <v>43</v>
      </c>
      <c r="I561" s="148">
        <v>43654</v>
      </c>
      <c r="J561" s="142">
        <f t="shared" si="31"/>
        <v>172</v>
      </c>
      <c r="K561" s="267">
        <f t="shared" si="32"/>
        <v>860000</v>
      </c>
      <c r="L561" s="267" t="s">
        <v>2253</v>
      </c>
      <c r="M561" s="142" t="s">
        <v>3465</v>
      </c>
      <c r="N561" s="190">
        <v>168</v>
      </c>
      <c r="O561" s="210">
        <v>43655</v>
      </c>
      <c r="P561" s="190"/>
      <c r="Q561" s="199">
        <f t="shared" si="33"/>
        <v>840000</v>
      </c>
    </row>
    <row r="562" spans="1:17" hidden="1">
      <c r="A562" s="1" t="s">
        <v>2670</v>
      </c>
      <c r="B562" s="1" t="str">
        <f t="shared" si="30"/>
        <v>PKP</v>
      </c>
      <c r="C562" s="8" t="s">
        <v>945</v>
      </c>
      <c r="D562" s="8" t="s">
        <v>946</v>
      </c>
      <c r="E562" s="8" t="s">
        <v>965</v>
      </c>
      <c r="F562" s="3" t="s">
        <v>46</v>
      </c>
      <c r="G562" s="8" t="s">
        <v>966</v>
      </c>
      <c r="H562" s="83">
        <v>10</v>
      </c>
      <c r="I562" s="148">
        <v>43654</v>
      </c>
      <c r="J562" s="142">
        <f t="shared" si="31"/>
        <v>40</v>
      </c>
      <c r="K562" s="267">
        <f t="shared" si="32"/>
        <v>200000</v>
      </c>
      <c r="L562" s="267" t="s">
        <v>2253</v>
      </c>
      <c r="M562" s="142" t="s">
        <v>3465</v>
      </c>
      <c r="N562" s="190"/>
      <c r="O562" s="190"/>
      <c r="P562" s="190"/>
      <c r="Q562" s="199">
        <f t="shared" si="33"/>
        <v>0</v>
      </c>
    </row>
    <row r="563" spans="1:17" hidden="1">
      <c r="A563" s="1" t="s">
        <v>2670</v>
      </c>
      <c r="B563" s="1" t="str">
        <f t="shared" si="30"/>
        <v>PKP</v>
      </c>
      <c r="C563" s="8" t="s">
        <v>945</v>
      </c>
      <c r="D563" s="8" t="s">
        <v>946</v>
      </c>
      <c r="E563" s="8" t="s">
        <v>967</v>
      </c>
      <c r="F563" s="3" t="s">
        <v>44</v>
      </c>
      <c r="G563" s="8" t="s">
        <v>968</v>
      </c>
      <c r="H563" s="83">
        <v>30</v>
      </c>
      <c r="I563" s="148">
        <v>43655</v>
      </c>
      <c r="J563" s="142">
        <f t="shared" si="31"/>
        <v>120</v>
      </c>
      <c r="K563" s="267">
        <f t="shared" si="32"/>
        <v>600000</v>
      </c>
      <c r="L563" s="267" t="s">
        <v>2253</v>
      </c>
      <c r="M563" s="142" t="s">
        <v>3465</v>
      </c>
      <c r="N563" s="190"/>
      <c r="O563" s="190"/>
      <c r="P563" s="190"/>
      <c r="Q563" s="199">
        <f t="shared" si="33"/>
        <v>0</v>
      </c>
    </row>
    <row r="564" spans="1:17" hidden="1">
      <c r="A564" s="1" t="s">
        <v>2670</v>
      </c>
      <c r="B564" s="1" t="str">
        <f t="shared" ref="B564:B627" si="34">+C564</f>
        <v>PKP</v>
      </c>
      <c r="C564" s="8" t="s">
        <v>945</v>
      </c>
      <c r="D564" s="8" t="s">
        <v>946</v>
      </c>
      <c r="E564" s="8" t="s">
        <v>969</v>
      </c>
      <c r="F564" s="3" t="s">
        <v>46</v>
      </c>
      <c r="G564" s="8" t="s">
        <v>970</v>
      </c>
      <c r="H564" s="83">
        <v>10</v>
      </c>
      <c r="I564" s="148">
        <v>43655</v>
      </c>
      <c r="J564" s="142">
        <f t="shared" si="31"/>
        <v>40</v>
      </c>
      <c r="K564" s="267">
        <f t="shared" si="32"/>
        <v>200000</v>
      </c>
      <c r="L564" s="267" t="s">
        <v>2253</v>
      </c>
      <c r="M564" s="142" t="s">
        <v>3465</v>
      </c>
      <c r="N564" s="190"/>
      <c r="O564" s="190"/>
      <c r="P564" s="190"/>
      <c r="Q564" s="199">
        <f t="shared" si="33"/>
        <v>0</v>
      </c>
    </row>
    <row r="565" spans="1:17" hidden="1">
      <c r="A565" s="1" t="s">
        <v>2670</v>
      </c>
      <c r="B565" s="1" t="str">
        <f t="shared" si="34"/>
        <v>PKP</v>
      </c>
      <c r="C565" s="8" t="s">
        <v>945</v>
      </c>
      <c r="D565" s="8" t="s">
        <v>946</v>
      </c>
      <c r="E565" s="8" t="s">
        <v>971</v>
      </c>
      <c r="F565" s="3" t="s">
        <v>44</v>
      </c>
      <c r="G565" s="8" t="s">
        <v>972</v>
      </c>
      <c r="H565" s="83">
        <v>35</v>
      </c>
      <c r="I565" s="148">
        <v>43662</v>
      </c>
      <c r="J565" s="142">
        <f t="shared" si="31"/>
        <v>140</v>
      </c>
      <c r="K565" s="267">
        <f t="shared" si="32"/>
        <v>700000</v>
      </c>
      <c r="L565" s="267" t="s">
        <v>2253</v>
      </c>
      <c r="M565" s="142" t="s">
        <v>3465</v>
      </c>
      <c r="N565" s="190"/>
      <c r="O565" s="190"/>
      <c r="P565" s="190"/>
      <c r="Q565" s="199">
        <f t="shared" si="33"/>
        <v>0</v>
      </c>
    </row>
    <row r="566" spans="1:17" hidden="1">
      <c r="A566" s="1" t="s">
        <v>2670</v>
      </c>
      <c r="B566" s="1" t="str">
        <f t="shared" si="34"/>
        <v>PKP</v>
      </c>
      <c r="C566" s="8" t="s">
        <v>945</v>
      </c>
      <c r="D566" s="8" t="s">
        <v>958</v>
      </c>
      <c r="E566" s="8" t="s">
        <v>973</v>
      </c>
      <c r="F566" s="3" t="s">
        <v>46</v>
      </c>
      <c r="G566" s="8" t="s">
        <v>974</v>
      </c>
      <c r="H566" s="83">
        <v>13</v>
      </c>
      <c r="I566" s="148">
        <v>43662</v>
      </c>
      <c r="J566" s="142">
        <f t="shared" si="31"/>
        <v>52</v>
      </c>
      <c r="K566" s="267">
        <f t="shared" si="32"/>
        <v>260000</v>
      </c>
      <c r="L566" s="267" t="s">
        <v>2253</v>
      </c>
      <c r="M566" s="142" t="s">
        <v>3465</v>
      </c>
      <c r="N566" s="190"/>
      <c r="O566" s="190"/>
      <c r="P566" s="190"/>
      <c r="Q566" s="199">
        <f t="shared" si="33"/>
        <v>0</v>
      </c>
    </row>
    <row r="567" spans="1:17" hidden="1">
      <c r="A567" s="1" t="s">
        <v>2670</v>
      </c>
      <c r="B567" s="1" t="str">
        <f t="shared" si="34"/>
        <v>PKP</v>
      </c>
      <c r="C567" s="8" t="s">
        <v>945</v>
      </c>
      <c r="D567" s="8" t="s">
        <v>958</v>
      </c>
      <c r="E567" s="8" t="s">
        <v>975</v>
      </c>
      <c r="F567" s="3" t="s">
        <v>46</v>
      </c>
      <c r="G567" s="8" t="s">
        <v>976</v>
      </c>
      <c r="H567" s="83">
        <v>11</v>
      </c>
      <c r="I567" s="148">
        <v>43662</v>
      </c>
      <c r="J567" s="142">
        <f t="shared" si="31"/>
        <v>44</v>
      </c>
      <c r="K567" s="267">
        <f t="shared" si="32"/>
        <v>220000</v>
      </c>
      <c r="L567" s="267" t="s">
        <v>2253</v>
      </c>
      <c r="M567" s="142" t="s">
        <v>3465</v>
      </c>
      <c r="N567" s="190"/>
      <c r="O567" s="190"/>
      <c r="P567" s="190"/>
      <c r="Q567" s="199">
        <f t="shared" si="33"/>
        <v>0</v>
      </c>
    </row>
    <row r="568" spans="1:17" hidden="1">
      <c r="A568" s="1" t="s">
        <v>2670</v>
      </c>
      <c r="B568" s="1" t="str">
        <f t="shared" si="34"/>
        <v>PKP</v>
      </c>
      <c r="C568" s="8" t="s">
        <v>945</v>
      </c>
      <c r="D568" s="8" t="s">
        <v>958</v>
      </c>
      <c r="E568" s="8" t="s">
        <v>977</v>
      </c>
      <c r="F568" s="3" t="s">
        <v>46</v>
      </c>
      <c r="G568" s="8" t="s">
        <v>978</v>
      </c>
      <c r="H568" s="83">
        <v>12</v>
      </c>
      <c r="I568" s="148">
        <v>43658</v>
      </c>
      <c r="J568" s="142">
        <f t="shared" si="31"/>
        <v>48</v>
      </c>
      <c r="K568" s="267">
        <f t="shared" si="32"/>
        <v>240000</v>
      </c>
      <c r="L568" s="267" t="s">
        <v>2253</v>
      </c>
      <c r="M568" s="142" t="s">
        <v>3465</v>
      </c>
      <c r="N568" s="190"/>
      <c r="O568" s="190"/>
      <c r="P568" s="190"/>
      <c r="Q568" s="199">
        <f t="shared" si="33"/>
        <v>0</v>
      </c>
    </row>
    <row r="569" spans="1:17" hidden="1">
      <c r="A569" s="1" t="s">
        <v>2670</v>
      </c>
      <c r="B569" s="1" t="str">
        <f t="shared" si="34"/>
        <v>PKP</v>
      </c>
      <c r="C569" s="8" t="s">
        <v>945</v>
      </c>
      <c r="D569" s="8" t="s">
        <v>958</v>
      </c>
      <c r="E569" s="8" t="s">
        <v>979</v>
      </c>
      <c r="F569" s="3" t="s">
        <v>45</v>
      </c>
      <c r="G569" s="8" t="s">
        <v>980</v>
      </c>
      <c r="H569" s="83">
        <v>10</v>
      </c>
      <c r="I569" s="148">
        <v>43658</v>
      </c>
      <c r="J569" s="142">
        <f t="shared" si="31"/>
        <v>40</v>
      </c>
      <c r="K569" s="267">
        <f t="shared" si="32"/>
        <v>200000</v>
      </c>
      <c r="L569" s="267" t="s">
        <v>2253</v>
      </c>
      <c r="M569" s="142" t="s">
        <v>3465</v>
      </c>
      <c r="N569" s="190"/>
      <c r="O569" s="190"/>
      <c r="P569" s="190"/>
      <c r="Q569" s="199">
        <f t="shared" si="33"/>
        <v>0</v>
      </c>
    </row>
    <row r="570" spans="1:17" hidden="1">
      <c r="A570" s="1" t="s">
        <v>2670</v>
      </c>
      <c r="B570" s="1" t="str">
        <f t="shared" si="34"/>
        <v>PKP</v>
      </c>
      <c r="C570" s="8" t="s">
        <v>945</v>
      </c>
      <c r="D570" s="8" t="s">
        <v>946</v>
      </c>
      <c r="E570" s="8" t="s">
        <v>981</v>
      </c>
      <c r="F570" s="3" t="s">
        <v>45</v>
      </c>
      <c r="G570" s="8" t="s">
        <v>982</v>
      </c>
      <c r="H570" s="83">
        <v>40</v>
      </c>
      <c r="I570" s="148">
        <v>43666</v>
      </c>
      <c r="J570" s="142">
        <f t="shared" ref="J570:J633" si="35">+H570*4</f>
        <v>160</v>
      </c>
      <c r="K570" s="267">
        <f t="shared" ref="K570:K633" si="36">+H570*20000</f>
        <v>800000</v>
      </c>
      <c r="L570" s="267" t="s">
        <v>2253</v>
      </c>
      <c r="M570" s="142" t="s">
        <v>3465</v>
      </c>
      <c r="N570" s="190"/>
      <c r="O570" s="190"/>
      <c r="P570" s="190"/>
      <c r="Q570" s="199">
        <f t="shared" si="33"/>
        <v>0</v>
      </c>
    </row>
    <row r="571" spans="1:17" hidden="1">
      <c r="A571" s="1" t="s">
        <v>2670</v>
      </c>
      <c r="B571" s="1" t="str">
        <f t="shared" si="34"/>
        <v>PKP</v>
      </c>
      <c r="C571" s="8" t="s">
        <v>945</v>
      </c>
      <c r="D571" s="8" t="s">
        <v>958</v>
      </c>
      <c r="E571" s="8" t="s">
        <v>983</v>
      </c>
      <c r="F571" s="3" t="s">
        <v>45</v>
      </c>
      <c r="G571" s="8" t="s">
        <v>984</v>
      </c>
      <c r="H571" s="83">
        <v>23</v>
      </c>
      <c r="I571" s="147">
        <v>43661</v>
      </c>
      <c r="J571" s="142">
        <f t="shared" si="35"/>
        <v>92</v>
      </c>
      <c r="K571" s="267">
        <f t="shared" si="36"/>
        <v>460000</v>
      </c>
      <c r="L571" s="267" t="s">
        <v>2253</v>
      </c>
      <c r="M571" s="142" t="s">
        <v>3465</v>
      </c>
      <c r="N571" s="190">
        <v>48</v>
      </c>
      <c r="O571" s="210">
        <v>43663</v>
      </c>
      <c r="P571" s="190"/>
      <c r="Q571" s="199">
        <f t="shared" si="33"/>
        <v>240000</v>
      </c>
    </row>
    <row r="572" spans="1:17" hidden="1">
      <c r="A572" s="1" t="s">
        <v>2670</v>
      </c>
      <c r="B572" s="1" t="str">
        <f t="shared" si="34"/>
        <v>PKP</v>
      </c>
      <c r="C572" s="8" t="s">
        <v>945</v>
      </c>
      <c r="D572" s="8" t="s">
        <v>958</v>
      </c>
      <c r="E572" s="8" t="s">
        <v>985</v>
      </c>
      <c r="F572" s="3" t="s">
        <v>46</v>
      </c>
      <c r="G572" s="8" t="s">
        <v>986</v>
      </c>
      <c r="H572" s="83">
        <v>30</v>
      </c>
      <c r="I572" s="148">
        <v>43659</v>
      </c>
      <c r="J572" s="142">
        <f t="shared" si="35"/>
        <v>120</v>
      </c>
      <c r="K572" s="267">
        <f t="shared" si="36"/>
        <v>600000</v>
      </c>
      <c r="L572" s="267" t="s">
        <v>2253</v>
      </c>
      <c r="M572" s="142" t="s">
        <v>3465</v>
      </c>
      <c r="N572" s="190"/>
      <c r="O572" s="190"/>
      <c r="P572" s="190"/>
      <c r="Q572" s="199">
        <f t="shared" si="33"/>
        <v>0</v>
      </c>
    </row>
    <row r="573" spans="1:17" hidden="1">
      <c r="A573" s="1" t="s">
        <v>2670</v>
      </c>
      <c r="B573" s="1" t="str">
        <f t="shared" si="34"/>
        <v>PKP</v>
      </c>
      <c r="C573" s="8" t="s">
        <v>945</v>
      </c>
      <c r="D573" s="8" t="s">
        <v>958</v>
      </c>
      <c r="E573" s="8" t="s">
        <v>987</v>
      </c>
      <c r="F573" s="3" t="s">
        <v>45</v>
      </c>
      <c r="G573" s="8" t="s">
        <v>988</v>
      </c>
      <c r="H573" s="83">
        <v>10</v>
      </c>
      <c r="I573" s="148">
        <v>43659</v>
      </c>
      <c r="J573" s="142">
        <f t="shared" si="35"/>
        <v>40</v>
      </c>
      <c r="K573" s="267">
        <f t="shared" si="36"/>
        <v>200000</v>
      </c>
      <c r="L573" s="267" t="s">
        <v>2253</v>
      </c>
      <c r="M573" s="142" t="s">
        <v>3465</v>
      </c>
      <c r="N573" s="190"/>
      <c r="O573" s="190"/>
      <c r="P573" s="190"/>
      <c r="Q573" s="199">
        <f t="shared" si="33"/>
        <v>0</v>
      </c>
    </row>
    <row r="574" spans="1:17" hidden="1">
      <c r="A574" s="1" t="s">
        <v>2670</v>
      </c>
      <c r="B574" s="1" t="str">
        <f t="shared" si="34"/>
        <v>PKP</v>
      </c>
      <c r="C574" s="8" t="s">
        <v>945</v>
      </c>
      <c r="D574" s="8" t="s">
        <v>958</v>
      </c>
      <c r="E574" s="8" t="s">
        <v>989</v>
      </c>
      <c r="F574" s="3" t="s">
        <v>45</v>
      </c>
      <c r="G574" s="8" t="s">
        <v>990</v>
      </c>
      <c r="H574" s="83">
        <v>10</v>
      </c>
      <c r="I574" s="148" t="s">
        <v>2984</v>
      </c>
      <c r="J574" s="142">
        <f t="shared" si="35"/>
        <v>40</v>
      </c>
      <c r="K574" s="267">
        <f t="shared" si="36"/>
        <v>200000</v>
      </c>
      <c r="L574" s="267" t="s">
        <v>2253</v>
      </c>
      <c r="M574" s="142" t="s">
        <v>3465</v>
      </c>
      <c r="N574" s="190"/>
      <c r="O574" s="190"/>
      <c r="P574" s="190"/>
      <c r="Q574" s="199">
        <f t="shared" si="33"/>
        <v>0</v>
      </c>
    </row>
    <row r="575" spans="1:17" hidden="1">
      <c r="A575" s="1" t="s">
        <v>2670</v>
      </c>
      <c r="B575" s="1" t="str">
        <f t="shared" si="34"/>
        <v>PLB</v>
      </c>
      <c r="C575" s="8" t="s">
        <v>786</v>
      </c>
      <c r="D575" s="8" t="s">
        <v>787</v>
      </c>
      <c r="E575" s="8" t="s">
        <v>788</v>
      </c>
      <c r="F575" s="3" t="s">
        <v>44</v>
      </c>
      <c r="G575" s="8" t="s">
        <v>788</v>
      </c>
      <c r="H575" s="83">
        <v>45</v>
      </c>
      <c r="I575" s="147">
        <v>43661</v>
      </c>
      <c r="J575" s="142">
        <f t="shared" si="35"/>
        <v>180</v>
      </c>
      <c r="K575" s="267">
        <f t="shared" si="36"/>
        <v>900000</v>
      </c>
      <c r="L575" s="267" t="s">
        <v>2253</v>
      </c>
      <c r="M575" s="142" t="s">
        <v>3465</v>
      </c>
      <c r="N575" s="190">
        <v>180</v>
      </c>
      <c r="O575" s="210">
        <v>43662</v>
      </c>
      <c r="P575" s="190"/>
      <c r="Q575" s="199">
        <f t="shared" si="33"/>
        <v>900000</v>
      </c>
    </row>
    <row r="576" spans="1:17" hidden="1">
      <c r="A576" s="1" t="s">
        <v>2670</v>
      </c>
      <c r="B576" s="1" t="str">
        <f t="shared" si="34"/>
        <v>PLB</v>
      </c>
      <c r="C576" s="8" t="s">
        <v>786</v>
      </c>
      <c r="D576" s="8" t="s">
        <v>787</v>
      </c>
      <c r="E576" s="8" t="s">
        <v>789</v>
      </c>
      <c r="F576" s="3" t="s">
        <v>44</v>
      </c>
      <c r="G576" s="8" t="s">
        <v>790</v>
      </c>
      <c r="H576" s="83">
        <v>46</v>
      </c>
      <c r="I576" s="147">
        <v>43663</v>
      </c>
      <c r="J576" s="142">
        <f t="shared" si="35"/>
        <v>184</v>
      </c>
      <c r="K576" s="267">
        <f t="shared" si="36"/>
        <v>920000</v>
      </c>
      <c r="L576" s="267" t="s">
        <v>2253</v>
      </c>
      <c r="M576" s="142" t="s">
        <v>3465</v>
      </c>
      <c r="N576" s="190">
        <v>136</v>
      </c>
      <c r="O576" s="210">
        <v>43656</v>
      </c>
      <c r="P576" s="190"/>
      <c r="Q576" s="199">
        <f t="shared" si="33"/>
        <v>680000</v>
      </c>
    </row>
    <row r="577" spans="1:17" hidden="1">
      <c r="A577" s="1" t="s">
        <v>2670</v>
      </c>
      <c r="B577" s="1" t="str">
        <f t="shared" si="34"/>
        <v>PLB</v>
      </c>
      <c r="C577" s="8" t="s">
        <v>786</v>
      </c>
      <c r="D577" s="8" t="s">
        <v>787</v>
      </c>
      <c r="E577" s="8" t="s">
        <v>791</v>
      </c>
      <c r="F577" s="3" t="s">
        <v>46</v>
      </c>
      <c r="G577" s="8" t="s">
        <v>792</v>
      </c>
      <c r="H577" s="83">
        <v>30</v>
      </c>
      <c r="I577" s="148">
        <v>43666</v>
      </c>
      <c r="J577" s="142">
        <f t="shared" si="35"/>
        <v>120</v>
      </c>
      <c r="K577" s="267">
        <f t="shared" si="36"/>
        <v>600000</v>
      </c>
      <c r="L577" s="267" t="s">
        <v>2253</v>
      </c>
      <c r="M577" s="142" t="s">
        <v>3465</v>
      </c>
      <c r="N577" s="190">
        <v>120</v>
      </c>
      <c r="O577" s="210">
        <v>43664</v>
      </c>
      <c r="P577" s="190"/>
      <c r="Q577" s="199">
        <f t="shared" si="33"/>
        <v>600000</v>
      </c>
    </row>
    <row r="578" spans="1:17" hidden="1">
      <c r="A578" s="1" t="s">
        <v>2670</v>
      </c>
      <c r="B578" s="1" t="str">
        <f t="shared" si="34"/>
        <v>PLB</v>
      </c>
      <c r="C578" s="8" t="s">
        <v>786</v>
      </c>
      <c r="D578" s="8" t="s">
        <v>787</v>
      </c>
      <c r="E578" s="8" t="s">
        <v>793</v>
      </c>
      <c r="F578" s="3" t="s">
        <v>46</v>
      </c>
      <c r="G578" s="8" t="s">
        <v>794</v>
      </c>
      <c r="H578" s="83">
        <v>55</v>
      </c>
      <c r="I578" s="147">
        <v>43663</v>
      </c>
      <c r="J578" s="142">
        <f t="shared" si="35"/>
        <v>220</v>
      </c>
      <c r="K578" s="267">
        <f t="shared" si="36"/>
        <v>1100000</v>
      </c>
      <c r="L578" s="267" t="s">
        <v>2253</v>
      </c>
      <c r="M578" s="142" t="s">
        <v>3465</v>
      </c>
      <c r="N578" s="190">
        <v>218</v>
      </c>
      <c r="O578" s="210">
        <v>43656</v>
      </c>
      <c r="P578" s="190"/>
      <c r="Q578" s="199">
        <f t="shared" si="33"/>
        <v>1090000</v>
      </c>
    </row>
    <row r="579" spans="1:17" hidden="1">
      <c r="A579" s="1" t="s">
        <v>2670</v>
      </c>
      <c r="B579" s="1" t="str">
        <f t="shared" si="34"/>
        <v>PLB</v>
      </c>
      <c r="C579" s="8" t="s">
        <v>786</v>
      </c>
      <c r="D579" s="8" t="s">
        <v>787</v>
      </c>
      <c r="E579" s="8" t="s">
        <v>795</v>
      </c>
      <c r="F579" s="3" t="s">
        <v>46</v>
      </c>
      <c r="G579" s="8" t="s">
        <v>796</v>
      </c>
      <c r="H579" s="83">
        <v>42</v>
      </c>
      <c r="I579" s="146">
        <v>43664</v>
      </c>
      <c r="J579" s="142">
        <f t="shared" si="35"/>
        <v>168</v>
      </c>
      <c r="K579" s="267">
        <f t="shared" si="36"/>
        <v>840000</v>
      </c>
      <c r="L579" s="267" t="s">
        <v>2253</v>
      </c>
      <c r="M579" s="142" t="s">
        <v>3465</v>
      </c>
      <c r="N579" s="190">
        <v>167</v>
      </c>
      <c r="O579" s="210">
        <v>43668</v>
      </c>
      <c r="P579" s="190"/>
      <c r="Q579" s="199">
        <f t="shared" ref="Q579:Q642" si="37">N579*5000</f>
        <v>835000</v>
      </c>
    </row>
    <row r="580" spans="1:17" hidden="1">
      <c r="A580" s="1" t="s">
        <v>2670</v>
      </c>
      <c r="B580" s="1" t="str">
        <f t="shared" si="34"/>
        <v>PLB</v>
      </c>
      <c r="C580" s="8" t="s">
        <v>786</v>
      </c>
      <c r="D580" s="8" t="s">
        <v>787</v>
      </c>
      <c r="E580" s="8" t="s">
        <v>797</v>
      </c>
      <c r="F580" s="3" t="s">
        <v>46</v>
      </c>
      <c r="G580" s="8" t="s">
        <v>798</v>
      </c>
      <c r="H580" s="83">
        <v>30</v>
      </c>
      <c r="I580" s="148">
        <v>43659</v>
      </c>
      <c r="J580" s="142">
        <f t="shared" si="35"/>
        <v>120</v>
      </c>
      <c r="K580" s="267">
        <f t="shared" si="36"/>
        <v>600000</v>
      </c>
      <c r="L580" s="267" t="s">
        <v>2253</v>
      </c>
      <c r="M580" s="142" t="s">
        <v>3465</v>
      </c>
      <c r="N580" s="190">
        <v>120</v>
      </c>
      <c r="O580" s="210">
        <v>43665</v>
      </c>
      <c r="P580" s="190"/>
      <c r="Q580" s="199">
        <f t="shared" si="37"/>
        <v>600000</v>
      </c>
    </row>
    <row r="581" spans="1:17" hidden="1">
      <c r="A581" s="1" t="s">
        <v>2670</v>
      </c>
      <c r="B581" s="1" t="str">
        <f t="shared" si="34"/>
        <v>PLB</v>
      </c>
      <c r="C581" s="8" t="s">
        <v>786</v>
      </c>
      <c r="D581" s="8" t="s">
        <v>787</v>
      </c>
      <c r="E581" s="8" t="s">
        <v>799</v>
      </c>
      <c r="F581" s="3" t="s">
        <v>45</v>
      </c>
      <c r="G581" s="8" t="s">
        <v>800</v>
      </c>
      <c r="H581" s="83">
        <v>33</v>
      </c>
      <c r="I581" s="146">
        <v>43664</v>
      </c>
      <c r="J581" s="142">
        <f t="shared" si="35"/>
        <v>132</v>
      </c>
      <c r="K581" s="267">
        <f t="shared" si="36"/>
        <v>660000</v>
      </c>
      <c r="L581" s="267" t="s">
        <v>2253</v>
      </c>
      <c r="M581" s="142" t="s">
        <v>3465</v>
      </c>
      <c r="N581" s="190">
        <v>130</v>
      </c>
      <c r="O581" s="210">
        <v>43662</v>
      </c>
      <c r="P581" s="190"/>
      <c r="Q581" s="199">
        <f t="shared" si="37"/>
        <v>650000</v>
      </c>
    </row>
    <row r="582" spans="1:17" hidden="1">
      <c r="A582" s="1" t="s">
        <v>2670</v>
      </c>
      <c r="B582" s="1" t="str">
        <f t="shared" si="34"/>
        <v>PLB</v>
      </c>
      <c r="C582" s="8" t="s">
        <v>786</v>
      </c>
      <c r="D582" s="8" t="s">
        <v>787</v>
      </c>
      <c r="E582" s="8" t="s">
        <v>801</v>
      </c>
      <c r="F582" s="3" t="s">
        <v>45</v>
      </c>
      <c r="G582" s="8" t="s">
        <v>802</v>
      </c>
      <c r="H582" s="83">
        <v>28</v>
      </c>
      <c r="I582" s="148">
        <v>43662</v>
      </c>
      <c r="J582" s="142">
        <f t="shared" si="35"/>
        <v>112</v>
      </c>
      <c r="K582" s="267">
        <f t="shared" si="36"/>
        <v>560000</v>
      </c>
      <c r="L582" s="267" t="s">
        <v>2253</v>
      </c>
      <c r="M582" s="142" t="s">
        <v>3465</v>
      </c>
      <c r="N582" s="190">
        <v>112</v>
      </c>
      <c r="O582" s="210">
        <v>43655</v>
      </c>
      <c r="P582" s="190"/>
      <c r="Q582" s="199">
        <f t="shared" si="37"/>
        <v>560000</v>
      </c>
    </row>
    <row r="583" spans="1:17" hidden="1">
      <c r="A583" s="1" t="s">
        <v>2670</v>
      </c>
      <c r="B583" s="1" t="str">
        <f t="shared" si="34"/>
        <v>PLB</v>
      </c>
      <c r="C583" s="8" t="s">
        <v>786</v>
      </c>
      <c r="D583" s="8" t="s">
        <v>787</v>
      </c>
      <c r="E583" s="8" t="s">
        <v>803</v>
      </c>
      <c r="F583" s="3" t="s">
        <v>45</v>
      </c>
      <c r="G583" s="8" t="s">
        <v>804</v>
      </c>
      <c r="H583" s="83">
        <v>24</v>
      </c>
      <c r="I583" s="147">
        <v>43661</v>
      </c>
      <c r="J583" s="142">
        <f t="shared" si="35"/>
        <v>96</v>
      </c>
      <c r="K583" s="267">
        <f t="shared" si="36"/>
        <v>480000</v>
      </c>
      <c r="L583" s="267" t="s">
        <v>2253</v>
      </c>
      <c r="M583" s="142" t="s">
        <v>3465</v>
      </c>
      <c r="N583" s="190">
        <v>96</v>
      </c>
      <c r="O583" s="210">
        <v>43661</v>
      </c>
      <c r="P583" s="190"/>
      <c r="Q583" s="199">
        <f t="shared" si="37"/>
        <v>480000</v>
      </c>
    </row>
    <row r="584" spans="1:17" hidden="1">
      <c r="A584" s="1" t="s">
        <v>2670</v>
      </c>
      <c r="B584" s="1" t="str">
        <f t="shared" si="34"/>
        <v>PLB</v>
      </c>
      <c r="C584" s="8" t="s">
        <v>786</v>
      </c>
      <c r="D584" s="8" t="s">
        <v>787</v>
      </c>
      <c r="E584" s="8" t="s">
        <v>805</v>
      </c>
      <c r="F584" s="3" t="s">
        <v>45</v>
      </c>
      <c r="G584" s="8" t="s">
        <v>806</v>
      </c>
      <c r="H584" s="83">
        <v>25</v>
      </c>
      <c r="I584" s="148">
        <v>43671</v>
      </c>
      <c r="J584" s="142">
        <f t="shared" si="35"/>
        <v>100</v>
      </c>
      <c r="K584" s="267">
        <f t="shared" si="36"/>
        <v>500000</v>
      </c>
      <c r="L584" s="267" t="s">
        <v>2253</v>
      </c>
      <c r="M584" s="142" t="s">
        <v>3465</v>
      </c>
      <c r="N584" s="190">
        <v>100</v>
      </c>
      <c r="O584" s="210">
        <v>43657</v>
      </c>
      <c r="P584" s="190"/>
      <c r="Q584" s="199">
        <f t="shared" si="37"/>
        <v>500000</v>
      </c>
    </row>
    <row r="585" spans="1:17" hidden="1">
      <c r="A585" s="1" t="s">
        <v>2670</v>
      </c>
      <c r="B585" s="1" t="str">
        <f t="shared" si="34"/>
        <v>PLB</v>
      </c>
      <c r="C585" s="8" t="s">
        <v>786</v>
      </c>
      <c r="D585" s="8" t="s">
        <v>787</v>
      </c>
      <c r="E585" s="8" t="s">
        <v>807</v>
      </c>
      <c r="F585" s="3" t="s">
        <v>45</v>
      </c>
      <c r="G585" s="8" t="s">
        <v>808</v>
      </c>
      <c r="H585" s="83">
        <v>20</v>
      </c>
      <c r="I585" s="148">
        <v>43671</v>
      </c>
      <c r="J585" s="142">
        <f t="shared" si="35"/>
        <v>80</v>
      </c>
      <c r="K585" s="267">
        <f t="shared" si="36"/>
        <v>400000</v>
      </c>
      <c r="L585" s="267" t="s">
        <v>2253</v>
      </c>
      <c r="M585" s="142" t="s">
        <v>3465</v>
      </c>
      <c r="N585" s="190">
        <v>80</v>
      </c>
      <c r="O585" s="210">
        <v>43671</v>
      </c>
      <c r="P585" s="190"/>
      <c r="Q585" s="199">
        <f t="shared" si="37"/>
        <v>400000</v>
      </c>
    </row>
    <row r="586" spans="1:17" hidden="1">
      <c r="A586" s="1" t="s">
        <v>2670</v>
      </c>
      <c r="B586" s="1" t="str">
        <f t="shared" si="34"/>
        <v>PLB</v>
      </c>
      <c r="C586" s="8" t="s">
        <v>786</v>
      </c>
      <c r="D586" s="8" t="s">
        <v>787</v>
      </c>
      <c r="E586" s="8" t="s">
        <v>809</v>
      </c>
      <c r="F586" s="3" t="s">
        <v>45</v>
      </c>
      <c r="G586" s="8" t="s">
        <v>810</v>
      </c>
      <c r="H586" s="83">
        <v>10</v>
      </c>
      <c r="I586" s="147">
        <v>43663</v>
      </c>
      <c r="J586" s="142">
        <f t="shared" si="35"/>
        <v>40</v>
      </c>
      <c r="K586" s="267">
        <f t="shared" si="36"/>
        <v>200000</v>
      </c>
      <c r="L586" s="267" t="s">
        <v>2253</v>
      </c>
      <c r="M586" s="142" t="s">
        <v>3465</v>
      </c>
      <c r="N586" s="190">
        <v>40</v>
      </c>
      <c r="O586" s="210">
        <v>43655</v>
      </c>
      <c r="P586" s="190"/>
      <c r="Q586" s="199">
        <f t="shared" si="37"/>
        <v>200000</v>
      </c>
    </row>
    <row r="587" spans="1:17" hidden="1">
      <c r="A587" s="1" t="s">
        <v>2670</v>
      </c>
      <c r="B587" s="1" t="str">
        <f t="shared" si="34"/>
        <v>PLB</v>
      </c>
      <c r="C587" s="8" t="s">
        <v>786</v>
      </c>
      <c r="D587" s="8" t="s">
        <v>2435</v>
      </c>
      <c r="E587" s="8" t="s">
        <v>2642</v>
      </c>
      <c r="F587" s="3" t="s">
        <v>44</v>
      </c>
      <c r="G587" s="8" t="s">
        <v>2643</v>
      </c>
      <c r="H587" s="83">
        <v>50</v>
      </c>
      <c r="I587" s="146">
        <v>43665</v>
      </c>
      <c r="J587" s="142">
        <f t="shared" si="35"/>
        <v>200</v>
      </c>
      <c r="K587" s="267">
        <f t="shared" si="36"/>
        <v>1000000</v>
      </c>
      <c r="L587" s="267" t="s">
        <v>2253</v>
      </c>
      <c r="M587" s="142" t="s">
        <v>3465</v>
      </c>
      <c r="N587" s="190">
        <v>140</v>
      </c>
      <c r="O587" s="210">
        <v>43658</v>
      </c>
      <c r="P587" s="190"/>
      <c r="Q587" s="199">
        <f t="shared" si="37"/>
        <v>700000</v>
      </c>
    </row>
    <row r="588" spans="1:17" hidden="1">
      <c r="A588" s="1" t="s">
        <v>2670</v>
      </c>
      <c r="B588" s="1" t="str">
        <f t="shared" si="34"/>
        <v>PLB</v>
      </c>
      <c r="C588" s="8" t="s">
        <v>786</v>
      </c>
      <c r="D588" s="8" t="s">
        <v>2435</v>
      </c>
      <c r="E588" s="8" t="s">
        <v>2644</v>
      </c>
      <c r="F588" s="3" t="s">
        <v>44</v>
      </c>
      <c r="G588" s="42" t="s">
        <v>2645</v>
      </c>
      <c r="H588" s="83">
        <v>69</v>
      </c>
      <c r="I588" s="148">
        <v>43666</v>
      </c>
      <c r="J588" s="142">
        <f t="shared" si="35"/>
        <v>276</v>
      </c>
      <c r="K588" s="267">
        <f t="shared" si="36"/>
        <v>1380000</v>
      </c>
      <c r="L588" s="267" t="s">
        <v>2253</v>
      </c>
      <c r="M588" s="142" t="s">
        <v>3465</v>
      </c>
      <c r="N588" s="190">
        <v>216</v>
      </c>
      <c r="O588" s="210">
        <v>43659</v>
      </c>
      <c r="P588" s="190"/>
      <c r="Q588" s="199">
        <f t="shared" si="37"/>
        <v>1080000</v>
      </c>
    </row>
    <row r="589" spans="1:17" hidden="1">
      <c r="A589" s="1" t="s">
        <v>2670</v>
      </c>
      <c r="B589" s="1" t="str">
        <f t="shared" si="34"/>
        <v>PLB</v>
      </c>
      <c r="C589" s="8" t="s">
        <v>786</v>
      </c>
      <c r="D589" s="8" t="s">
        <v>2435</v>
      </c>
      <c r="E589" s="8" t="s">
        <v>2646</v>
      </c>
      <c r="F589" s="3" t="s">
        <v>45</v>
      </c>
      <c r="G589" s="42" t="s">
        <v>2647</v>
      </c>
      <c r="H589" s="83">
        <v>8</v>
      </c>
      <c r="I589" s="148">
        <v>43668</v>
      </c>
      <c r="J589" s="142">
        <f t="shared" si="35"/>
        <v>32</v>
      </c>
      <c r="K589" s="267">
        <f t="shared" si="36"/>
        <v>160000</v>
      </c>
      <c r="L589" s="267" t="s">
        <v>2253</v>
      </c>
      <c r="M589" s="142" t="s">
        <v>3465</v>
      </c>
      <c r="N589" s="190"/>
      <c r="O589" s="210"/>
      <c r="P589" s="190"/>
      <c r="Q589" s="199">
        <f t="shared" si="37"/>
        <v>0</v>
      </c>
    </row>
    <row r="590" spans="1:17" hidden="1">
      <c r="A590" s="1" t="s">
        <v>2670</v>
      </c>
      <c r="B590" s="1" t="str">
        <f t="shared" si="34"/>
        <v>PLB</v>
      </c>
      <c r="C590" s="8" t="s">
        <v>786</v>
      </c>
      <c r="D590" s="8" t="s">
        <v>2435</v>
      </c>
      <c r="E590" s="8" t="s">
        <v>2648</v>
      </c>
      <c r="F590" s="3" t="s">
        <v>44</v>
      </c>
      <c r="G590" s="42" t="s">
        <v>2649</v>
      </c>
      <c r="H590" s="83">
        <v>43</v>
      </c>
      <c r="I590" s="148">
        <v>43662</v>
      </c>
      <c r="J590" s="142">
        <f t="shared" si="35"/>
        <v>172</v>
      </c>
      <c r="K590" s="267">
        <f t="shared" si="36"/>
        <v>860000</v>
      </c>
      <c r="L590" s="267" t="s">
        <v>2253</v>
      </c>
      <c r="M590" s="142" t="s">
        <v>3465</v>
      </c>
      <c r="N590" s="190">
        <v>134</v>
      </c>
      <c r="O590" s="210">
        <v>43662</v>
      </c>
      <c r="P590" s="190"/>
      <c r="Q590" s="199">
        <f t="shared" si="37"/>
        <v>670000</v>
      </c>
    </row>
    <row r="591" spans="1:17" hidden="1">
      <c r="A591" s="1" t="s">
        <v>2670</v>
      </c>
      <c r="B591" s="1" t="str">
        <f t="shared" si="34"/>
        <v>PLB</v>
      </c>
      <c r="C591" s="8" t="s">
        <v>786</v>
      </c>
      <c r="D591" s="8" t="s">
        <v>2435</v>
      </c>
      <c r="E591" s="8" t="s">
        <v>2650</v>
      </c>
      <c r="F591" s="3" t="s">
        <v>44</v>
      </c>
      <c r="G591" s="42" t="s">
        <v>2651</v>
      </c>
      <c r="H591" s="83">
        <v>45</v>
      </c>
      <c r="I591" s="147">
        <v>43663</v>
      </c>
      <c r="J591" s="142">
        <f t="shared" si="35"/>
        <v>180</v>
      </c>
      <c r="K591" s="267">
        <f t="shared" si="36"/>
        <v>900000</v>
      </c>
      <c r="L591" s="267" t="s">
        <v>2253</v>
      </c>
      <c r="M591" s="142" t="s">
        <v>3465</v>
      </c>
      <c r="N591" s="190"/>
      <c r="O591" s="190"/>
      <c r="P591" s="190"/>
      <c r="Q591" s="199">
        <f t="shared" si="37"/>
        <v>0</v>
      </c>
    </row>
    <row r="592" spans="1:17" hidden="1">
      <c r="A592" s="1" t="s">
        <v>2670</v>
      </c>
      <c r="B592" s="1" t="str">
        <f t="shared" si="34"/>
        <v>PLB</v>
      </c>
      <c r="C592" s="8" t="s">
        <v>786</v>
      </c>
      <c r="D592" s="8" t="s">
        <v>2435</v>
      </c>
      <c r="E592" s="8" t="s">
        <v>2652</v>
      </c>
      <c r="F592" s="3" t="s">
        <v>46</v>
      </c>
      <c r="G592" s="42" t="s">
        <v>2653</v>
      </c>
      <c r="H592" s="83">
        <v>24</v>
      </c>
      <c r="I592" s="148">
        <v>43669</v>
      </c>
      <c r="J592" s="142">
        <f t="shared" si="35"/>
        <v>96</v>
      </c>
      <c r="K592" s="267">
        <f t="shared" si="36"/>
        <v>480000</v>
      </c>
      <c r="L592" s="267" t="s">
        <v>2253</v>
      </c>
      <c r="M592" s="142" t="s">
        <v>3465</v>
      </c>
      <c r="N592" s="190"/>
      <c r="O592" s="190"/>
      <c r="P592" s="190"/>
      <c r="Q592" s="199">
        <f t="shared" si="37"/>
        <v>0</v>
      </c>
    </row>
    <row r="593" spans="1:17" hidden="1">
      <c r="A593" s="1" t="s">
        <v>2670</v>
      </c>
      <c r="B593" s="1" t="str">
        <f t="shared" si="34"/>
        <v>PLB</v>
      </c>
      <c r="C593" s="8" t="s">
        <v>786</v>
      </c>
      <c r="D593" s="8" t="s">
        <v>2435</v>
      </c>
      <c r="E593" s="8" t="s">
        <v>2654</v>
      </c>
      <c r="F593" s="3" t="s">
        <v>44</v>
      </c>
      <c r="G593" s="42" t="s">
        <v>2655</v>
      </c>
      <c r="H593" s="83">
        <v>23</v>
      </c>
      <c r="I593" s="146">
        <v>43664</v>
      </c>
      <c r="J593" s="142">
        <f t="shared" si="35"/>
        <v>92</v>
      </c>
      <c r="K593" s="267">
        <f t="shared" si="36"/>
        <v>460000</v>
      </c>
      <c r="L593" s="267" t="s">
        <v>2253</v>
      </c>
      <c r="M593" s="142" t="s">
        <v>3465</v>
      </c>
      <c r="N593" s="190"/>
      <c r="O593" s="190"/>
      <c r="P593" s="190"/>
      <c r="Q593" s="199">
        <f t="shared" si="37"/>
        <v>0</v>
      </c>
    </row>
    <row r="594" spans="1:17" hidden="1">
      <c r="A594" s="1" t="s">
        <v>2673</v>
      </c>
      <c r="B594" s="1" t="str">
        <f t="shared" si="34"/>
        <v>PLU</v>
      </c>
      <c r="C594" s="8" t="s">
        <v>553</v>
      </c>
      <c r="D594" s="8" t="s">
        <v>554</v>
      </c>
      <c r="E594" s="8" t="s">
        <v>555</v>
      </c>
      <c r="F594" s="3" t="s">
        <v>44</v>
      </c>
      <c r="G594" s="8" t="s">
        <v>556</v>
      </c>
      <c r="H594" s="83">
        <v>20</v>
      </c>
      <c r="I594" s="147">
        <v>43661</v>
      </c>
      <c r="J594" s="142">
        <f t="shared" si="35"/>
        <v>80</v>
      </c>
      <c r="K594" s="267">
        <f t="shared" si="36"/>
        <v>400000</v>
      </c>
      <c r="L594" s="267" t="s">
        <v>2253</v>
      </c>
      <c r="M594" s="142" t="s">
        <v>3465</v>
      </c>
      <c r="N594" s="193">
        <v>83</v>
      </c>
      <c r="O594" s="146">
        <v>43671</v>
      </c>
      <c r="P594" s="193">
        <v>24</v>
      </c>
      <c r="Q594" s="199">
        <f t="shared" si="37"/>
        <v>415000</v>
      </c>
    </row>
    <row r="595" spans="1:17" hidden="1">
      <c r="A595" s="1" t="s">
        <v>2673</v>
      </c>
      <c r="B595" s="1" t="str">
        <f t="shared" si="34"/>
        <v>PLU</v>
      </c>
      <c r="C595" s="8" t="s">
        <v>553</v>
      </c>
      <c r="D595" s="8" t="s">
        <v>554</v>
      </c>
      <c r="E595" s="8" t="s">
        <v>557</v>
      </c>
      <c r="F595" s="3" t="s">
        <v>44</v>
      </c>
      <c r="G595" s="8" t="s">
        <v>558</v>
      </c>
      <c r="H595" s="83">
        <v>20</v>
      </c>
      <c r="I595" s="148">
        <v>43662</v>
      </c>
      <c r="J595" s="142">
        <f t="shared" si="35"/>
        <v>80</v>
      </c>
      <c r="K595" s="267">
        <f t="shared" si="36"/>
        <v>400000</v>
      </c>
      <c r="L595" s="267" t="s">
        <v>2253</v>
      </c>
      <c r="M595" s="142" t="s">
        <v>3465</v>
      </c>
      <c r="N595" s="193">
        <v>80</v>
      </c>
      <c r="O595" s="146">
        <v>43670</v>
      </c>
      <c r="P595" s="193">
        <v>22</v>
      </c>
      <c r="Q595" s="199">
        <f t="shared" si="37"/>
        <v>400000</v>
      </c>
    </row>
    <row r="596" spans="1:17" hidden="1">
      <c r="A596" s="1" t="s">
        <v>2673</v>
      </c>
      <c r="B596" s="1" t="str">
        <f t="shared" si="34"/>
        <v>PLU</v>
      </c>
      <c r="C596" s="8" t="s">
        <v>553</v>
      </c>
      <c r="D596" s="8" t="s">
        <v>554</v>
      </c>
      <c r="E596" s="8" t="s">
        <v>559</v>
      </c>
      <c r="F596" s="3" t="s">
        <v>45</v>
      </c>
      <c r="G596" s="8" t="s">
        <v>560</v>
      </c>
      <c r="H596" s="83">
        <v>5</v>
      </c>
      <c r="I596" s="148">
        <v>43666</v>
      </c>
      <c r="J596" s="142">
        <f t="shared" si="35"/>
        <v>20</v>
      </c>
      <c r="K596" s="267">
        <f t="shared" si="36"/>
        <v>100000</v>
      </c>
      <c r="L596" s="267" t="s">
        <v>2253</v>
      </c>
      <c r="M596" s="142" t="s">
        <v>3465</v>
      </c>
      <c r="N596" s="193">
        <v>20</v>
      </c>
      <c r="O596" s="146">
        <v>43668</v>
      </c>
      <c r="P596" s="193">
        <v>5</v>
      </c>
      <c r="Q596" s="199">
        <f t="shared" si="37"/>
        <v>100000</v>
      </c>
    </row>
    <row r="597" spans="1:17" hidden="1">
      <c r="A597" s="1" t="s">
        <v>2673</v>
      </c>
      <c r="B597" s="1" t="str">
        <f t="shared" si="34"/>
        <v>PLU</v>
      </c>
      <c r="C597" s="8" t="s">
        <v>553</v>
      </c>
      <c r="D597" s="8" t="s">
        <v>554</v>
      </c>
      <c r="E597" s="8" t="s">
        <v>561</v>
      </c>
      <c r="F597" s="3" t="s">
        <v>45</v>
      </c>
      <c r="G597" s="8" t="s">
        <v>562</v>
      </c>
      <c r="H597" s="83">
        <v>3</v>
      </c>
      <c r="I597" s="146">
        <v>43665</v>
      </c>
      <c r="J597" s="142">
        <f t="shared" si="35"/>
        <v>12</v>
      </c>
      <c r="K597" s="267">
        <f t="shared" si="36"/>
        <v>60000</v>
      </c>
      <c r="L597" s="267" t="s">
        <v>2253</v>
      </c>
      <c r="M597" s="142" t="s">
        <v>3465</v>
      </c>
      <c r="N597" s="193"/>
      <c r="O597" s="146"/>
      <c r="P597" s="193"/>
      <c r="Q597" s="199">
        <f t="shared" si="37"/>
        <v>0</v>
      </c>
    </row>
    <row r="598" spans="1:17" hidden="1">
      <c r="A598" s="1" t="s">
        <v>2673</v>
      </c>
      <c r="B598" s="1" t="str">
        <f t="shared" si="34"/>
        <v>PLU</v>
      </c>
      <c r="C598" s="8" t="s">
        <v>553</v>
      </c>
      <c r="D598" s="8" t="s">
        <v>554</v>
      </c>
      <c r="E598" s="8" t="s">
        <v>563</v>
      </c>
      <c r="F598" s="3" t="s">
        <v>44</v>
      </c>
      <c r="G598" s="8" t="s">
        <v>564</v>
      </c>
      <c r="H598" s="83">
        <v>5</v>
      </c>
      <c r="I598" s="147">
        <v>43663</v>
      </c>
      <c r="J598" s="142">
        <f t="shared" si="35"/>
        <v>20</v>
      </c>
      <c r="K598" s="267">
        <f t="shared" si="36"/>
        <v>100000</v>
      </c>
      <c r="L598" s="267" t="s">
        <v>2253</v>
      </c>
      <c r="M598" s="142" t="s">
        <v>3465</v>
      </c>
      <c r="N598" s="193">
        <v>20</v>
      </c>
      <c r="O598" s="146">
        <v>43663</v>
      </c>
      <c r="P598" s="193">
        <v>5</v>
      </c>
      <c r="Q598" s="199">
        <f t="shared" si="37"/>
        <v>100000</v>
      </c>
    </row>
    <row r="599" spans="1:17" hidden="1">
      <c r="A599" s="1" t="s">
        <v>2673</v>
      </c>
      <c r="B599" s="1" t="str">
        <f t="shared" si="34"/>
        <v>PLU</v>
      </c>
      <c r="C599" s="8" t="s">
        <v>553</v>
      </c>
      <c r="D599" s="8" t="s">
        <v>554</v>
      </c>
      <c r="E599" s="8" t="s">
        <v>565</v>
      </c>
      <c r="F599" s="3" t="s">
        <v>44</v>
      </c>
      <c r="G599" s="8" t="s">
        <v>566</v>
      </c>
      <c r="H599" s="83">
        <v>10</v>
      </c>
      <c r="I599" s="148">
        <v>43655</v>
      </c>
      <c r="J599" s="142">
        <f t="shared" si="35"/>
        <v>40</v>
      </c>
      <c r="K599" s="267">
        <f t="shared" si="36"/>
        <v>200000</v>
      </c>
      <c r="L599" s="267" t="s">
        <v>2253</v>
      </c>
      <c r="M599" s="142" t="s">
        <v>3465</v>
      </c>
      <c r="N599" s="193">
        <v>37</v>
      </c>
      <c r="O599" s="146">
        <v>43655</v>
      </c>
      <c r="P599" s="193">
        <v>11</v>
      </c>
      <c r="Q599" s="199">
        <f t="shared" si="37"/>
        <v>185000</v>
      </c>
    </row>
    <row r="600" spans="1:17" hidden="1">
      <c r="A600" s="1" t="s">
        <v>2673</v>
      </c>
      <c r="B600" s="1" t="str">
        <f t="shared" si="34"/>
        <v>PLU</v>
      </c>
      <c r="C600" s="8" t="s">
        <v>553</v>
      </c>
      <c r="D600" s="8" t="s">
        <v>554</v>
      </c>
      <c r="E600" s="42" t="s">
        <v>567</v>
      </c>
      <c r="F600" s="3" t="s">
        <v>44</v>
      </c>
      <c r="G600" s="8" t="s">
        <v>568</v>
      </c>
      <c r="H600" s="89">
        <v>10</v>
      </c>
      <c r="I600" s="148">
        <v>43656</v>
      </c>
      <c r="J600" s="142">
        <f t="shared" si="35"/>
        <v>40</v>
      </c>
      <c r="K600" s="267">
        <f t="shared" si="36"/>
        <v>200000</v>
      </c>
      <c r="L600" s="267" t="s">
        <v>2253</v>
      </c>
      <c r="M600" s="142" t="s">
        <v>3465</v>
      </c>
      <c r="N600" s="193">
        <v>42</v>
      </c>
      <c r="O600" s="146">
        <v>43657</v>
      </c>
      <c r="P600" s="193">
        <v>14</v>
      </c>
      <c r="Q600" s="199">
        <f t="shared" si="37"/>
        <v>210000</v>
      </c>
    </row>
    <row r="601" spans="1:17" hidden="1">
      <c r="A601" s="1" t="s">
        <v>2674</v>
      </c>
      <c r="B601" s="1" t="str">
        <f t="shared" si="34"/>
        <v>PTK</v>
      </c>
      <c r="C601" s="8" t="s">
        <v>1471</v>
      </c>
      <c r="D601" s="8" t="s">
        <v>1451</v>
      </c>
      <c r="E601" s="8" t="s">
        <v>1452</v>
      </c>
      <c r="F601" s="22" t="s">
        <v>44</v>
      </c>
      <c r="G601" s="8" t="s">
        <v>1453</v>
      </c>
      <c r="H601" s="83">
        <v>28</v>
      </c>
      <c r="I601" s="148">
        <v>43654</v>
      </c>
      <c r="J601" s="142">
        <f t="shared" si="35"/>
        <v>112</v>
      </c>
      <c r="K601" s="267">
        <f t="shared" si="36"/>
        <v>560000</v>
      </c>
      <c r="L601" s="267" t="s">
        <v>2253</v>
      </c>
      <c r="M601" s="142" t="s">
        <v>3465</v>
      </c>
      <c r="N601" s="190">
        <v>32</v>
      </c>
      <c r="O601" s="203">
        <v>43684</v>
      </c>
      <c r="P601" s="190"/>
      <c r="Q601" s="199">
        <f t="shared" si="37"/>
        <v>160000</v>
      </c>
    </row>
    <row r="602" spans="1:17" hidden="1">
      <c r="A602" s="1" t="s">
        <v>2674</v>
      </c>
      <c r="B602" s="1" t="str">
        <f t="shared" si="34"/>
        <v>PTK</v>
      </c>
      <c r="C602" s="8" t="s">
        <v>1471</v>
      </c>
      <c r="D602" s="8" t="s">
        <v>1451</v>
      </c>
      <c r="E602" s="8" t="s">
        <v>1454</v>
      </c>
      <c r="F602" s="3" t="s">
        <v>44</v>
      </c>
      <c r="G602" s="8" t="s">
        <v>1453</v>
      </c>
      <c r="H602" s="83">
        <v>15</v>
      </c>
      <c r="I602" s="148">
        <v>43662</v>
      </c>
      <c r="J602" s="142">
        <f t="shared" si="35"/>
        <v>60</v>
      </c>
      <c r="K602" s="267">
        <f t="shared" si="36"/>
        <v>300000</v>
      </c>
      <c r="L602" s="267" t="s">
        <v>2253</v>
      </c>
      <c r="M602" s="142" t="s">
        <v>3465</v>
      </c>
      <c r="N602" s="190"/>
      <c r="O602" s="190"/>
      <c r="P602" s="190"/>
      <c r="Q602" s="199">
        <f t="shared" si="37"/>
        <v>0</v>
      </c>
    </row>
    <row r="603" spans="1:17" hidden="1">
      <c r="A603" s="1" t="s">
        <v>2674</v>
      </c>
      <c r="B603" s="1" t="str">
        <f t="shared" si="34"/>
        <v>PTK</v>
      </c>
      <c r="C603" s="8" t="s">
        <v>1471</v>
      </c>
      <c r="D603" s="8" t="s">
        <v>1451</v>
      </c>
      <c r="E603" s="8" t="s">
        <v>1455</v>
      </c>
      <c r="F603" s="3" t="s">
        <v>46</v>
      </c>
      <c r="G603" s="8" t="s">
        <v>1453</v>
      </c>
      <c r="H603" s="83">
        <v>7</v>
      </c>
      <c r="I603" s="148">
        <v>43661</v>
      </c>
      <c r="J603" s="142">
        <f t="shared" si="35"/>
        <v>28</v>
      </c>
      <c r="K603" s="267">
        <f t="shared" si="36"/>
        <v>140000</v>
      </c>
      <c r="L603" s="267" t="s">
        <v>2253</v>
      </c>
      <c r="M603" s="142" t="s">
        <v>3465</v>
      </c>
      <c r="N603" s="190">
        <v>27</v>
      </c>
      <c r="O603" s="204" t="s">
        <v>3492</v>
      </c>
      <c r="P603" s="190"/>
      <c r="Q603" s="199">
        <f t="shared" si="37"/>
        <v>135000</v>
      </c>
    </row>
    <row r="604" spans="1:17" hidden="1">
      <c r="A604" s="1" t="s">
        <v>2674</v>
      </c>
      <c r="B604" s="1" t="str">
        <f t="shared" si="34"/>
        <v>PTK</v>
      </c>
      <c r="C604" s="8" t="s">
        <v>1471</v>
      </c>
      <c r="D604" s="8" t="s">
        <v>1451</v>
      </c>
      <c r="E604" s="8" t="s">
        <v>1456</v>
      </c>
      <c r="F604" s="3" t="s">
        <v>46</v>
      </c>
      <c r="G604" s="8" t="s">
        <v>1453</v>
      </c>
      <c r="H604" s="83">
        <v>13</v>
      </c>
      <c r="I604" s="148">
        <v>43658</v>
      </c>
      <c r="J604" s="142">
        <f t="shared" si="35"/>
        <v>52</v>
      </c>
      <c r="K604" s="267">
        <f t="shared" si="36"/>
        <v>260000</v>
      </c>
      <c r="L604" s="267" t="s">
        <v>2253</v>
      </c>
      <c r="M604" s="142" t="s">
        <v>3465</v>
      </c>
      <c r="N604" s="190">
        <v>71</v>
      </c>
      <c r="O604" s="201">
        <v>43806</v>
      </c>
      <c r="P604" s="190"/>
      <c r="Q604" s="199">
        <f t="shared" si="37"/>
        <v>355000</v>
      </c>
    </row>
    <row r="605" spans="1:17" hidden="1">
      <c r="A605" s="1" t="s">
        <v>2674</v>
      </c>
      <c r="B605" s="1" t="str">
        <f t="shared" si="34"/>
        <v>PTK</v>
      </c>
      <c r="C605" s="8" t="s">
        <v>1471</v>
      </c>
      <c r="D605" s="8" t="s">
        <v>1451</v>
      </c>
      <c r="E605" s="8" t="s">
        <v>1457</v>
      </c>
      <c r="F605" s="3" t="s">
        <v>46</v>
      </c>
      <c r="G605" s="8" t="s">
        <v>1453</v>
      </c>
      <c r="H605" s="83">
        <v>18</v>
      </c>
      <c r="I605" s="148">
        <v>43659</v>
      </c>
      <c r="J605" s="142">
        <f t="shared" si="35"/>
        <v>72</v>
      </c>
      <c r="K605" s="267">
        <f t="shared" si="36"/>
        <v>360000</v>
      </c>
      <c r="L605" s="267" t="s">
        <v>2253</v>
      </c>
      <c r="M605" s="142" t="s">
        <v>3465</v>
      </c>
      <c r="N605" s="190">
        <v>32</v>
      </c>
      <c r="O605" s="202" t="s">
        <v>3491</v>
      </c>
      <c r="P605" s="190"/>
      <c r="Q605" s="199">
        <f t="shared" si="37"/>
        <v>160000</v>
      </c>
    </row>
    <row r="606" spans="1:17" hidden="1">
      <c r="A606" s="1" t="s">
        <v>2674</v>
      </c>
      <c r="B606" s="1" t="str">
        <f t="shared" si="34"/>
        <v>PTK</v>
      </c>
      <c r="C606" s="8" t="s">
        <v>1471</v>
      </c>
      <c r="D606" s="8" t="s">
        <v>1451</v>
      </c>
      <c r="E606" s="8" t="s">
        <v>1458</v>
      </c>
      <c r="F606" s="3" t="s">
        <v>46</v>
      </c>
      <c r="G606" s="8" t="s">
        <v>1459</v>
      </c>
      <c r="H606" s="83">
        <v>16</v>
      </c>
      <c r="I606" s="148">
        <v>43669</v>
      </c>
      <c r="J606" s="142">
        <f t="shared" si="35"/>
        <v>64</v>
      </c>
      <c r="K606" s="267">
        <f t="shared" si="36"/>
        <v>320000</v>
      </c>
      <c r="L606" s="267" t="s">
        <v>2253</v>
      </c>
      <c r="M606" s="142" t="s">
        <v>3465</v>
      </c>
      <c r="N606" s="190">
        <v>29</v>
      </c>
      <c r="O606" s="204"/>
      <c r="P606" s="190"/>
      <c r="Q606" s="199">
        <f t="shared" si="37"/>
        <v>145000</v>
      </c>
    </row>
    <row r="607" spans="1:17" hidden="1">
      <c r="A607" s="1" t="s">
        <v>2674</v>
      </c>
      <c r="B607" s="1" t="str">
        <f t="shared" si="34"/>
        <v>PTK</v>
      </c>
      <c r="C607" s="8" t="s">
        <v>1471</v>
      </c>
      <c r="D607" s="8" t="s">
        <v>1451</v>
      </c>
      <c r="E607" s="8" t="s">
        <v>1460</v>
      </c>
      <c r="F607" s="3" t="s">
        <v>44</v>
      </c>
      <c r="G607" s="8" t="s">
        <v>1461</v>
      </c>
      <c r="H607" s="83">
        <v>20</v>
      </c>
      <c r="I607" s="148">
        <v>43665</v>
      </c>
      <c r="J607" s="142">
        <f t="shared" si="35"/>
        <v>80</v>
      </c>
      <c r="K607" s="267">
        <f t="shared" si="36"/>
        <v>400000</v>
      </c>
      <c r="L607" s="267" t="s">
        <v>2253</v>
      </c>
      <c r="M607" s="142" t="s">
        <v>3465</v>
      </c>
      <c r="N607" s="190">
        <v>65</v>
      </c>
      <c r="O607" s="204" t="s">
        <v>3493</v>
      </c>
      <c r="P607" s="190"/>
      <c r="Q607" s="199">
        <f t="shared" si="37"/>
        <v>325000</v>
      </c>
    </row>
    <row r="608" spans="1:17" hidden="1">
      <c r="A608" s="1" t="s">
        <v>2674</v>
      </c>
      <c r="B608" s="1" t="str">
        <f t="shared" si="34"/>
        <v>PTK</v>
      </c>
      <c r="C608" s="8" t="s">
        <v>1471</v>
      </c>
      <c r="D608" s="8" t="s">
        <v>1451</v>
      </c>
      <c r="E608" s="8" t="s">
        <v>1462</v>
      </c>
      <c r="F608" s="3" t="s">
        <v>45</v>
      </c>
      <c r="G608" s="8" t="s">
        <v>1461</v>
      </c>
      <c r="H608" s="83">
        <v>5</v>
      </c>
      <c r="I608" s="148">
        <v>43663</v>
      </c>
      <c r="J608" s="142">
        <f t="shared" si="35"/>
        <v>20</v>
      </c>
      <c r="K608" s="267">
        <f t="shared" si="36"/>
        <v>100000</v>
      </c>
      <c r="L608" s="267" t="s">
        <v>2253</v>
      </c>
      <c r="M608" s="142" t="s">
        <v>3465</v>
      </c>
      <c r="N608" s="190">
        <v>30</v>
      </c>
      <c r="O608" s="204" t="s">
        <v>3494</v>
      </c>
      <c r="P608" s="190"/>
      <c r="Q608" s="199">
        <f t="shared" si="37"/>
        <v>150000</v>
      </c>
    </row>
    <row r="609" spans="1:17" hidden="1">
      <c r="A609" s="1" t="s">
        <v>2674</v>
      </c>
      <c r="B609" s="1" t="str">
        <f t="shared" si="34"/>
        <v>PTK</v>
      </c>
      <c r="C609" s="8" t="s">
        <v>1471</v>
      </c>
      <c r="D609" s="8" t="s">
        <v>1451</v>
      </c>
      <c r="E609" s="8" t="s">
        <v>1463</v>
      </c>
      <c r="F609" s="3" t="s">
        <v>46</v>
      </c>
      <c r="G609" s="8" t="s">
        <v>1464</v>
      </c>
      <c r="H609" s="83">
        <v>10</v>
      </c>
      <c r="I609" s="148">
        <v>43656</v>
      </c>
      <c r="J609" s="142">
        <f t="shared" si="35"/>
        <v>40</v>
      </c>
      <c r="K609" s="267">
        <f t="shared" si="36"/>
        <v>200000</v>
      </c>
      <c r="L609" s="267" t="s">
        <v>2253</v>
      </c>
      <c r="M609" s="142" t="s">
        <v>3465</v>
      </c>
      <c r="N609" s="190">
        <v>24</v>
      </c>
      <c r="O609" s="201"/>
      <c r="P609" s="190"/>
      <c r="Q609" s="199">
        <f t="shared" si="37"/>
        <v>120000</v>
      </c>
    </row>
    <row r="610" spans="1:17" hidden="1">
      <c r="A610" s="1" t="s">
        <v>2674</v>
      </c>
      <c r="B610" s="1" t="str">
        <f t="shared" si="34"/>
        <v>PTK</v>
      </c>
      <c r="C610" s="8" t="s">
        <v>1471</v>
      </c>
      <c r="D610" s="8" t="s">
        <v>1451</v>
      </c>
      <c r="E610" s="8" t="s">
        <v>1465</v>
      </c>
      <c r="F610" s="3" t="s">
        <v>44</v>
      </c>
      <c r="G610" s="8" t="s">
        <v>1464</v>
      </c>
      <c r="H610" s="83">
        <v>6</v>
      </c>
      <c r="I610" s="148">
        <v>43656</v>
      </c>
      <c r="J610" s="142">
        <f t="shared" si="35"/>
        <v>24</v>
      </c>
      <c r="K610" s="267">
        <f t="shared" si="36"/>
        <v>120000</v>
      </c>
      <c r="L610" s="267" t="s">
        <v>2253</v>
      </c>
      <c r="M610" s="142" t="s">
        <v>3465</v>
      </c>
      <c r="N610" s="190">
        <v>60</v>
      </c>
      <c r="O610" s="201"/>
      <c r="P610" s="190"/>
      <c r="Q610" s="199">
        <f t="shared" si="37"/>
        <v>300000</v>
      </c>
    </row>
    <row r="611" spans="1:17" hidden="1">
      <c r="A611" s="1" t="s">
        <v>2674</v>
      </c>
      <c r="B611" s="1" t="str">
        <f t="shared" si="34"/>
        <v>PTK</v>
      </c>
      <c r="C611" s="8" t="s">
        <v>1471</v>
      </c>
      <c r="D611" s="8" t="s">
        <v>1451</v>
      </c>
      <c r="E611" s="8" t="s">
        <v>1466</v>
      </c>
      <c r="F611" s="3" t="s">
        <v>45</v>
      </c>
      <c r="G611" s="8" t="s">
        <v>1467</v>
      </c>
      <c r="H611" s="83">
        <v>25</v>
      </c>
      <c r="I611" s="148">
        <v>43670</v>
      </c>
      <c r="J611" s="142">
        <f t="shared" si="35"/>
        <v>100</v>
      </c>
      <c r="K611" s="267">
        <f t="shared" si="36"/>
        <v>500000</v>
      </c>
      <c r="L611" s="267" t="s">
        <v>2253</v>
      </c>
      <c r="M611" s="142" t="s">
        <v>3465</v>
      </c>
      <c r="N611" s="190">
        <v>70</v>
      </c>
      <c r="O611" s="190"/>
      <c r="P611" s="190"/>
      <c r="Q611" s="199">
        <f t="shared" si="37"/>
        <v>350000</v>
      </c>
    </row>
    <row r="612" spans="1:17" hidden="1">
      <c r="A612" s="1" t="s">
        <v>2674</v>
      </c>
      <c r="B612" s="1" t="str">
        <f t="shared" si="34"/>
        <v>PTK</v>
      </c>
      <c r="C612" s="8" t="s">
        <v>1471</v>
      </c>
      <c r="D612" s="8" t="s">
        <v>1451</v>
      </c>
      <c r="E612" s="8" t="s">
        <v>1468</v>
      </c>
      <c r="F612" s="3" t="s">
        <v>45</v>
      </c>
      <c r="G612" s="8" t="s">
        <v>1469</v>
      </c>
      <c r="H612" s="83">
        <v>7</v>
      </c>
      <c r="I612" s="148" t="s">
        <v>2984</v>
      </c>
      <c r="J612" s="142">
        <f t="shared" si="35"/>
        <v>28</v>
      </c>
      <c r="K612" s="267">
        <f t="shared" si="36"/>
        <v>140000</v>
      </c>
      <c r="L612" s="267" t="s">
        <v>2253</v>
      </c>
      <c r="M612" s="142" t="s">
        <v>3465</v>
      </c>
      <c r="N612" s="190"/>
      <c r="O612" s="190"/>
      <c r="P612" s="190"/>
      <c r="Q612" s="199">
        <f t="shared" si="37"/>
        <v>0</v>
      </c>
    </row>
    <row r="613" spans="1:17" hidden="1">
      <c r="A613" s="1" t="s">
        <v>2674</v>
      </c>
      <c r="B613" s="1" t="str">
        <f t="shared" si="34"/>
        <v>PTK</v>
      </c>
      <c r="C613" s="8" t="s">
        <v>1471</v>
      </c>
      <c r="D613" s="8" t="s">
        <v>1451</v>
      </c>
      <c r="E613" s="8" t="s">
        <v>1470</v>
      </c>
      <c r="F613" s="3" t="s">
        <v>45</v>
      </c>
      <c r="G613" s="8" t="s">
        <v>1453</v>
      </c>
      <c r="H613" s="83">
        <v>5</v>
      </c>
      <c r="I613" s="148">
        <v>43669</v>
      </c>
      <c r="J613" s="142">
        <f t="shared" si="35"/>
        <v>20</v>
      </c>
      <c r="K613" s="267">
        <f t="shared" si="36"/>
        <v>100000</v>
      </c>
      <c r="L613" s="267" t="s">
        <v>2253</v>
      </c>
      <c r="M613" s="142" t="s">
        <v>3465</v>
      </c>
      <c r="N613" s="190">
        <v>13</v>
      </c>
      <c r="O613" s="204" t="s">
        <v>3495</v>
      </c>
      <c r="P613" s="190"/>
      <c r="Q613" s="199">
        <f t="shared" si="37"/>
        <v>65000</v>
      </c>
    </row>
    <row r="614" spans="1:17" hidden="1">
      <c r="A614" s="1" t="s">
        <v>2674</v>
      </c>
      <c r="B614" s="1" t="str">
        <f t="shared" si="34"/>
        <v>PTK</v>
      </c>
      <c r="C614" s="8" t="s">
        <v>1471</v>
      </c>
      <c r="D614" s="8" t="s">
        <v>1451</v>
      </c>
      <c r="E614" s="8" t="s">
        <v>538</v>
      </c>
      <c r="F614" s="3" t="s">
        <v>44</v>
      </c>
      <c r="G614" s="8" t="s">
        <v>1453</v>
      </c>
      <c r="H614" s="83">
        <v>25</v>
      </c>
      <c r="I614" s="148">
        <v>43657</v>
      </c>
      <c r="J614" s="142">
        <f t="shared" si="35"/>
        <v>100</v>
      </c>
      <c r="K614" s="267">
        <f t="shared" si="36"/>
        <v>500000</v>
      </c>
      <c r="L614" s="267" t="s">
        <v>2253</v>
      </c>
      <c r="M614" s="142" t="s">
        <v>3465</v>
      </c>
      <c r="N614" s="190"/>
      <c r="O614" s="190"/>
      <c r="P614" s="190"/>
      <c r="Q614" s="199">
        <f t="shared" si="37"/>
        <v>0</v>
      </c>
    </row>
    <row r="615" spans="1:17" hidden="1">
      <c r="A615" s="1" t="s">
        <v>2674</v>
      </c>
      <c r="B615" s="1" t="str">
        <f t="shared" si="34"/>
        <v>PTK</v>
      </c>
      <c r="C615" s="8" t="s">
        <v>1471</v>
      </c>
      <c r="D615" s="8" t="s">
        <v>1451</v>
      </c>
      <c r="E615" s="8" t="s">
        <v>538</v>
      </c>
      <c r="F615" s="3" t="s">
        <v>44</v>
      </c>
      <c r="G615" s="8" t="s">
        <v>1453</v>
      </c>
      <c r="H615" s="83">
        <v>25</v>
      </c>
      <c r="I615" s="148">
        <v>43654</v>
      </c>
      <c r="J615" s="142">
        <f t="shared" si="35"/>
        <v>100</v>
      </c>
      <c r="K615" s="267">
        <f t="shared" si="36"/>
        <v>500000</v>
      </c>
      <c r="L615" s="267" t="s">
        <v>2253</v>
      </c>
      <c r="M615" s="142" t="s">
        <v>3465</v>
      </c>
      <c r="N615" s="190"/>
      <c r="O615" s="190"/>
      <c r="P615" s="190"/>
      <c r="Q615" s="199">
        <f t="shared" si="37"/>
        <v>0</v>
      </c>
    </row>
    <row r="616" spans="1:17" hidden="1">
      <c r="A616" s="1" t="s">
        <v>2676</v>
      </c>
      <c r="B616" s="1" t="str">
        <f t="shared" si="34"/>
        <v>PWK</v>
      </c>
      <c r="C616" s="8" t="s">
        <v>2079</v>
      </c>
      <c r="D616" s="8" t="s">
        <v>2080</v>
      </c>
      <c r="E616" s="8" t="s">
        <v>2081</v>
      </c>
      <c r="F616" s="3" t="s">
        <v>44</v>
      </c>
      <c r="G616" s="8" t="s">
        <v>2082</v>
      </c>
      <c r="H616" s="83">
        <v>50</v>
      </c>
      <c r="I616" s="148">
        <v>43654</v>
      </c>
      <c r="J616" s="142">
        <f t="shared" si="35"/>
        <v>200</v>
      </c>
      <c r="K616" s="267">
        <f t="shared" si="36"/>
        <v>1000000</v>
      </c>
      <c r="L616" s="267" t="s">
        <v>2253</v>
      </c>
      <c r="M616" s="142" t="s">
        <v>3465</v>
      </c>
      <c r="N616" s="190">
        <v>156</v>
      </c>
      <c r="O616" s="146">
        <v>43676</v>
      </c>
      <c r="P616" s="190"/>
      <c r="Q616" s="199">
        <f t="shared" si="37"/>
        <v>780000</v>
      </c>
    </row>
    <row r="617" spans="1:17" hidden="1">
      <c r="A617" s="1" t="s">
        <v>2676</v>
      </c>
      <c r="B617" s="1" t="str">
        <f t="shared" si="34"/>
        <v>PWK</v>
      </c>
      <c r="C617" s="8" t="s">
        <v>2079</v>
      </c>
      <c r="D617" s="8" t="s">
        <v>2080</v>
      </c>
      <c r="E617" s="8" t="s">
        <v>2083</v>
      </c>
      <c r="F617" s="3" t="s">
        <v>44</v>
      </c>
      <c r="G617" s="8" t="s">
        <v>2084</v>
      </c>
      <c r="H617" s="83">
        <v>56</v>
      </c>
      <c r="I617" s="148">
        <v>43655</v>
      </c>
      <c r="J617" s="142">
        <f t="shared" si="35"/>
        <v>224</v>
      </c>
      <c r="K617" s="267">
        <f t="shared" si="36"/>
        <v>1120000</v>
      </c>
      <c r="L617" s="267" t="s">
        <v>2253</v>
      </c>
      <c r="M617" s="142" t="s">
        <v>3465</v>
      </c>
      <c r="N617" s="190">
        <v>188</v>
      </c>
      <c r="O617" s="146">
        <v>43656</v>
      </c>
      <c r="P617" s="190"/>
      <c r="Q617" s="199">
        <f t="shared" si="37"/>
        <v>940000</v>
      </c>
    </row>
    <row r="618" spans="1:17" hidden="1">
      <c r="A618" s="1" t="s">
        <v>2676</v>
      </c>
      <c r="B618" s="1" t="str">
        <f t="shared" si="34"/>
        <v>PWK</v>
      </c>
      <c r="C618" s="8" t="s">
        <v>2079</v>
      </c>
      <c r="D618" s="8" t="s">
        <v>2080</v>
      </c>
      <c r="E618" s="8" t="s">
        <v>2085</v>
      </c>
      <c r="F618" s="3" t="s">
        <v>44</v>
      </c>
      <c r="G618" s="8" t="s">
        <v>2086</v>
      </c>
      <c r="H618" s="83">
        <v>43</v>
      </c>
      <c r="I618" s="147">
        <v>43661</v>
      </c>
      <c r="J618" s="142">
        <f t="shared" si="35"/>
        <v>172</v>
      </c>
      <c r="K618" s="267">
        <f t="shared" si="36"/>
        <v>860000</v>
      </c>
      <c r="L618" s="267" t="s">
        <v>2253</v>
      </c>
      <c r="M618" s="142" t="s">
        <v>3465</v>
      </c>
      <c r="N618" s="190">
        <v>274</v>
      </c>
      <c r="O618" s="146">
        <v>43669</v>
      </c>
      <c r="P618" s="190"/>
      <c r="Q618" s="199">
        <f t="shared" si="37"/>
        <v>1370000</v>
      </c>
    </row>
    <row r="619" spans="1:17" hidden="1">
      <c r="A619" s="1" t="s">
        <v>2676</v>
      </c>
      <c r="B619" s="1" t="str">
        <f t="shared" si="34"/>
        <v>PWK</v>
      </c>
      <c r="C619" s="8" t="s">
        <v>2079</v>
      </c>
      <c r="D619" s="8" t="s">
        <v>2080</v>
      </c>
      <c r="E619" s="8" t="s">
        <v>2087</v>
      </c>
      <c r="F619" s="3" t="s">
        <v>44</v>
      </c>
      <c r="G619" s="8" t="s">
        <v>2088</v>
      </c>
      <c r="H619" s="83">
        <v>35</v>
      </c>
      <c r="I619" s="148">
        <v>43655</v>
      </c>
      <c r="J619" s="142">
        <f t="shared" si="35"/>
        <v>140</v>
      </c>
      <c r="K619" s="267">
        <f t="shared" si="36"/>
        <v>700000</v>
      </c>
      <c r="L619" s="267" t="s">
        <v>2253</v>
      </c>
      <c r="M619" s="142" t="s">
        <v>3465</v>
      </c>
      <c r="N619" s="190">
        <v>272</v>
      </c>
      <c r="O619" s="146">
        <v>43658</v>
      </c>
      <c r="P619" s="190"/>
      <c r="Q619" s="199">
        <f t="shared" si="37"/>
        <v>1360000</v>
      </c>
    </row>
    <row r="620" spans="1:17" hidden="1">
      <c r="A620" s="1" t="s">
        <v>2676</v>
      </c>
      <c r="B620" s="1" t="str">
        <f t="shared" si="34"/>
        <v>PWK</v>
      </c>
      <c r="C620" s="8" t="s">
        <v>2079</v>
      </c>
      <c r="D620" s="8" t="s">
        <v>2080</v>
      </c>
      <c r="E620" s="8" t="s">
        <v>2089</v>
      </c>
      <c r="F620" s="3" t="s">
        <v>46</v>
      </c>
      <c r="G620" s="8" t="s">
        <v>2090</v>
      </c>
      <c r="H620" s="83">
        <v>27</v>
      </c>
      <c r="I620" s="148">
        <v>43659</v>
      </c>
      <c r="J620" s="142">
        <f t="shared" si="35"/>
        <v>108</v>
      </c>
      <c r="K620" s="267">
        <f t="shared" si="36"/>
        <v>540000</v>
      </c>
      <c r="L620" s="267" t="s">
        <v>2253</v>
      </c>
      <c r="M620" s="142" t="s">
        <v>3465</v>
      </c>
      <c r="N620" s="190">
        <v>92</v>
      </c>
      <c r="O620" s="146">
        <v>43666</v>
      </c>
      <c r="P620" s="190"/>
      <c r="Q620" s="199">
        <f t="shared" si="37"/>
        <v>460000</v>
      </c>
    </row>
    <row r="621" spans="1:17" hidden="1">
      <c r="A621" s="1" t="s">
        <v>2676</v>
      </c>
      <c r="B621" s="1" t="str">
        <f t="shared" si="34"/>
        <v>PWK</v>
      </c>
      <c r="C621" s="8" t="s">
        <v>2079</v>
      </c>
      <c r="D621" s="8" t="s">
        <v>2080</v>
      </c>
      <c r="E621" s="8" t="s">
        <v>2091</v>
      </c>
      <c r="F621" s="3" t="s">
        <v>46</v>
      </c>
      <c r="G621" s="8" t="s">
        <v>2092</v>
      </c>
      <c r="H621" s="83">
        <v>31</v>
      </c>
      <c r="I621" s="148">
        <v>43659</v>
      </c>
      <c r="J621" s="142">
        <f t="shared" si="35"/>
        <v>124</v>
      </c>
      <c r="K621" s="267">
        <f t="shared" si="36"/>
        <v>620000</v>
      </c>
      <c r="L621" s="267" t="s">
        <v>2253</v>
      </c>
      <c r="M621" s="142" t="s">
        <v>3465</v>
      </c>
      <c r="N621" s="190">
        <v>155</v>
      </c>
      <c r="O621" s="146">
        <v>43666</v>
      </c>
      <c r="P621" s="190"/>
      <c r="Q621" s="199">
        <f t="shared" si="37"/>
        <v>775000</v>
      </c>
    </row>
    <row r="622" spans="1:17" hidden="1">
      <c r="A622" s="1" t="s">
        <v>2676</v>
      </c>
      <c r="B622" s="1" t="str">
        <f t="shared" si="34"/>
        <v>PWK</v>
      </c>
      <c r="C622" s="8" t="s">
        <v>2079</v>
      </c>
      <c r="D622" s="8" t="s">
        <v>2080</v>
      </c>
      <c r="E622" s="8" t="s">
        <v>2093</v>
      </c>
      <c r="F622" s="3" t="s">
        <v>46</v>
      </c>
      <c r="G622" s="8" t="s">
        <v>2094</v>
      </c>
      <c r="H622" s="83">
        <v>10</v>
      </c>
      <c r="I622" s="148">
        <v>43666</v>
      </c>
      <c r="J622" s="142">
        <f t="shared" si="35"/>
        <v>40</v>
      </c>
      <c r="K622" s="267">
        <f t="shared" si="36"/>
        <v>200000</v>
      </c>
      <c r="L622" s="267" t="s">
        <v>2253</v>
      </c>
      <c r="M622" s="142" t="s">
        <v>3465</v>
      </c>
      <c r="N622" s="190"/>
      <c r="O622" s="146"/>
      <c r="P622" s="190"/>
      <c r="Q622" s="199">
        <f t="shared" si="37"/>
        <v>0</v>
      </c>
    </row>
    <row r="623" spans="1:17" hidden="1">
      <c r="A623" s="1" t="s">
        <v>2676</v>
      </c>
      <c r="B623" s="1" t="str">
        <f t="shared" si="34"/>
        <v>PWK</v>
      </c>
      <c r="C623" s="8" t="s">
        <v>2079</v>
      </c>
      <c r="D623" s="8" t="s">
        <v>2080</v>
      </c>
      <c r="E623" s="8" t="s">
        <v>2095</v>
      </c>
      <c r="F623" s="3" t="s">
        <v>46</v>
      </c>
      <c r="G623" s="8" t="s">
        <v>2096</v>
      </c>
      <c r="H623" s="83">
        <v>15</v>
      </c>
      <c r="I623" s="148">
        <v>43655</v>
      </c>
      <c r="J623" s="142">
        <f t="shared" si="35"/>
        <v>60</v>
      </c>
      <c r="K623" s="267">
        <f t="shared" si="36"/>
        <v>300000</v>
      </c>
      <c r="L623" s="267" t="s">
        <v>2253</v>
      </c>
      <c r="M623" s="142" t="s">
        <v>3465</v>
      </c>
      <c r="N623" s="190">
        <v>112</v>
      </c>
      <c r="O623" s="146">
        <v>43656</v>
      </c>
      <c r="P623" s="190"/>
      <c r="Q623" s="199">
        <f t="shared" si="37"/>
        <v>560000</v>
      </c>
    </row>
    <row r="624" spans="1:17" hidden="1">
      <c r="A624" s="1" t="s">
        <v>2676</v>
      </c>
      <c r="B624" s="1" t="str">
        <f t="shared" si="34"/>
        <v>PWK</v>
      </c>
      <c r="C624" s="8" t="s">
        <v>2079</v>
      </c>
      <c r="D624" s="8" t="s">
        <v>2080</v>
      </c>
      <c r="E624" s="8" t="s">
        <v>2097</v>
      </c>
      <c r="F624" s="3" t="s">
        <v>46</v>
      </c>
      <c r="G624" s="8" t="s">
        <v>2098</v>
      </c>
      <c r="H624" s="83">
        <v>57</v>
      </c>
      <c r="I624" s="148">
        <v>43666</v>
      </c>
      <c r="J624" s="142">
        <f t="shared" si="35"/>
        <v>228</v>
      </c>
      <c r="K624" s="267">
        <f t="shared" si="36"/>
        <v>1140000</v>
      </c>
      <c r="L624" s="267" t="s">
        <v>2253</v>
      </c>
      <c r="M624" s="142" t="s">
        <v>3465</v>
      </c>
      <c r="N624" s="190"/>
      <c r="O624" s="146"/>
      <c r="P624" s="190"/>
      <c r="Q624" s="199">
        <f t="shared" si="37"/>
        <v>0</v>
      </c>
    </row>
    <row r="625" spans="1:17" hidden="1">
      <c r="A625" s="1" t="s">
        <v>2676</v>
      </c>
      <c r="B625" s="1" t="str">
        <f t="shared" si="34"/>
        <v>PWK</v>
      </c>
      <c r="C625" s="8" t="s">
        <v>2079</v>
      </c>
      <c r="D625" s="8" t="s">
        <v>2080</v>
      </c>
      <c r="E625" s="8" t="s">
        <v>2099</v>
      </c>
      <c r="F625" s="3" t="s">
        <v>46</v>
      </c>
      <c r="G625" s="8" t="s">
        <v>2100</v>
      </c>
      <c r="H625" s="83">
        <v>20</v>
      </c>
      <c r="I625" s="148">
        <v>43666</v>
      </c>
      <c r="J625" s="142">
        <f t="shared" si="35"/>
        <v>80</v>
      </c>
      <c r="K625" s="267">
        <f t="shared" si="36"/>
        <v>400000</v>
      </c>
      <c r="L625" s="267" t="s">
        <v>2253</v>
      </c>
      <c r="M625" s="142" t="s">
        <v>3465</v>
      </c>
      <c r="N625" s="190"/>
      <c r="O625" s="146"/>
      <c r="P625" s="190"/>
      <c r="Q625" s="199">
        <f t="shared" si="37"/>
        <v>0</v>
      </c>
    </row>
    <row r="626" spans="1:17" hidden="1">
      <c r="A626" s="1" t="s">
        <v>2676</v>
      </c>
      <c r="B626" s="1" t="str">
        <f t="shared" si="34"/>
        <v>PWK</v>
      </c>
      <c r="C626" s="8" t="s">
        <v>2079</v>
      </c>
      <c r="D626" s="8" t="s">
        <v>2080</v>
      </c>
      <c r="E626" s="8" t="s">
        <v>2101</v>
      </c>
      <c r="F626" s="3" t="s">
        <v>46</v>
      </c>
      <c r="G626" s="8" t="s">
        <v>2102</v>
      </c>
      <c r="H626" s="83">
        <v>3</v>
      </c>
      <c r="I626" s="147">
        <v>43661</v>
      </c>
      <c r="J626" s="142">
        <f t="shared" si="35"/>
        <v>12</v>
      </c>
      <c r="K626" s="267">
        <f t="shared" si="36"/>
        <v>60000</v>
      </c>
      <c r="L626" s="267" t="s">
        <v>2253</v>
      </c>
      <c r="M626" s="142" t="s">
        <v>3465</v>
      </c>
      <c r="N626" s="190"/>
      <c r="O626" s="146"/>
      <c r="P626" s="190"/>
      <c r="Q626" s="199">
        <f t="shared" si="37"/>
        <v>0</v>
      </c>
    </row>
    <row r="627" spans="1:17" hidden="1">
      <c r="A627" s="1" t="s">
        <v>2676</v>
      </c>
      <c r="B627" s="1" t="str">
        <f t="shared" si="34"/>
        <v>PWK</v>
      </c>
      <c r="C627" s="8" t="s">
        <v>2079</v>
      </c>
      <c r="D627" s="8" t="s">
        <v>2103</v>
      </c>
      <c r="E627" s="8" t="s">
        <v>2104</v>
      </c>
      <c r="F627" s="3" t="s">
        <v>46</v>
      </c>
      <c r="G627" s="8" t="s">
        <v>2105</v>
      </c>
      <c r="H627" s="83">
        <v>20</v>
      </c>
      <c r="I627" s="147">
        <v>43661</v>
      </c>
      <c r="J627" s="142">
        <f t="shared" si="35"/>
        <v>80</v>
      </c>
      <c r="K627" s="267">
        <f t="shared" si="36"/>
        <v>400000</v>
      </c>
      <c r="L627" s="267" t="s">
        <v>2253</v>
      </c>
      <c r="M627" s="142" t="s">
        <v>3465</v>
      </c>
      <c r="N627" s="190">
        <v>104</v>
      </c>
      <c r="O627" s="146">
        <v>43672</v>
      </c>
      <c r="P627" s="190"/>
      <c r="Q627" s="199">
        <f t="shared" si="37"/>
        <v>520000</v>
      </c>
    </row>
    <row r="628" spans="1:17" hidden="1">
      <c r="A628" s="1" t="s">
        <v>2676</v>
      </c>
      <c r="B628" s="1" t="str">
        <f t="shared" ref="B628:B691" si="38">+C628</f>
        <v>PWK</v>
      </c>
      <c r="C628" s="8" t="s">
        <v>2079</v>
      </c>
      <c r="D628" s="8" t="s">
        <v>2103</v>
      </c>
      <c r="E628" s="8" t="s">
        <v>2106</v>
      </c>
      <c r="F628" s="3" t="s">
        <v>46</v>
      </c>
      <c r="G628" s="8" t="s">
        <v>2107</v>
      </c>
      <c r="H628" s="83">
        <v>37</v>
      </c>
      <c r="I628" s="147">
        <v>43661</v>
      </c>
      <c r="J628" s="142">
        <f t="shared" si="35"/>
        <v>148</v>
      </c>
      <c r="K628" s="267">
        <f t="shared" si="36"/>
        <v>740000</v>
      </c>
      <c r="L628" s="267" t="s">
        <v>2253</v>
      </c>
      <c r="M628" s="142" t="s">
        <v>3465</v>
      </c>
      <c r="N628" s="190"/>
      <c r="O628" s="146"/>
      <c r="P628" s="190"/>
      <c r="Q628" s="199">
        <f t="shared" si="37"/>
        <v>0</v>
      </c>
    </row>
    <row r="629" spans="1:17" hidden="1">
      <c r="A629" s="1" t="s">
        <v>2676</v>
      </c>
      <c r="B629" s="1" t="str">
        <f t="shared" si="38"/>
        <v>PWK</v>
      </c>
      <c r="C629" s="8" t="s">
        <v>2079</v>
      </c>
      <c r="D629" s="8" t="s">
        <v>2080</v>
      </c>
      <c r="E629" s="8" t="s">
        <v>2108</v>
      </c>
      <c r="F629" s="3" t="s">
        <v>46</v>
      </c>
      <c r="G629" s="8" t="s">
        <v>2109</v>
      </c>
      <c r="H629" s="83">
        <v>35</v>
      </c>
      <c r="I629" s="148">
        <v>43657</v>
      </c>
      <c r="J629" s="142">
        <f t="shared" si="35"/>
        <v>140</v>
      </c>
      <c r="K629" s="267">
        <f t="shared" si="36"/>
        <v>700000</v>
      </c>
      <c r="L629" s="267" t="s">
        <v>2253</v>
      </c>
      <c r="M629" s="142" t="s">
        <v>3465</v>
      </c>
      <c r="N629" s="190">
        <v>120</v>
      </c>
      <c r="O629" s="146">
        <v>43662</v>
      </c>
      <c r="P629" s="190"/>
      <c r="Q629" s="199">
        <f t="shared" si="37"/>
        <v>600000</v>
      </c>
    </row>
    <row r="630" spans="1:17" hidden="1">
      <c r="A630" s="1" t="s">
        <v>2676</v>
      </c>
      <c r="B630" s="1" t="str">
        <f t="shared" si="38"/>
        <v>PWK</v>
      </c>
      <c r="C630" s="8" t="s">
        <v>2079</v>
      </c>
      <c r="D630" s="8" t="s">
        <v>2080</v>
      </c>
      <c r="E630" s="8" t="s">
        <v>2110</v>
      </c>
      <c r="F630" s="3" t="s">
        <v>46</v>
      </c>
      <c r="G630" s="8" t="s">
        <v>2111</v>
      </c>
      <c r="H630" s="83">
        <v>15</v>
      </c>
      <c r="I630" s="148">
        <v>43668</v>
      </c>
      <c r="J630" s="142">
        <f t="shared" si="35"/>
        <v>60</v>
      </c>
      <c r="K630" s="267">
        <f t="shared" si="36"/>
        <v>300000</v>
      </c>
      <c r="L630" s="267" t="s">
        <v>2253</v>
      </c>
      <c r="M630" s="142" t="s">
        <v>3465</v>
      </c>
      <c r="N630" s="190">
        <v>82</v>
      </c>
      <c r="O630" s="146">
        <v>43655</v>
      </c>
      <c r="P630" s="190"/>
      <c r="Q630" s="199">
        <f t="shared" si="37"/>
        <v>410000</v>
      </c>
    </row>
    <row r="631" spans="1:17" hidden="1">
      <c r="A631" s="1" t="s">
        <v>2676</v>
      </c>
      <c r="B631" s="1" t="str">
        <f t="shared" si="38"/>
        <v>PWK</v>
      </c>
      <c r="C631" s="8" t="s">
        <v>2079</v>
      </c>
      <c r="D631" s="8" t="s">
        <v>2080</v>
      </c>
      <c r="E631" s="8" t="s">
        <v>2112</v>
      </c>
      <c r="F631" s="3" t="s">
        <v>46</v>
      </c>
      <c r="G631" s="8" t="s">
        <v>2113</v>
      </c>
      <c r="H631" s="83">
        <v>35</v>
      </c>
      <c r="I631" s="148">
        <v>43656</v>
      </c>
      <c r="J631" s="142">
        <f t="shared" si="35"/>
        <v>140</v>
      </c>
      <c r="K631" s="267">
        <f t="shared" si="36"/>
        <v>700000</v>
      </c>
      <c r="L631" s="267" t="s">
        <v>2253</v>
      </c>
      <c r="M631" s="142" t="s">
        <v>3465</v>
      </c>
      <c r="N631" s="190">
        <v>133</v>
      </c>
      <c r="O631" s="146">
        <v>43661</v>
      </c>
      <c r="P631" s="190"/>
      <c r="Q631" s="199">
        <f t="shared" si="37"/>
        <v>665000</v>
      </c>
    </row>
    <row r="632" spans="1:17" hidden="1">
      <c r="A632" s="1" t="s">
        <v>2676</v>
      </c>
      <c r="B632" s="1" t="str">
        <f t="shared" si="38"/>
        <v>PWK</v>
      </c>
      <c r="C632" s="8" t="s">
        <v>2079</v>
      </c>
      <c r="D632" s="8" t="s">
        <v>2080</v>
      </c>
      <c r="E632" s="8" t="s">
        <v>2114</v>
      </c>
      <c r="F632" s="3" t="s">
        <v>45</v>
      </c>
      <c r="G632" s="8" t="s">
        <v>2115</v>
      </c>
      <c r="H632" s="83">
        <v>10</v>
      </c>
      <c r="I632" s="148">
        <v>43656</v>
      </c>
      <c r="J632" s="142">
        <f t="shared" si="35"/>
        <v>40</v>
      </c>
      <c r="K632" s="267">
        <f t="shared" si="36"/>
        <v>200000</v>
      </c>
      <c r="L632" s="267" t="s">
        <v>2253</v>
      </c>
      <c r="M632" s="142" t="s">
        <v>3465</v>
      </c>
      <c r="N632" s="190">
        <v>40</v>
      </c>
      <c r="O632" s="146">
        <v>43661</v>
      </c>
      <c r="P632" s="190"/>
      <c r="Q632" s="199">
        <f t="shared" si="37"/>
        <v>200000</v>
      </c>
    </row>
    <row r="633" spans="1:17" hidden="1">
      <c r="A633" s="1" t="s">
        <v>2676</v>
      </c>
      <c r="B633" s="1" t="str">
        <f t="shared" si="38"/>
        <v>PWK</v>
      </c>
      <c r="C633" s="8" t="s">
        <v>2079</v>
      </c>
      <c r="D633" s="8" t="s">
        <v>2116</v>
      </c>
      <c r="E633" s="8" t="s">
        <v>2117</v>
      </c>
      <c r="F633" s="22" t="s">
        <v>44</v>
      </c>
      <c r="G633" s="42" t="s">
        <v>2118</v>
      </c>
      <c r="H633" s="83">
        <v>37</v>
      </c>
      <c r="I633" s="148">
        <v>43679</v>
      </c>
      <c r="J633" s="142">
        <f t="shared" si="35"/>
        <v>148</v>
      </c>
      <c r="K633" s="267">
        <f t="shared" si="36"/>
        <v>740000</v>
      </c>
      <c r="L633" s="267" t="s">
        <v>2253</v>
      </c>
      <c r="M633" s="142" t="s">
        <v>3465</v>
      </c>
      <c r="N633" s="190"/>
      <c r="O633" s="146"/>
      <c r="P633" s="190"/>
      <c r="Q633" s="199">
        <f t="shared" si="37"/>
        <v>0</v>
      </c>
    </row>
    <row r="634" spans="1:17" hidden="1">
      <c r="A634" s="1" t="s">
        <v>2676</v>
      </c>
      <c r="B634" s="1" t="str">
        <f t="shared" si="38"/>
        <v>PWK</v>
      </c>
      <c r="C634" s="8" t="s">
        <v>2079</v>
      </c>
      <c r="D634" s="8" t="s">
        <v>2080</v>
      </c>
      <c r="E634" s="8" t="s">
        <v>2119</v>
      </c>
      <c r="F634" s="22" t="s">
        <v>44</v>
      </c>
      <c r="G634" s="8" t="s">
        <v>2120</v>
      </c>
      <c r="H634" s="83">
        <v>68</v>
      </c>
      <c r="I634" s="146">
        <v>43665</v>
      </c>
      <c r="J634" s="142">
        <f t="shared" ref="J634:J697" si="39">+H634*4</f>
        <v>272</v>
      </c>
      <c r="K634" s="267">
        <f t="shared" ref="K634:K697" si="40">+H634*20000</f>
        <v>1360000</v>
      </c>
      <c r="L634" s="267" t="s">
        <v>2253</v>
      </c>
      <c r="M634" s="142" t="s">
        <v>3465</v>
      </c>
      <c r="N634" s="190"/>
      <c r="O634" s="146"/>
      <c r="P634" s="190"/>
      <c r="Q634" s="199">
        <f t="shared" si="37"/>
        <v>0</v>
      </c>
    </row>
    <row r="635" spans="1:17" hidden="1">
      <c r="A635" s="1" t="s">
        <v>2676</v>
      </c>
      <c r="B635" s="1" t="str">
        <f t="shared" si="38"/>
        <v>PWK</v>
      </c>
      <c r="C635" s="8" t="s">
        <v>2079</v>
      </c>
      <c r="D635" s="8" t="s">
        <v>2080</v>
      </c>
      <c r="E635" s="8" t="s">
        <v>2121</v>
      </c>
      <c r="F635" s="22" t="s">
        <v>44</v>
      </c>
      <c r="G635" s="8" t="s">
        <v>2122</v>
      </c>
      <c r="H635" s="83">
        <v>48</v>
      </c>
      <c r="I635" s="148">
        <v>43658</v>
      </c>
      <c r="J635" s="142">
        <f t="shared" si="39"/>
        <v>192</v>
      </c>
      <c r="K635" s="267">
        <f t="shared" si="40"/>
        <v>960000</v>
      </c>
      <c r="L635" s="267" t="s">
        <v>2253</v>
      </c>
      <c r="M635" s="142" t="s">
        <v>3465</v>
      </c>
      <c r="N635" s="190">
        <v>163</v>
      </c>
      <c r="O635" s="146">
        <v>43664</v>
      </c>
      <c r="P635" s="190"/>
      <c r="Q635" s="199">
        <f t="shared" si="37"/>
        <v>815000</v>
      </c>
    </row>
    <row r="636" spans="1:17" hidden="1">
      <c r="A636" s="1" t="s">
        <v>2676</v>
      </c>
      <c r="B636" s="1" t="str">
        <f t="shared" si="38"/>
        <v>PWK</v>
      </c>
      <c r="C636" s="8" t="s">
        <v>2079</v>
      </c>
      <c r="D636" s="8" t="s">
        <v>2080</v>
      </c>
      <c r="E636" s="8" t="s">
        <v>2123</v>
      </c>
      <c r="F636" s="3" t="s">
        <v>44</v>
      </c>
      <c r="G636" s="8" t="s">
        <v>2124</v>
      </c>
      <c r="H636" s="83">
        <v>90</v>
      </c>
      <c r="I636" s="146">
        <v>43664</v>
      </c>
      <c r="J636" s="142">
        <f t="shared" si="39"/>
        <v>360</v>
      </c>
      <c r="K636" s="267">
        <f t="shared" si="40"/>
        <v>1800000</v>
      </c>
      <c r="L636" s="267" t="s">
        <v>2253</v>
      </c>
      <c r="M636" s="142" t="s">
        <v>3465</v>
      </c>
      <c r="N636" s="190">
        <v>138</v>
      </c>
      <c r="O636" s="146">
        <v>43678</v>
      </c>
      <c r="P636" s="190"/>
      <c r="Q636" s="199">
        <f t="shared" si="37"/>
        <v>690000</v>
      </c>
    </row>
    <row r="637" spans="1:17" hidden="1">
      <c r="A637" s="1" t="s">
        <v>2676</v>
      </c>
      <c r="B637" s="1" t="str">
        <f t="shared" si="38"/>
        <v>PWK</v>
      </c>
      <c r="C637" s="8" t="s">
        <v>2079</v>
      </c>
      <c r="D637" s="8" t="s">
        <v>2116</v>
      </c>
      <c r="E637" s="8" t="s">
        <v>2125</v>
      </c>
      <c r="F637" s="22" t="s">
        <v>44</v>
      </c>
      <c r="G637" s="42" t="s">
        <v>2126</v>
      </c>
      <c r="H637" s="83">
        <v>30</v>
      </c>
      <c r="I637" s="148">
        <v>43699</v>
      </c>
      <c r="J637" s="142">
        <f t="shared" si="39"/>
        <v>120</v>
      </c>
      <c r="K637" s="267">
        <f t="shared" si="40"/>
        <v>600000</v>
      </c>
      <c r="L637" s="267" t="s">
        <v>2253</v>
      </c>
      <c r="M637" s="142" t="s">
        <v>3465</v>
      </c>
      <c r="N637" s="190"/>
      <c r="O637" s="146"/>
      <c r="P637" s="190"/>
      <c r="Q637" s="199">
        <f t="shared" si="37"/>
        <v>0</v>
      </c>
    </row>
    <row r="638" spans="1:17" hidden="1">
      <c r="A638" s="1" t="s">
        <v>2676</v>
      </c>
      <c r="B638" s="1" t="str">
        <f t="shared" si="38"/>
        <v>PWK</v>
      </c>
      <c r="C638" s="8" t="s">
        <v>2079</v>
      </c>
      <c r="D638" s="8" t="s">
        <v>2116</v>
      </c>
      <c r="E638" s="8" t="s">
        <v>2127</v>
      </c>
      <c r="F638" s="22" t="s">
        <v>44</v>
      </c>
      <c r="G638" s="8" t="s">
        <v>2128</v>
      </c>
      <c r="H638" s="83">
        <v>55</v>
      </c>
      <c r="I638" s="148">
        <v>43699</v>
      </c>
      <c r="J638" s="142">
        <f t="shared" si="39"/>
        <v>220</v>
      </c>
      <c r="K638" s="267">
        <f t="shared" si="40"/>
        <v>1100000</v>
      </c>
      <c r="L638" s="267" t="s">
        <v>2253</v>
      </c>
      <c r="M638" s="142" t="s">
        <v>3465</v>
      </c>
      <c r="N638" s="190"/>
      <c r="O638" s="146"/>
      <c r="P638" s="190"/>
      <c r="Q638" s="199">
        <f t="shared" si="37"/>
        <v>0</v>
      </c>
    </row>
    <row r="639" spans="1:17" hidden="1">
      <c r="A639" s="1" t="s">
        <v>2676</v>
      </c>
      <c r="B639" s="1" t="str">
        <f t="shared" si="38"/>
        <v>PWK</v>
      </c>
      <c r="C639" s="8" t="s">
        <v>2079</v>
      </c>
      <c r="D639" s="8" t="s">
        <v>2080</v>
      </c>
      <c r="E639" s="8" t="s">
        <v>2129</v>
      </c>
      <c r="F639" s="3" t="s">
        <v>44</v>
      </c>
      <c r="G639" s="34" t="s">
        <v>2130</v>
      </c>
      <c r="H639" s="83">
        <v>46</v>
      </c>
      <c r="I639" s="148">
        <v>43662</v>
      </c>
      <c r="J639" s="142">
        <f t="shared" si="39"/>
        <v>184</v>
      </c>
      <c r="K639" s="267">
        <f t="shared" si="40"/>
        <v>920000</v>
      </c>
      <c r="L639" s="267" t="s">
        <v>2253</v>
      </c>
      <c r="M639" s="142" t="s">
        <v>3465</v>
      </c>
      <c r="N639" s="190">
        <v>180</v>
      </c>
      <c r="O639" s="146">
        <v>43671</v>
      </c>
      <c r="P639" s="190"/>
      <c r="Q639" s="199">
        <f t="shared" si="37"/>
        <v>900000</v>
      </c>
    </row>
    <row r="640" spans="1:17" hidden="1">
      <c r="A640" s="1" t="s">
        <v>2676</v>
      </c>
      <c r="B640" s="1" t="str">
        <f t="shared" si="38"/>
        <v>PWK</v>
      </c>
      <c r="C640" s="8" t="s">
        <v>2079</v>
      </c>
      <c r="D640" s="8" t="s">
        <v>2103</v>
      </c>
      <c r="E640" s="8" t="s">
        <v>2131</v>
      </c>
      <c r="F640" s="22" t="s">
        <v>44</v>
      </c>
      <c r="G640" s="42" t="s">
        <v>2132</v>
      </c>
      <c r="H640" s="83">
        <v>60</v>
      </c>
      <c r="I640" s="148">
        <v>43662</v>
      </c>
      <c r="J640" s="142">
        <f t="shared" si="39"/>
        <v>240</v>
      </c>
      <c r="K640" s="267">
        <f t="shared" si="40"/>
        <v>1200000</v>
      </c>
      <c r="L640" s="267" t="s">
        <v>2253</v>
      </c>
      <c r="M640" s="142" t="s">
        <v>3465</v>
      </c>
      <c r="N640" s="190">
        <v>232</v>
      </c>
      <c r="O640" s="146">
        <v>43675</v>
      </c>
      <c r="P640" s="190"/>
      <c r="Q640" s="199">
        <f t="shared" si="37"/>
        <v>1160000</v>
      </c>
    </row>
    <row r="641" spans="1:17" hidden="1">
      <c r="A641" s="1" t="s">
        <v>2676</v>
      </c>
      <c r="B641" s="1" t="str">
        <f t="shared" si="38"/>
        <v>PWK</v>
      </c>
      <c r="C641" s="8" t="s">
        <v>2079</v>
      </c>
      <c r="D641" s="8" t="s">
        <v>2103</v>
      </c>
      <c r="E641" s="8" t="s">
        <v>2133</v>
      </c>
      <c r="F641" s="22" t="s">
        <v>44</v>
      </c>
      <c r="G641" s="8" t="s">
        <v>2134</v>
      </c>
      <c r="H641" s="83">
        <v>60</v>
      </c>
      <c r="I641" s="148">
        <v>43657</v>
      </c>
      <c r="J641" s="142">
        <f t="shared" si="39"/>
        <v>240</v>
      </c>
      <c r="K641" s="267">
        <f t="shared" si="40"/>
        <v>1200000</v>
      </c>
      <c r="L641" s="267" t="s">
        <v>2253</v>
      </c>
      <c r="M641" s="142" t="s">
        <v>3465</v>
      </c>
      <c r="N641" s="190">
        <v>250</v>
      </c>
      <c r="O641" s="146">
        <v>43661</v>
      </c>
      <c r="P641" s="190"/>
      <c r="Q641" s="199">
        <f t="shared" si="37"/>
        <v>1250000</v>
      </c>
    </row>
    <row r="642" spans="1:17" hidden="1">
      <c r="A642" s="1" t="s">
        <v>2676</v>
      </c>
      <c r="B642" s="1" t="str">
        <f t="shared" si="38"/>
        <v>PWK</v>
      </c>
      <c r="C642" s="8" t="s">
        <v>2079</v>
      </c>
      <c r="D642" s="8" t="s">
        <v>2103</v>
      </c>
      <c r="E642" s="8" t="s">
        <v>2135</v>
      </c>
      <c r="F642" s="22" t="s">
        <v>46</v>
      </c>
      <c r="G642" s="8" t="s">
        <v>2136</v>
      </c>
      <c r="H642" s="83">
        <v>25</v>
      </c>
      <c r="I642" s="148">
        <v>43658</v>
      </c>
      <c r="J642" s="142">
        <f t="shared" si="39"/>
        <v>100</v>
      </c>
      <c r="K642" s="267">
        <f t="shared" si="40"/>
        <v>500000</v>
      </c>
      <c r="L642" s="267" t="s">
        <v>2253</v>
      </c>
      <c r="M642" s="142" t="s">
        <v>3465</v>
      </c>
      <c r="N642" s="190">
        <v>73</v>
      </c>
      <c r="O642" s="146">
        <v>43658</v>
      </c>
      <c r="P642" s="190"/>
      <c r="Q642" s="199">
        <f t="shared" si="37"/>
        <v>365000</v>
      </c>
    </row>
    <row r="643" spans="1:17" hidden="1">
      <c r="A643" s="1" t="s">
        <v>2676</v>
      </c>
      <c r="B643" s="1" t="str">
        <f t="shared" si="38"/>
        <v>PWK</v>
      </c>
      <c r="C643" s="8" t="s">
        <v>2079</v>
      </c>
      <c r="D643" s="8" t="s">
        <v>2103</v>
      </c>
      <c r="E643" s="8" t="s">
        <v>2137</v>
      </c>
      <c r="F643" s="22" t="s">
        <v>46</v>
      </c>
      <c r="G643" s="8" t="s">
        <v>2138</v>
      </c>
      <c r="H643" s="83">
        <v>50</v>
      </c>
      <c r="I643" s="148">
        <v>43654</v>
      </c>
      <c r="J643" s="142">
        <f t="shared" si="39"/>
        <v>200</v>
      </c>
      <c r="K643" s="267">
        <f t="shared" si="40"/>
        <v>1000000</v>
      </c>
      <c r="L643" s="267" t="s">
        <v>2253</v>
      </c>
      <c r="M643" s="142" t="s">
        <v>3465</v>
      </c>
      <c r="N643" s="190">
        <v>89</v>
      </c>
      <c r="O643" s="146">
        <v>43654</v>
      </c>
      <c r="P643" s="190"/>
      <c r="Q643" s="199">
        <f t="shared" ref="Q643:Q706" si="41">N643*5000</f>
        <v>445000</v>
      </c>
    </row>
    <row r="644" spans="1:17" hidden="1">
      <c r="A644" s="1" t="s">
        <v>2676</v>
      </c>
      <c r="B644" s="1" t="str">
        <f t="shared" si="38"/>
        <v>PWK</v>
      </c>
      <c r="C644" s="8" t="s">
        <v>2079</v>
      </c>
      <c r="D644" s="8" t="s">
        <v>2080</v>
      </c>
      <c r="E644" s="8" t="s">
        <v>2139</v>
      </c>
      <c r="F644" s="22" t="s">
        <v>46</v>
      </c>
      <c r="G644" s="8" t="s">
        <v>2140</v>
      </c>
      <c r="H644" s="83">
        <v>21</v>
      </c>
      <c r="I644" s="147">
        <v>43663</v>
      </c>
      <c r="J644" s="142">
        <f t="shared" si="39"/>
        <v>84</v>
      </c>
      <c r="K644" s="267">
        <f t="shared" si="40"/>
        <v>420000</v>
      </c>
      <c r="L644" s="267" t="s">
        <v>2253</v>
      </c>
      <c r="M644" s="142" t="s">
        <v>3465</v>
      </c>
      <c r="N644" s="190">
        <v>100</v>
      </c>
      <c r="O644" s="146">
        <v>43673</v>
      </c>
      <c r="P644" s="190"/>
      <c r="Q644" s="199">
        <f t="shared" si="41"/>
        <v>500000</v>
      </c>
    </row>
    <row r="645" spans="1:17" hidden="1">
      <c r="A645" s="1" t="s">
        <v>2676</v>
      </c>
      <c r="B645" s="1" t="str">
        <f t="shared" si="38"/>
        <v>PWK</v>
      </c>
      <c r="C645" s="8" t="s">
        <v>2079</v>
      </c>
      <c r="D645" s="8" t="s">
        <v>2080</v>
      </c>
      <c r="E645" s="8" t="s">
        <v>2141</v>
      </c>
      <c r="F645" s="22" t="s">
        <v>46</v>
      </c>
      <c r="G645" s="8" t="s">
        <v>2142</v>
      </c>
      <c r="H645" s="83">
        <v>40</v>
      </c>
      <c r="I645" s="147">
        <v>43663</v>
      </c>
      <c r="J645" s="142">
        <f t="shared" si="39"/>
        <v>160</v>
      </c>
      <c r="K645" s="267">
        <f t="shared" si="40"/>
        <v>800000</v>
      </c>
      <c r="L645" s="267" t="s">
        <v>2253</v>
      </c>
      <c r="M645" s="142" t="s">
        <v>3465</v>
      </c>
      <c r="N645" s="190">
        <v>167</v>
      </c>
      <c r="O645" s="146">
        <v>43675</v>
      </c>
      <c r="P645" s="190"/>
      <c r="Q645" s="199">
        <f t="shared" si="41"/>
        <v>835000</v>
      </c>
    </row>
    <row r="646" spans="1:17" hidden="1">
      <c r="A646" s="1" t="s">
        <v>2676</v>
      </c>
      <c r="B646" s="1" t="str">
        <f t="shared" si="38"/>
        <v>PWK</v>
      </c>
      <c r="C646" s="8" t="s">
        <v>2079</v>
      </c>
      <c r="D646" s="8" t="s">
        <v>2116</v>
      </c>
      <c r="E646" s="8" t="s">
        <v>2143</v>
      </c>
      <c r="F646" s="22" t="s">
        <v>46</v>
      </c>
      <c r="G646" s="8" t="s">
        <v>2118</v>
      </c>
      <c r="H646" s="83">
        <v>25</v>
      </c>
      <c r="I646" s="148">
        <v>43679</v>
      </c>
      <c r="J646" s="142">
        <f t="shared" si="39"/>
        <v>100</v>
      </c>
      <c r="K646" s="267">
        <f t="shared" si="40"/>
        <v>500000</v>
      </c>
      <c r="L646" s="267" t="s">
        <v>2253</v>
      </c>
      <c r="M646" s="142" t="s">
        <v>3465</v>
      </c>
      <c r="N646" s="190"/>
      <c r="O646" s="146"/>
      <c r="P646" s="190"/>
      <c r="Q646" s="199">
        <f t="shared" si="41"/>
        <v>0</v>
      </c>
    </row>
    <row r="647" spans="1:17" hidden="1">
      <c r="A647" s="1" t="s">
        <v>2676</v>
      </c>
      <c r="B647" s="1" t="str">
        <f t="shared" si="38"/>
        <v>PWK</v>
      </c>
      <c r="C647" s="8" t="s">
        <v>2079</v>
      </c>
      <c r="D647" s="8" t="s">
        <v>2116</v>
      </c>
      <c r="E647" s="8" t="s">
        <v>2144</v>
      </c>
      <c r="F647" s="22" t="s">
        <v>46</v>
      </c>
      <c r="G647" s="8" t="s">
        <v>2145</v>
      </c>
      <c r="H647" s="83">
        <v>21</v>
      </c>
      <c r="I647" s="148">
        <v>43698</v>
      </c>
      <c r="J647" s="142">
        <f t="shared" si="39"/>
        <v>84</v>
      </c>
      <c r="K647" s="267">
        <f t="shared" si="40"/>
        <v>420000</v>
      </c>
      <c r="L647" s="267" t="s">
        <v>2253</v>
      </c>
      <c r="M647" s="142" t="s">
        <v>3465</v>
      </c>
      <c r="N647" s="190"/>
      <c r="O647" s="146"/>
      <c r="P647" s="190"/>
      <c r="Q647" s="199">
        <f t="shared" si="41"/>
        <v>0</v>
      </c>
    </row>
    <row r="648" spans="1:17" hidden="1">
      <c r="A648" s="1" t="s">
        <v>2676</v>
      </c>
      <c r="B648" s="1" t="str">
        <f t="shared" si="38"/>
        <v>PWK</v>
      </c>
      <c r="C648" s="8" t="s">
        <v>2079</v>
      </c>
      <c r="D648" s="8" t="s">
        <v>2080</v>
      </c>
      <c r="E648" s="8" t="s">
        <v>2146</v>
      </c>
      <c r="F648" s="22" t="s">
        <v>46</v>
      </c>
      <c r="G648" s="8" t="s">
        <v>2147</v>
      </c>
      <c r="H648" s="83">
        <v>36</v>
      </c>
      <c r="I648" s="146">
        <v>43664</v>
      </c>
      <c r="J648" s="142">
        <f t="shared" si="39"/>
        <v>144</v>
      </c>
      <c r="K648" s="267">
        <f t="shared" si="40"/>
        <v>720000</v>
      </c>
      <c r="L648" s="267" t="s">
        <v>2253</v>
      </c>
      <c r="M648" s="142" t="s">
        <v>3465</v>
      </c>
      <c r="N648" s="190">
        <v>64</v>
      </c>
      <c r="O648" s="146">
        <v>43676</v>
      </c>
      <c r="P648" s="190"/>
      <c r="Q648" s="199">
        <f t="shared" si="41"/>
        <v>320000</v>
      </c>
    </row>
    <row r="649" spans="1:17" hidden="1">
      <c r="A649" s="1" t="s">
        <v>2676</v>
      </c>
      <c r="B649" s="1" t="str">
        <f t="shared" si="38"/>
        <v>PWK</v>
      </c>
      <c r="C649" s="8" t="s">
        <v>2079</v>
      </c>
      <c r="D649" s="8" t="s">
        <v>2080</v>
      </c>
      <c r="E649" s="8" t="s">
        <v>2148</v>
      </c>
      <c r="F649" s="22" t="s">
        <v>46</v>
      </c>
      <c r="G649" s="8" t="s">
        <v>2149</v>
      </c>
      <c r="H649" s="83">
        <v>20</v>
      </c>
      <c r="I649" s="146">
        <v>43665</v>
      </c>
      <c r="J649" s="142">
        <f t="shared" si="39"/>
        <v>80</v>
      </c>
      <c r="K649" s="267">
        <f t="shared" si="40"/>
        <v>400000</v>
      </c>
      <c r="L649" s="267" t="s">
        <v>2253</v>
      </c>
      <c r="M649" s="142" t="s">
        <v>3465</v>
      </c>
      <c r="N649" s="190">
        <v>42</v>
      </c>
      <c r="O649" s="146">
        <v>43657</v>
      </c>
      <c r="P649" s="190"/>
      <c r="Q649" s="199">
        <f t="shared" si="41"/>
        <v>210000</v>
      </c>
    </row>
    <row r="650" spans="1:17" hidden="1">
      <c r="A650" s="1" t="s">
        <v>2676</v>
      </c>
      <c r="B650" s="1" t="str">
        <f t="shared" si="38"/>
        <v>PWK</v>
      </c>
      <c r="C650" s="8" t="s">
        <v>2079</v>
      </c>
      <c r="D650" s="8" t="s">
        <v>2080</v>
      </c>
      <c r="E650" s="8" t="s">
        <v>2150</v>
      </c>
      <c r="F650" s="22" t="s">
        <v>46</v>
      </c>
      <c r="G650" s="8" t="s">
        <v>2151</v>
      </c>
      <c r="H650" s="83">
        <v>58</v>
      </c>
      <c r="I650" s="148">
        <v>43657</v>
      </c>
      <c r="J650" s="142">
        <f t="shared" si="39"/>
        <v>232</v>
      </c>
      <c r="K650" s="267">
        <f t="shared" si="40"/>
        <v>1160000</v>
      </c>
      <c r="L650" s="267" t="s">
        <v>2253</v>
      </c>
      <c r="M650" s="142" t="s">
        <v>3465</v>
      </c>
      <c r="N650" s="190">
        <v>210</v>
      </c>
      <c r="O650" s="146">
        <v>43663</v>
      </c>
      <c r="P650" s="190"/>
      <c r="Q650" s="199">
        <f t="shared" si="41"/>
        <v>1050000</v>
      </c>
    </row>
    <row r="651" spans="1:17" hidden="1">
      <c r="A651" s="1" t="s">
        <v>2676</v>
      </c>
      <c r="B651" s="1" t="str">
        <f t="shared" si="38"/>
        <v>PWK</v>
      </c>
      <c r="C651" s="8" t="s">
        <v>2079</v>
      </c>
      <c r="D651" s="8" t="s">
        <v>2116</v>
      </c>
      <c r="E651" s="8" t="s">
        <v>2152</v>
      </c>
      <c r="F651" s="22" t="s">
        <v>46</v>
      </c>
      <c r="G651" s="8" t="s">
        <v>2153</v>
      </c>
      <c r="H651" s="83">
        <v>25</v>
      </c>
      <c r="I651" s="148">
        <v>43698</v>
      </c>
      <c r="J651" s="142">
        <f t="shared" si="39"/>
        <v>100</v>
      </c>
      <c r="K651" s="267">
        <f t="shared" si="40"/>
        <v>500000</v>
      </c>
      <c r="L651" s="267" t="s">
        <v>2253</v>
      </c>
      <c r="M651" s="142" t="s">
        <v>3465</v>
      </c>
      <c r="N651" s="190"/>
      <c r="O651" s="146"/>
      <c r="P651" s="190"/>
      <c r="Q651" s="199">
        <f t="shared" si="41"/>
        <v>0</v>
      </c>
    </row>
    <row r="652" spans="1:17" hidden="1">
      <c r="A652" s="1" t="s">
        <v>2673</v>
      </c>
      <c r="B652" s="1" t="s">
        <v>1718</v>
      </c>
      <c r="C652" s="8" t="s">
        <v>1718</v>
      </c>
      <c r="D652" s="8" t="s">
        <v>3135</v>
      </c>
      <c r="E652" s="8" t="s">
        <v>1724</v>
      </c>
      <c r="F652" s="3" t="s">
        <v>44</v>
      </c>
      <c r="G652" s="8" t="s">
        <v>1725</v>
      </c>
      <c r="H652" s="83">
        <v>25</v>
      </c>
      <c r="I652" s="148">
        <v>43655</v>
      </c>
      <c r="J652" s="142">
        <v>100</v>
      </c>
      <c r="K652" s="267">
        <v>500000</v>
      </c>
      <c r="L652" s="267" t="s">
        <v>2253</v>
      </c>
      <c r="M652" s="142" t="s">
        <v>3465</v>
      </c>
      <c r="N652" s="193">
        <v>114</v>
      </c>
      <c r="O652" s="146">
        <v>43663</v>
      </c>
      <c r="P652" s="193">
        <v>39</v>
      </c>
      <c r="Q652" s="199">
        <f t="shared" si="41"/>
        <v>570000</v>
      </c>
    </row>
    <row r="653" spans="1:17" hidden="1">
      <c r="A653" s="1" t="s">
        <v>2673</v>
      </c>
      <c r="B653" s="1" t="s">
        <v>1718</v>
      </c>
      <c r="C653" s="8" t="s">
        <v>1718</v>
      </c>
      <c r="D653" s="8" t="s">
        <v>3135</v>
      </c>
      <c r="E653" s="8" t="s">
        <v>1726</v>
      </c>
      <c r="F653" s="3" t="s">
        <v>44</v>
      </c>
      <c r="G653" s="8" t="s">
        <v>1727</v>
      </c>
      <c r="H653" s="83">
        <v>25</v>
      </c>
      <c r="I653" s="148">
        <v>43658</v>
      </c>
      <c r="J653" s="142">
        <v>100</v>
      </c>
      <c r="K653" s="267">
        <v>500000</v>
      </c>
      <c r="L653" s="267" t="s">
        <v>2253</v>
      </c>
      <c r="M653" s="142" t="s">
        <v>3465</v>
      </c>
      <c r="N653" s="193">
        <v>182</v>
      </c>
      <c r="O653" s="146">
        <v>43672</v>
      </c>
      <c r="P653" s="193">
        <v>73</v>
      </c>
      <c r="Q653" s="199">
        <f t="shared" si="41"/>
        <v>910000</v>
      </c>
    </row>
    <row r="654" spans="1:17" hidden="1">
      <c r="A654" s="1" t="s">
        <v>2673</v>
      </c>
      <c r="B654" s="1" t="s">
        <v>1718</v>
      </c>
      <c r="C654" s="8" t="s">
        <v>1718</v>
      </c>
      <c r="D654" s="8" t="s">
        <v>3135</v>
      </c>
      <c r="E654" s="8" t="s">
        <v>1728</v>
      </c>
      <c r="F654" s="3" t="s">
        <v>44</v>
      </c>
      <c r="G654" s="8" t="s">
        <v>1729</v>
      </c>
      <c r="H654" s="83">
        <v>20</v>
      </c>
      <c r="I654" s="147">
        <v>43663</v>
      </c>
      <c r="J654" s="142">
        <v>80</v>
      </c>
      <c r="K654" s="267">
        <v>400000</v>
      </c>
      <c r="L654" s="267" t="s">
        <v>2253</v>
      </c>
      <c r="M654" s="142" t="s">
        <v>3465</v>
      </c>
      <c r="N654" s="193">
        <v>88</v>
      </c>
      <c r="O654" s="146">
        <v>43656</v>
      </c>
      <c r="P654" s="193">
        <v>26</v>
      </c>
      <c r="Q654" s="199">
        <f t="shared" si="41"/>
        <v>440000</v>
      </c>
    </row>
    <row r="655" spans="1:17" hidden="1">
      <c r="A655" s="1" t="s">
        <v>2673</v>
      </c>
      <c r="B655" s="1" t="s">
        <v>1718</v>
      </c>
      <c r="C655" s="8" t="s">
        <v>1718</v>
      </c>
      <c r="D655" s="8" t="s">
        <v>3135</v>
      </c>
      <c r="E655" s="8" t="s">
        <v>1730</v>
      </c>
      <c r="F655" s="3" t="s">
        <v>44</v>
      </c>
      <c r="G655" s="8" t="s">
        <v>1731</v>
      </c>
      <c r="H655" s="83">
        <v>50</v>
      </c>
      <c r="I655" s="146">
        <v>43664</v>
      </c>
      <c r="J655" s="142">
        <v>200</v>
      </c>
      <c r="K655" s="267">
        <v>1000000</v>
      </c>
      <c r="L655" s="267" t="s">
        <v>2253</v>
      </c>
      <c r="M655" s="142" t="s">
        <v>3465</v>
      </c>
      <c r="N655" s="193">
        <v>197</v>
      </c>
      <c r="O655" s="146">
        <v>43664</v>
      </c>
      <c r="P655" s="193">
        <v>84</v>
      </c>
      <c r="Q655" s="199">
        <f t="shared" si="41"/>
        <v>985000</v>
      </c>
    </row>
    <row r="656" spans="1:17" hidden="1">
      <c r="A656" s="1" t="s">
        <v>2673</v>
      </c>
      <c r="B656" s="1" t="s">
        <v>1718</v>
      </c>
      <c r="C656" s="8" t="s">
        <v>1718</v>
      </c>
      <c r="D656" s="8" t="s">
        <v>3135</v>
      </c>
      <c r="E656" s="8" t="s">
        <v>1750</v>
      </c>
      <c r="F656" s="3" t="s">
        <v>46</v>
      </c>
      <c r="G656" s="8" t="s">
        <v>1751</v>
      </c>
      <c r="H656" s="83">
        <v>10</v>
      </c>
      <c r="I656" s="148">
        <v>43666</v>
      </c>
      <c r="J656" s="142">
        <v>40</v>
      </c>
      <c r="K656" s="267">
        <v>200000</v>
      </c>
      <c r="L656" s="267" t="s">
        <v>2253</v>
      </c>
      <c r="M656" s="142" t="s">
        <v>3465</v>
      </c>
      <c r="N656" s="193">
        <v>35</v>
      </c>
      <c r="O656" s="146">
        <v>43666</v>
      </c>
      <c r="P656" s="193">
        <v>15</v>
      </c>
      <c r="Q656" s="199">
        <f t="shared" si="41"/>
        <v>175000</v>
      </c>
    </row>
    <row r="657" spans="1:17" hidden="1">
      <c r="A657" s="1" t="s">
        <v>2673</v>
      </c>
      <c r="B657" s="1" t="s">
        <v>1718</v>
      </c>
      <c r="C657" s="8" t="s">
        <v>1718</v>
      </c>
      <c r="D657" s="8" t="s">
        <v>3135</v>
      </c>
      <c r="E657" s="8" t="s">
        <v>1489</v>
      </c>
      <c r="F657" s="3" t="s">
        <v>46</v>
      </c>
      <c r="G657" s="8" t="s">
        <v>1754</v>
      </c>
      <c r="H657" s="83">
        <v>25</v>
      </c>
      <c r="I657" s="146">
        <v>43665</v>
      </c>
      <c r="J657" s="142">
        <v>100</v>
      </c>
      <c r="K657" s="267">
        <v>500000</v>
      </c>
      <c r="L657" s="267" t="s">
        <v>2253</v>
      </c>
      <c r="M657" s="142" t="s">
        <v>3465</v>
      </c>
      <c r="N657" s="193">
        <v>26</v>
      </c>
      <c r="O657" s="146">
        <v>43659</v>
      </c>
      <c r="P657" s="193">
        <v>8</v>
      </c>
      <c r="Q657" s="199">
        <f t="shared" si="41"/>
        <v>130000</v>
      </c>
    </row>
    <row r="658" spans="1:17" hidden="1">
      <c r="A658" s="1" t="s">
        <v>2673</v>
      </c>
      <c r="B658" s="1" t="s">
        <v>1718</v>
      </c>
      <c r="C658" s="8" t="s">
        <v>1718</v>
      </c>
      <c r="D658" s="8" t="s">
        <v>3135</v>
      </c>
      <c r="E658" s="8" t="s">
        <v>1759</v>
      </c>
      <c r="F658" s="3" t="s">
        <v>46</v>
      </c>
      <c r="G658" s="8" t="s">
        <v>1760</v>
      </c>
      <c r="H658" s="83">
        <v>33</v>
      </c>
      <c r="I658" s="148">
        <v>43668</v>
      </c>
      <c r="J658" s="142">
        <v>132</v>
      </c>
      <c r="K658" s="267">
        <v>660000</v>
      </c>
      <c r="L658" s="267" t="s">
        <v>2253</v>
      </c>
      <c r="M658" s="142" t="s">
        <v>3465</v>
      </c>
      <c r="N658" s="193">
        <v>118</v>
      </c>
      <c r="O658" s="146">
        <v>43661</v>
      </c>
      <c r="P658" s="193">
        <v>39</v>
      </c>
      <c r="Q658" s="199">
        <f t="shared" si="41"/>
        <v>590000</v>
      </c>
    </row>
    <row r="659" spans="1:17" hidden="1">
      <c r="A659" s="1" t="s">
        <v>2673</v>
      </c>
      <c r="B659" s="1" t="s">
        <v>1718</v>
      </c>
      <c r="C659" s="8" t="s">
        <v>1718</v>
      </c>
      <c r="D659" s="8" t="s">
        <v>3135</v>
      </c>
      <c r="E659" s="8" t="s">
        <v>1761</v>
      </c>
      <c r="F659" s="3" t="s">
        <v>46</v>
      </c>
      <c r="G659" s="8" t="s">
        <v>1762</v>
      </c>
      <c r="H659" s="83">
        <v>20</v>
      </c>
      <c r="I659" s="148">
        <v>43654</v>
      </c>
      <c r="J659" s="142">
        <v>80</v>
      </c>
      <c r="K659" s="267">
        <v>400000</v>
      </c>
      <c r="L659" s="267" t="s">
        <v>2253</v>
      </c>
      <c r="M659" s="142" t="s">
        <v>3465</v>
      </c>
      <c r="N659" s="193">
        <v>40</v>
      </c>
      <c r="O659" s="146">
        <v>43662</v>
      </c>
      <c r="P659" s="193">
        <v>18</v>
      </c>
      <c r="Q659" s="199">
        <f t="shared" si="41"/>
        <v>200000</v>
      </c>
    </row>
    <row r="660" spans="1:17" hidden="1">
      <c r="A660" s="1" t="s">
        <v>2673</v>
      </c>
      <c r="B660" s="1" t="s">
        <v>1718</v>
      </c>
      <c r="C660" s="8" t="s">
        <v>1718</v>
      </c>
      <c r="D660" s="8" t="s">
        <v>3135</v>
      </c>
      <c r="E660" s="8" t="s">
        <v>1763</v>
      </c>
      <c r="F660" s="3" t="s">
        <v>46</v>
      </c>
      <c r="G660" s="8" t="s">
        <v>1764</v>
      </c>
      <c r="H660" s="83">
        <v>15</v>
      </c>
      <c r="I660" s="148">
        <v>43656</v>
      </c>
      <c r="J660" s="142">
        <v>60</v>
      </c>
      <c r="K660" s="267">
        <v>300000</v>
      </c>
      <c r="L660" s="267" t="s">
        <v>2253</v>
      </c>
      <c r="M660" s="142" t="s">
        <v>3465</v>
      </c>
      <c r="N660" s="193">
        <v>40</v>
      </c>
      <c r="O660" s="146">
        <v>43670</v>
      </c>
      <c r="P660" s="193">
        <v>15</v>
      </c>
      <c r="Q660" s="199">
        <f t="shared" si="41"/>
        <v>200000</v>
      </c>
    </row>
    <row r="661" spans="1:17" hidden="1">
      <c r="A661" s="1" t="s">
        <v>2673</v>
      </c>
      <c r="B661" s="1" t="s">
        <v>1718</v>
      </c>
      <c r="C661" s="8" t="s">
        <v>1718</v>
      </c>
      <c r="D661" s="8" t="s">
        <v>3135</v>
      </c>
      <c r="E661" s="8" t="s">
        <v>1765</v>
      </c>
      <c r="F661" s="3" t="s">
        <v>46</v>
      </c>
      <c r="G661" s="8" t="s">
        <v>1766</v>
      </c>
      <c r="H661" s="83">
        <v>20</v>
      </c>
      <c r="I661" s="148">
        <v>43670</v>
      </c>
      <c r="J661" s="142">
        <v>80</v>
      </c>
      <c r="K661" s="267">
        <v>400000</v>
      </c>
      <c r="L661" s="267" t="s">
        <v>2253</v>
      </c>
      <c r="M661" s="142" t="s">
        <v>3465</v>
      </c>
      <c r="N661" s="193">
        <v>60</v>
      </c>
      <c r="O661" s="146">
        <v>43670</v>
      </c>
      <c r="P661" s="193">
        <v>27</v>
      </c>
      <c r="Q661" s="199">
        <f t="shared" si="41"/>
        <v>300000</v>
      </c>
    </row>
    <row r="662" spans="1:17" hidden="1">
      <c r="A662" s="1" t="s">
        <v>2673</v>
      </c>
      <c r="B662" s="1" t="s">
        <v>1718</v>
      </c>
      <c r="C662" s="8" t="s">
        <v>1718</v>
      </c>
      <c r="D662" s="8" t="s">
        <v>3135</v>
      </c>
      <c r="E662" s="8" t="s">
        <v>1767</v>
      </c>
      <c r="F662" s="3" t="s">
        <v>46</v>
      </c>
      <c r="G662" s="8" t="s">
        <v>1768</v>
      </c>
      <c r="H662" s="83">
        <v>30</v>
      </c>
      <c r="I662" s="148">
        <v>43657</v>
      </c>
      <c r="J662" s="142">
        <v>120</v>
      </c>
      <c r="K662" s="267">
        <v>600000</v>
      </c>
      <c r="L662" s="267" t="s">
        <v>2253</v>
      </c>
      <c r="M662" s="142" t="s">
        <v>3465</v>
      </c>
      <c r="N662" s="193">
        <v>150</v>
      </c>
      <c r="O662" s="146">
        <v>43671</v>
      </c>
      <c r="P662" s="193">
        <v>55</v>
      </c>
      <c r="Q662" s="199">
        <f t="shared" si="41"/>
        <v>750000</v>
      </c>
    </row>
    <row r="663" spans="1:17" hidden="1">
      <c r="A663" s="1" t="s">
        <v>2673</v>
      </c>
      <c r="B663" s="1" t="s">
        <v>1718</v>
      </c>
      <c r="C663" s="8" t="s">
        <v>1718</v>
      </c>
      <c r="D663" s="8" t="s">
        <v>3135</v>
      </c>
      <c r="E663" s="8" t="s">
        <v>1769</v>
      </c>
      <c r="F663" s="3" t="s">
        <v>46</v>
      </c>
      <c r="G663" s="8" t="s">
        <v>1770</v>
      </c>
      <c r="H663" s="83">
        <v>15</v>
      </c>
      <c r="I663" s="148">
        <v>43659</v>
      </c>
      <c r="J663" s="142">
        <v>60</v>
      </c>
      <c r="K663" s="267">
        <v>300000</v>
      </c>
      <c r="L663" s="267" t="s">
        <v>2253</v>
      </c>
      <c r="M663" s="142" t="s">
        <v>3465</v>
      </c>
      <c r="N663" s="193">
        <v>124</v>
      </c>
      <c r="O663" s="146">
        <v>43676</v>
      </c>
      <c r="P663" s="193">
        <v>53</v>
      </c>
      <c r="Q663" s="199">
        <f t="shared" si="41"/>
        <v>620000</v>
      </c>
    </row>
    <row r="664" spans="1:17" hidden="1">
      <c r="A664" s="1" t="s">
        <v>2673</v>
      </c>
      <c r="B664" s="1" t="s">
        <v>1718</v>
      </c>
      <c r="C664" s="8" t="s">
        <v>1718</v>
      </c>
      <c r="D664" s="8" t="s">
        <v>3135</v>
      </c>
      <c r="E664" s="8" t="s">
        <v>1771</v>
      </c>
      <c r="F664" s="3" t="s">
        <v>46</v>
      </c>
      <c r="G664" s="8" t="s">
        <v>1772</v>
      </c>
      <c r="H664" s="83">
        <v>22</v>
      </c>
      <c r="I664" s="147">
        <v>43661</v>
      </c>
      <c r="J664" s="142">
        <v>88</v>
      </c>
      <c r="K664" s="267">
        <v>440000</v>
      </c>
      <c r="L664" s="267" t="s">
        <v>2253</v>
      </c>
      <c r="M664" s="142" t="s">
        <v>3465</v>
      </c>
      <c r="N664" s="193">
        <v>74</v>
      </c>
      <c r="O664" s="146">
        <v>43668</v>
      </c>
      <c r="P664" s="193">
        <v>32</v>
      </c>
      <c r="Q664" s="199">
        <f t="shared" si="41"/>
        <v>370000</v>
      </c>
    </row>
    <row r="665" spans="1:17" hidden="1">
      <c r="A665" s="1" t="s">
        <v>2673</v>
      </c>
      <c r="B665" s="1" t="s">
        <v>1718</v>
      </c>
      <c r="C665" s="8" t="s">
        <v>1718</v>
      </c>
      <c r="D665" s="8" t="s">
        <v>3135</v>
      </c>
      <c r="E665" s="8" t="s">
        <v>1773</v>
      </c>
      <c r="F665" s="3" t="s">
        <v>46</v>
      </c>
      <c r="G665" s="8" t="s">
        <v>1774</v>
      </c>
      <c r="H665" s="83">
        <v>23</v>
      </c>
      <c r="I665" s="147">
        <v>43661</v>
      </c>
      <c r="J665" s="142">
        <v>92</v>
      </c>
      <c r="K665" s="267">
        <v>460000</v>
      </c>
      <c r="L665" s="267" t="s">
        <v>2253</v>
      </c>
      <c r="M665" s="142" t="s">
        <v>3465</v>
      </c>
      <c r="N665" s="193">
        <v>32</v>
      </c>
      <c r="O665" s="146">
        <v>43669</v>
      </c>
      <c r="P665" s="193">
        <v>14</v>
      </c>
      <c r="Q665" s="199">
        <f t="shared" si="41"/>
        <v>160000</v>
      </c>
    </row>
    <row r="666" spans="1:17" hidden="1">
      <c r="A666" s="1" t="s">
        <v>2673</v>
      </c>
      <c r="B666" s="1" t="s">
        <v>1718</v>
      </c>
      <c r="C666" s="8" t="s">
        <v>1718</v>
      </c>
      <c r="D666" s="8" t="s">
        <v>3135</v>
      </c>
      <c r="E666" s="8" t="s">
        <v>1775</v>
      </c>
      <c r="F666" s="3" t="s">
        <v>46</v>
      </c>
      <c r="G666" s="8" t="s">
        <v>1776</v>
      </c>
      <c r="H666" s="83">
        <v>10</v>
      </c>
      <c r="I666" s="148">
        <v>43676</v>
      </c>
      <c r="J666" s="142">
        <v>40</v>
      </c>
      <c r="K666" s="267">
        <v>200000</v>
      </c>
      <c r="L666" s="267" t="s">
        <v>2253</v>
      </c>
      <c r="M666" s="142" t="s">
        <v>3465</v>
      </c>
      <c r="N666" s="193">
        <v>36</v>
      </c>
      <c r="O666" s="146">
        <v>43655</v>
      </c>
      <c r="P666" s="193">
        <v>18</v>
      </c>
      <c r="Q666" s="199">
        <f t="shared" si="41"/>
        <v>180000</v>
      </c>
    </row>
    <row r="667" spans="1:17" hidden="1">
      <c r="A667" s="1" t="s">
        <v>2673</v>
      </c>
      <c r="B667" s="1" t="s">
        <v>1718</v>
      </c>
      <c r="C667" s="8" t="s">
        <v>1718</v>
      </c>
      <c r="D667" s="8" t="s">
        <v>3135</v>
      </c>
      <c r="E667" s="8" t="s">
        <v>1777</v>
      </c>
      <c r="F667" s="3" t="s">
        <v>46</v>
      </c>
      <c r="G667" s="8" t="s">
        <v>1778</v>
      </c>
      <c r="H667" s="83">
        <v>22</v>
      </c>
      <c r="I667" s="148">
        <v>43677</v>
      </c>
      <c r="J667" s="142">
        <v>88</v>
      </c>
      <c r="K667" s="267">
        <v>440000</v>
      </c>
      <c r="L667" s="267" t="s">
        <v>2253</v>
      </c>
      <c r="M667" s="142" t="s">
        <v>3465</v>
      </c>
      <c r="N667" s="193">
        <v>64</v>
      </c>
      <c r="O667" s="146">
        <v>43675</v>
      </c>
      <c r="P667" s="193">
        <v>26</v>
      </c>
      <c r="Q667" s="199">
        <f t="shared" si="41"/>
        <v>320000</v>
      </c>
    </row>
    <row r="668" spans="1:17" hidden="1">
      <c r="A668" s="1" t="s">
        <v>2673</v>
      </c>
      <c r="B668" s="1" t="s">
        <v>1718</v>
      </c>
      <c r="C668" s="8" t="s">
        <v>1718</v>
      </c>
      <c r="D668" s="8" t="s">
        <v>3135</v>
      </c>
      <c r="E668" s="8" t="s">
        <v>1782</v>
      </c>
      <c r="F668" s="3" t="s">
        <v>45</v>
      </c>
      <c r="G668" s="8" t="s">
        <v>1783</v>
      </c>
      <c r="H668" s="83">
        <v>15</v>
      </c>
      <c r="I668" s="146">
        <v>43665</v>
      </c>
      <c r="J668" s="142">
        <v>60</v>
      </c>
      <c r="K668" s="267">
        <v>300000</v>
      </c>
      <c r="L668" s="267" t="s">
        <v>2253</v>
      </c>
      <c r="M668" s="142" t="s">
        <v>3465</v>
      </c>
      <c r="N668" s="193">
        <v>53</v>
      </c>
      <c r="O668" s="146">
        <v>43659</v>
      </c>
      <c r="P668" s="193">
        <v>18</v>
      </c>
      <c r="Q668" s="199">
        <f t="shared" si="41"/>
        <v>265000</v>
      </c>
    </row>
    <row r="669" spans="1:17" hidden="1">
      <c r="A669" s="1" t="s">
        <v>2673</v>
      </c>
      <c r="B669" s="1" t="s">
        <v>1718</v>
      </c>
      <c r="C669" s="8" t="s">
        <v>1718</v>
      </c>
      <c r="D669" s="8" t="s">
        <v>3136</v>
      </c>
      <c r="E669" s="8" t="s">
        <v>1784</v>
      </c>
      <c r="F669" s="3" t="s">
        <v>44</v>
      </c>
      <c r="G669" s="8" t="s">
        <v>1785</v>
      </c>
      <c r="H669" s="83">
        <v>25</v>
      </c>
      <c r="I669" s="148">
        <v>43671</v>
      </c>
      <c r="J669" s="142">
        <v>100</v>
      </c>
      <c r="K669" s="267">
        <v>500000</v>
      </c>
      <c r="L669" s="267" t="s">
        <v>2253</v>
      </c>
      <c r="M669" s="142" t="s">
        <v>3465</v>
      </c>
      <c r="N669" s="193">
        <v>117</v>
      </c>
      <c r="O669" s="146">
        <v>43664</v>
      </c>
      <c r="P669" s="193">
        <v>43</v>
      </c>
      <c r="Q669" s="199">
        <f t="shared" si="41"/>
        <v>585000</v>
      </c>
    </row>
    <row r="670" spans="1:17" hidden="1">
      <c r="A670" s="1" t="s">
        <v>2673</v>
      </c>
      <c r="B670" s="1" t="s">
        <v>1718</v>
      </c>
      <c r="C670" s="8" t="s">
        <v>1718</v>
      </c>
      <c r="D670" s="8" t="s">
        <v>3136</v>
      </c>
      <c r="E670" s="8" t="s">
        <v>1786</v>
      </c>
      <c r="F670" s="3" t="s">
        <v>44</v>
      </c>
      <c r="G670" s="8" t="s">
        <v>1787</v>
      </c>
      <c r="H670" s="83">
        <v>40</v>
      </c>
      <c r="I670" s="146">
        <v>43664</v>
      </c>
      <c r="J670" s="142">
        <v>160</v>
      </c>
      <c r="K670" s="267">
        <v>800000</v>
      </c>
      <c r="L670" s="267" t="s">
        <v>2253</v>
      </c>
      <c r="M670" s="142" t="s">
        <v>3465</v>
      </c>
      <c r="N670" s="193">
        <v>117</v>
      </c>
      <c r="O670" s="146">
        <v>43663</v>
      </c>
      <c r="P670" s="193">
        <v>45</v>
      </c>
      <c r="Q670" s="199">
        <f t="shared" si="41"/>
        <v>585000</v>
      </c>
    </row>
    <row r="671" spans="1:17" hidden="1">
      <c r="A671" s="1" t="s">
        <v>2673</v>
      </c>
      <c r="B671" s="1" t="s">
        <v>1718</v>
      </c>
      <c r="C671" s="8" t="s">
        <v>1718</v>
      </c>
      <c r="D671" s="8" t="s">
        <v>3136</v>
      </c>
      <c r="E671" s="8" t="s">
        <v>1788</v>
      </c>
      <c r="F671" s="3" t="s">
        <v>46</v>
      </c>
      <c r="G671" s="8" t="s">
        <v>1789</v>
      </c>
      <c r="H671" s="83">
        <v>30</v>
      </c>
      <c r="I671" s="148">
        <v>43662</v>
      </c>
      <c r="J671" s="142">
        <v>120</v>
      </c>
      <c r="K671" s="267">
        <v>600000</v>
      </c>
      <c r="L671" s="267" t="s">
        <v>2253</v>
      </c>
      <c r="M671" s="142" t="s">
        <v>3465</v>
      </c>
      <c r="N671" s="193">
        <v>71</v>
      </c>
      <c r="O671" s="146">
        <v>43662</v>
      </c>
      <c r="P671" s="193">
        <v>22</v>
      </c>
      <c r="Q671" s="199">
        <f t="shared" si="41"/>
        <v>355000</v>
      </c>
    </row>
    <row r="672" spans="1:17" hidden="1">
      <c r="A672" s="1" t="s">
        <v>2673</v>
      </c>
      <c r="B672" s="1" t="s">
        <v>1718</v>
      </c>
      <c r="C672" s="8" t="s">
        <v>1718</v>
      </c>
      <c r="D672" s="8" t="s">
        <v>3136</v>
      </c>
      <c r="E672" s="8" t="s">
        <v>1790</v>
      </c>
      <c r="F672" s="3" t="s">
        <v>46</v>
      </c>
      <c r="G672" s="8" t="s">
        <v>1791</v>
      </c>
      <c r="H672" s="83">
        <v>25</v>
      </c>
      <c r="I672" s="148">
        <v>43670</v>
      </c>
      <c r="J672" s="142">
        <v>100</v>
      </c>
      <c r="K672" s="267">
        <v>500000</v>
      </c>
      <c r="L672" s="267" t="s">
        <v>2253</v>
      </c>
      <c r="M672" s="142" t="s">
        <v>3465</v>
      </c>
      <c r="N672" s="193">
        <v>74</v>
      </c>
      <c r="O672" s="146">
        <v>43671</v>
      </c>
      <c r="P672" s="193">
        <v>27</v>
      </c>
      <c r="Q672" s="199">
        <f t="shared" si="41"/>
        <v>370000</v>
      </c>
    </row>
    <row r="673" spans="1:17" hidden="1">
      <c r="A673" s="1" t="s">
        <v>2673</v>
      </c>
      <c r="B673" s="1" t="s">
        <v>1718</v>
      </c>
      <c r="C673" s="8" t="s">
        <v>1718</v>
      </c>
      <c r="D673" s="8" t="s">
        <v>3136</v>
      </c>
      <c r="E673" s="8" t="s">
        <v>3137</v>
      </c>
      <c r="F673" s="3" t="s">
        <v>46</v>
      </c>
      <c r="G673" s="8" t="s">
        <v>3138</v>
      </c>
      <c r="H673" s="83">
        <v>29</v>
      </c>
      <c r="I673" s="147">
        <v>43661</v>
      </c>
      <c r="J673" s="142">
        <v>116</v>
      </c>
      <c r="K673" s="267">
        <v>580000</v>
      </c>
      <c r="L673" s="267" t="s">
        <v>2253</v>
      </c>
      <c r="M673" s="142" t="s">
        <v>3465</v>
      </c>
      <c r="N673" s="193">
        <v>88</v>
      </c>
      <c r="O673" s="146">
        <v>43654</v>
      </c>
      <c r="P673" s="193">
        <v>32</v>
      </c>
      <c r="Q673" s="199">
        <f t="shared" si="41"/>
        <v>440000</v>
      </c>
    </row>
    <row r="674" spans="1:17" hidden="1">
      <c r="A674" s="1" t="s">
        <v>2673</v>
      </c>
      <c r="B674" s="1" t="s">
        <v>1718</v>
      </c>
      <c r="C674" s="8" t="s">
        <v>1718</v>
      </c>
      <c r="D674" s="8" t="s">
        <v>3136</v>
      </c>
      <c r="E674" s="8" t="s">
        <v>91</v>
      </c>
      <c r="F674" s="3" t="s">
        <v>45</v>
      </c>
      <c r="G674" s="8" t="s">
        <v>3139</v>
      </c>
      <c r="H674" s="83">
        <v>11</v>
      </c>
      <c r="I674" s="148">
        <v>43675</v>
      </c>
      <c r="J674" s="142">
        <v>44</v>
      </c>
      <c r="K674" s="267">
        <v>220000</v>
      </c>
      <c r="L674" s="267" t="s">
        <v>2253</v>
      </c>
      <c r="M674" s="142" t="s">
        <v>3465</v>
      </c>
      <c r="N674" s="193">
        <v>16</v>
      </c>
      <c r="O674" s="146">
        <v>43654</v>
      </c>
      <c r="P674" s="193">
        <v>7</v>
      </c>
      <c r="Q674" s="199">
        <f t="shared" si="41"/>
        <v>80000</v>
      </c>
    </row>
    <row r="675" spans="1:17" hidden="1">
      <c r="A675" s="1" t="s">
        <v>2673</v>
      </c>
      <c r="B675" s="1" t="s">
        <v>1718</v>
      </c>
      <c r="C675" s="8" t="s">
        <v>1718</v>
      </c>
      <c r="D675" s="8" t="s">
        <v>3136</v>
      </c>
      <c r="E675" s="8" t="s">
        <v>3140</v>
      </c>
      <c r="F675" s="3" t="s">
        <v>45</v>
      </c>
      <c r="G675" s="8" t="s">
        <v>3141</v>
      </c>
      <c r="H675" s="83">
        <v>46</v>
      </c>
      <c r="I675" s="148">
        <v>43662</v>
      </c>
      <c r="J675" s="142">
        <v>184</v>
      </c>
      <c r="K675" s="267">
        <v>920000</v>
      </c>
      <c r="L675" s="267" t="s">
        <v>2253</v>
      </c>
      <c r="M675" s="142" t="s">
        <v>3465</v>
      </c>
      <c r="N675" s="193">
        <v>68</v>
      </c>
      <c r="O675" s="146">
        <v>43658</v>
      </c>
      <c r="P675" s="193">
        <v>21</v>
      </c>
      <c r="Q675" s="199">
        <f t="shared" si="41"/>
        <v>340000</v>
      </c>
    </row>
    <row r="676" spans="1:17" hidden="1">
      <c r="A676" s="1" t="s">
        <v>2673</v>
      </c>
      <c r="B676" s="1" t="s">
        <v>1718</v>
      </c>
      <c r="C676" s="8" t="s">
        <v>1718</v>
      </c>
      <c r="D676" s="8" t="s">
        <v>3136</v>
      </c>
      <c r="E676" s="8" t="s">
        <v>3142</v>
      </c>
      <c r="F676" s="3" t="s">
        <v>46</v>
      </c>
      <c r="G676" s="8" t="s">
        <v>3143</v>
      </c>
      <c r="H676" s="83">
        <v>27</v>
      </c>
      <c r="I676" s="147">
        <v>43663</v>
      </c>
      <c r="J676" s="142">
        <v>108</v>
      </c>
      <c r="K676" s="267">
        <v>540000</v>
      </c>
      <c r="L676" s="267" t="s">
        <v>2253</v>
      </c>
      <c r="M676" s="142" t="s">
        <v>3465</v>
      </c>
      <c r="N676" s="193">
        <v>49</v>
      </c>
      <c r="O676" s="146">
        <v>43655</v>
      </c>
      <c r="P676" s="193">
        <v>20</v>
      </c>
      <c r="Q676" s="199">
        <f t="shared" si="41"/>
        <v>245000</v>
      </c>
    </row>
    <row r="677" spans="1:17" hidden="1">
      <c r="A677" s="1" t="s">
        <v>2673</v>
      </c>
      <c r="B677" s="1" t="s">
        <v>1718</v>
      </c>
      <c r="C677" s="8" t="s">
        <v>1718</v>
      </c>
      <c r="D677" s="8" t="s">
        <v>3136</v>
      </c>
      <c r="E677" s="8" t="s">
        <v>3144</v>
      </c>
      <c r="F677" s="3" t="s">
        <v>45</v>
      </c>
      <c r="G677" s="8" t="s">
        <v>3145</v>
      </c>
      <c r="H677" s="83">
        <v>11</v>
      </c>
      <c r="I677" s="148">
        <v>43677</v>
      </c>
      <c r="J677" s="142">
        <v>44</v>
      </c>
      <c r="K677" s="267">
        <v>220000</v>
      </c>
      <c r="L677" s="267" t="s">
        <v>2253</v>
      </c>
      <c r="M677" s="142" t="s">
        <v>3465</v>
      </c>
      <c r="N677" s="193">
        <v>18</v>
      </c>
      <c r="O677" s="146">
        <v>43678</v>
      </c>
      <c r="P677" s="193">
        <v>8</v>
      </c>
      <c r="Q677" s="199">
        <f t="shared" si="41"/>
        <v>90000</v>
      </c>
    </row>
    <row r="678" spans="1:17" hidden="1">
      <c r="A678" s="1" t="s">
        <v>2673</v>
      </c>
      <c r="B678" s="1" t="s">
        <v>1718</v>
      </c>
      <c r="C678" s="8" t="s">
        <v>1718</v>
      </c>
      <c r="D678" s="8" t="s">
        <v>3136</v>
      </c>
      <c r="E678" s="8" t="s">
        <v>3146</v>
      </c>
      <c r="F678" s="3" t="s">
        <v>45</v>
      </c>
      <c r="G678" s="8" t="s">
        <v>3147</v>
      </c>
      <c r="H678" s="83">
        <v>15</v>
      </c>
      <c r="I678" s="146">
        <v>43665</v>
      </c>
      <c r="J678" s="142">
        <v>60</v>
      </c>
      <c r="K678" s="267">
        <v>300000</v>
      </c>
      <c r="L678" s="267" t="s">
        <v>2253</v>
      </c>
      <c r="M678" s="142" t="s">
        <v>3465</v>
      </c>
      <c r="N678" s="193">
        <v>40</v>
      </c>
      <c r="O678" s="146">
        <v>43673</v>
      </c>
      <c r="P678" s="193">
        <v>16</v>
      </c>
      <c r="Q678" s="199">
        <f t="shared" si="41"/>
        <v>200000</v>
      </c>
    </row>
    <row r="679" spans="1:17" hidden="1">
      <c r="A679" s="1" t="s">
        <v>2673</v>
      </c>
      <c r="B679" s="1" t="s">
        <v>1718</v>
      </c>
      <c r="C679" s="8" t="s">
        <v>1718</v>
      </c>
      <c r="D679" s="8" t="s">
        <v>3136</v>
      </c>
      <c r="E679" s="8" t="s">
        <v>3148</v>
      </c>
      <c r="F679" s="3" t="s">
        <v>45</v>
      </c>
      <c r="G679" s="8" t="s">
        <v>3149</v>
      </c>
      <c r="H679" s="83">
        <v>15</v>
      </c>
      <c r="I679" s="148">
        <v>43666</v>
      </c>
      <c r="J679" s="142">
        <v>60</v>
      </c>
      <c r="K679" s="267">
        <v>300000</v>
      </c>
      <c r="L679" s="267" t="s">
        <v>2253</v>
      </c>
      <c r="M679" s="142" t="s">
        <v>3465</v>
      </c>
      <c r="N679" s="193">
        <v>52</v>
      </c>
      <c r="O679" s="146">
        <v>43661</v>
      </c>
      <c r="P679" s="193">
        <v>19</v>
      </c>
      <c r="Q679" s="199">
        <f t="shared" si="41"/>
        <v>260000</v>
      </c>
    </row>
    <row r="680" spans="1:17" hidden="1">
      <c r="A680" s="1" t="s">
        <v>2673</v>
      </c>
      <c r="B680" s="1" t="s">
        <v>1718</v>
      </c>
      <c r="C680" s="8" t="s">
        <v>1718</v>
      </c>
      <c r="D680" s="8" t="s">
        <v>3136</v>
      </c>
      <c r="E680" s="8" t="s">
        <v>3150</v>
      </c>
      <c r="F680" s="3" t="s">
        <v>45</v>
      </c>
      <c r="G680" s="8" t="s">
        <v>3151</v>
      </c>
      <c r="H680" s="83">
        <v>17</v>
      </c>
      <c r="I680" s="148">
        <v>43666</v>
      </c>
      <c r="J680" s="142">
        <v>68</v>
      </c>
      <c r="K680" s="267">
        <v>340000</v>
      </c>
      <c r="L680" s="267" t="s">
        <v>2253</v>
      </c>
      <c r="M680" s="142" t="s">
        <v>3465</v>
      </c>
      <c r="N680" s="193">
        <v>36</v>
      </c>
      <c r="O680" s="146">
        <v>43661</v>
      </c>
      <c r="P680" s="193">
        <v>13</v>
      </c>
      <c r="Q680" s="199">
        <f t="shared" si="41"/>
        <v>180000</v>
      </c>
    </row>
    <row r="681" spans="1:17" hidden="1">
      <c r="A681" s="1" t="s">
        <v>2673</v>
      </c>
      <c r="B681" s="1" t="s">
        <v>1718</v>
      </c>
      <c r="C681" s="8" t="s">
        <v>1718</v>
      </c>
      <c r="D681" s="8" t="s">
        <v>3136</v>
      </c>
      <c r="E681" s="8" t="s">
        <v>3152</v>
      </c>
      <c r="F681" s="3" t="s">
        <v>45</v>
      </c>
      <c r="G681" s="8" t="s">
        <v>3153</v>
      </c>
      <c r="H681" s="83">
        <v>25</v>
      </c>
      <c r="I681" s="148">
        <v>43654</v>
      </c>
      <c r="J681" s="142">
        <v>100</v>
      </c>
      <c r="K681" s="267">
        <v>500000</v>
      </c>
      <c r="L681" s="267" t="s">
        <v>2253</v>
      </c>
      <c r="M681" s="142" t="s">
        <v>3465</v>
      </c>
      <c r="N681" s="193">
        <v>78</v>
      </c>
      <c r="O681" s="146">
        <v>43677</v>
      </c>
      <c r="P681" s="193">
        <v>33</v>
      </c>
      <c r="Q681" s="199">
        <f t="shared" si="41"/>
        <v>390000</v>
      </c>
    </row>
    <row r="682" spans="1:17" hidden="1">
      <c r="A682" s="1" t="s">
        <v>2673</v>
      </c>
      <c r="B682" s="1" t="s">
        <v>1718</v>
      </c>
      <c r="C682" s="8" t="s">
        <v>1718</v>
      </c>
      <c r="D682" s="8" t="s">
        <v>3136</v>
      </c>
      <c r="E682" s="8" t="s">
        <v>3031</v>
      </c>
      <c r="F682" s="3" t="s">
        <v>45</v>
      </c>
      <c r="G682" s="8" t="s">
        <v>3154</v>
      </c>
      <c r="H682" s="83">
        <v>21</v>
      </c>
      <c r="I682" s="148">
        <v>43668</v>
      </c>
      <c r="J682" s="142">
        <v>84</v>
      </c>
      <c r="K682" s="267">
        <v>420000</v>
      </c>
      <c r="L682" s="267" t="s">
        <v>2253</v>
      </c>
      <c r="M682" s="142" t="s">
        <v>3465</v>
      </c>
      <c r="N682" s="193">
        <v>12</v>
      </c>
      <c r="O682" s="146">
        <v>43679</v>
      </c>
      <c r="P682" s="193">
        <v>5</v>
      </c>
      <c r="Q682" s="199">
        <f t="shared" si="41"/>
        <v>60000</v>
      </c>
    </row>
    <row r="683" spans="1:17" hidden="1">
      <c r="A683" s="1" t="s">
        <v>2673</v>
      </c>
      <c r="B683" s="1" t="s">
        <v>1718</v>
      </c>
      <c r="C683" s="8" t="s">
        <v>1718</v>
      </c>
      <c r="D683" s="8" t="s">
        <v>3136</v>
      </c>
      <c r="E683" s="8" t="s">
        <v>3155</v>
      </c>
      <c r="F683" s="3" t="s">
        <v>45</v>
      </c>
      <c r="G683" s="8" t="s">
        <v>3156</v>
      </c>
      <c r="H683" s="83">
        <v>23</v>
      </c>
      <c r="I683" s="148">
        <v>43655</v>
      </c>
      <c r="J683" s="142">
        <v>92</v>
      </c>
      <c r="K683" s="267">
        <v>460000</v>
      </c>
      <c r="L683" s="267" t="s">
        <v>2253</v>
      </c>
      <c r="M683" s="142" t="s">
        <v>3465</v>
      </c>
      <c r="N683" s="193">
        <v>68</v>
      </c>
      <c r="O683" s="146">
        <v>43656</v>
      </c>
      <c r="P683" s="193">
        <v>23</v>
      </c>
      <c r="Q683" s="199">
        <f t="shared" si="41"/>
        <v>340000</v>
      </c>
    </row>
    <row r="684" spans="1:17" hidden="1">
      <c r="A684" s="1" t="s">
        <v>2673</v>
      </c>
      <c r="B684" s="1" t="s">
        <v>1718</v>
      </c>
      <c r="C684" s="8" t="s">
        <v>1718</v>
      </c>
      <c r="D684" s="8" t="s">
        <v>3136</v>
      </c>
      <c r="E684" s="8" t="s">
        <v>3157</v>
      </c>
      <c r="F684" s="3" t="s">
        <v>45</v>
      </c>
      <c r="G684" s="8" t="s">
        <v>3158</v>
      </c>
      <c r="H684" s="83">
        <v>19</v>
      </c>
      <c r="I684" s="148">
        <v>43669</v>
      </c>
      <c r="J684" s="142">
        <v>76</v>
      </c>
      <c r="K684" s="267">
        <v>380000</v>
      </c>
      <c r="L684" s="267" t="s">
        <v>2253</v>
      </c>
      <c r="M684" s="142" t="s">
        <v>3465</v>
      </c>
      <c r="N684" s="193">
        <v>52</v>
      </c>
      <c r="O684" s="146">
        <v>43656</v>
      </c>
      <c r="P684" s="193">
        <v>18</v>
      </c>
      <c r="Q684" s="199">
        <f t="shared" si="41"/>
        <v>260000</v>
      </c>
    </row>
    <row r="685" spans="1:17" hidden="1">
      <c r="A685" s="1" t="s">
        <v>2673</v>
      </c>
      <c r="B685" s="1" t="s">
        <v>1718</v>
      </c>
      <c r="C685" s="8" t="s">
        <v>1718</v>
      </c>
      <c r="D685" s="8" t="s">
        <v>3136</v>
      </c>
      <c r="E685" s="8" t="s">
        <v>3159</v>
      </c>
      <c r="F685" s="3" t="s">
        <v>45</v>
      </c>
      <c r="G685" s="8" t="s">
        <v>3160</v>
      </c>
      <c r="H685" s="83">
        <v>11</v>
      </c>
      <c r="I685" s="148">
        <v>43656</v>
      </c>
      <c r="J685" s="142">
        <v>44</v>
      </c>
      <c r="K685" s="267">
        <v>220000</v>
      </c>
      <c r="L685" s="267" t="s">
        <v>2253</v>
      </c>
      <c r="M685" s="142" t="s">
        <v>3465</v>
      </c>
      <c r="N685" s="193">
        <v>28</v>
      </c>
      <c r="O685" s="146">
        <v>43672</v>
      </c>
      <c r="P685" s="193">
        <v>11</v>
      </c>
      <c r="Q685" s="199">
        <f t="shared" si="41"/>
        <v>140000</v>
      </c>
    </row>
    <row r="686" spans="1:17" hidden="1">
      <c r="A686" s="1" t="s">
        <v>2673</v>
      </c>
      <c r="B686" s="1" t="s">
        <v>1718</v>
      </c>
      <c r="C686" s="8" t="s">
        <v>1718</v>
      </c>
      <c r="D686" s="8" t="s">
        <v>3136</v>
      </c>
      <c r="E686" s="8" t="s">
        <v>3161</v>
      </c>
      <c r="F686" s="3" t="s">
        <v>46</v>
      </c>
      <c r="G686" s="8" t="s">
        <v>3162</v>
      </c>
      <c r="H686" s="83">
        <v>32</v>
      </c>
      <c r="I686" s="148">
        <v>43658</v>
      </c>
      <c r="J686" s="142">
        <v>128</v>
      </c>
      <c r="K686" s="267">
        <v>640000</v>
      </c>
      <c r="L686" s="267" t="s">
        <v>2253</v>
      </c>
      <c r="M686" s="142" t="s">
        <v>3465</v>
      </c>
      <c r="N686" s="193">
        <v>30</v>
      </c>
      <c r="O686" s="146">
        <v>43657</v>
      </c>
      <c r="P686" s="193">
        <v>9</v>
      </c>
      <c r="Q686" s="199">
        <f t="shared" si="41"/>
        <v>150000</v>
      </c>
    </row>
    <row r="687" spans="1:17" hidden="1">
      <c r="A687" s="1" t="s">
        <v>2673</v>
      </c>
      <c r="B687" s="1" t="s">
        <v>1718</v>
      </c>
      <c r="C687" s="8" t="s">
        <v>1718</v>
      </c>
      <c r="D687" s="8" t="s">
        <v>3136</v>
      </c>
      <c r="E687" s="8" t="s">
        <v>3163</v>
      </c>
      <c r="F687" s="3" t="s">
        <v>45</v>
      </c>
      <c r="G687" s="8" t="s">
        <v>3164</v>
      </c>
      <c r="H687" s="83">
        <v>21</v>
      </c>
      <c r="I687" s="148">
        <v>43659</v>
      </c>
      <c r="J687" s="142">
        <v>84</v>
      </c>
      <c r="K687" s="267">
        <v>420000</v>
      </c>
      <c r="L687" s="267" t="s">
        <v>2253</v>
      </c>
      <c r="M687" s="142" t="s">
        <v>3465</v>
      </c>
      <c r="N687" s="193">
        <v>26</v>
      </c>
      <c r="O687" s="146">
        <v>43659</v>
      </c>
      <c r="P687" s="193">
        <v>10</v>
      </c>
      <c r="Q687" s="199">
        <f t="shared" si="41"/>
        <v>130000</v>
      </c>
    </row>
    <row r="688" spans="1:17" hidden="1">
      <c r="A688" s="1" t="s">
        <v>2673</v>
      </c>
      <c r="B688" s="1" t="s">
        <v>1718</v>
      </c>
      <c r="C688" s="8" t="s">
        <v>1718</v>
      </c>
      <c r="D688" s="8" t="s">
        <v>3136</v>
      </c>
      <c r="E688" s="8" t="s">
        <v>3165</v>
      </c>
      <c r="F688" s="3" t="s">
        <v>45</v>
      </c>
      <c r="G688" s="8" t="s">
        <v>3166</v>
      </c>
      <c r="H688" s="83">
        <v>24</v>
      </c>
      <c r="I688" s="148">
        <v>43673</v>
      </c>
      <c r="J688" s="142">
        <v>96</v>
      </c>
      <c r="K688" s="267">
        <v>480000</v>
      </c>
      <c r="L688" s="267" t="s">
        <v>2253</v>
      </c>
      <c r="M688" s="142" t="s">
        <v>3465</v>
      </c>
      <c r="N688" s="193">
        <v>14</v>
      </c>
      <c r="O688" s="146">
        <v>43659</v>
      </c>
      <c r="P688" s="193">
        <v>6</v>
      </c>
      <c r="Q688" s="199">
        <f t="shared" si="41"/>
        <v>70000</v>
      </c>
    </row>
    <row r="689" spans="1:17" hidden="1">
      <c r="A689" s="1" t="s">
        <v>2673</v>
      </c>
      <c r="B689" s="1" t="str">
        <f t="shared" si="38"/>
        <v>SB2</v>
      </c>
      <c r="C689" s="36" t="s">
        <v>1472</v>
      </c>
      <c r="D689" s="36" t="s">
        <v>1473</v>
      </c>
      <c r="E689" s="36" t="s">
        <v>1474</v>
      </c>
      <c r="F689" s="28" t="s">
        <v>44</v>
      </c>
      <c r="G689" s="35" t="s">
        <v>1475</v>
      </c>
      <c r="H689" s="84">
        <v>75</v>
      </c>
      <c r="I689" s="148">
        <v>43658</v>
      </c>
      <c r="J689" s="142">
        <f t="shared" si="39"/>
        <v>300</v>
      </c>
      <c r="K689" s="267">
        <f t="shared" si="40"/>
        <v>1500000</v>
      </c>
      <c r="L689" s="267" t="s">
        <v>2253</v>
      </c>
      <c r="M689" s="142" t="s">
        <v>3465</v>
      </c>
      <c r="N689" s="193">
        <v>254</v>
      </c>
      <c r="O689" s="146">
        <v>43661</v>
      </c>
      <c r="P689" s="193">
        <v>65</v>
      </c>
      <c r="Q689" s="199">
        <f t="shared" si="41"/>
        <v>1270000</v>
      </c>
    </row>
    <row r="690" spans="1:17" hidden="1">
      <c r="A690" s="1" t="s">
        <v>2673</v>
      </c>
      <c r="B690" s="1" t="str">
        <f t="shared" si="38"/>
        <v>SB2</v>
      </c>
      <c r="C690" s="36" t="s">
        <v>1472</v>
      </c>
      <c r="D690" s="36" t="s">
        <v>1473</v>
      </c>
      <c r="E690" s="36" t="s">
        <v>103</v>
      </c>
      <c r="F690" s="28" t="s">
        <v>44</v>
      </c>
      <c r="G690" s="35" t="s">
        <v>1476</v>
      </c>
      <c r="H690" s="84">
        <v>45</v>
      </c>
      <c r="I690" s="148">
        <v>43662</v>
      </c>
      <c r="J690" s="142">
        <f t="shared" si="39"/>
        <v>180</v>
      </c>
      <c r="K690" s="267">
        <f t="shared" si="40"/>
        <v>900000</v>
      </c>
      <c r="L690" s="267" t="s">
        <v>2253</v>
      </c>
      <c r="M690" s="142" t="s">
        <v>3465</v>
      </c>
      <c r="N690" s="193">
        <v>184</v>
      </c>
      <c r="O690" s="146">
        <v>43655</v>
      </c>
      <c r="P690" s="193">
        <v>46</v>
      </c>
      <c r="Q690" s="199">
        <f t="shared" si="41"/>
        <v>920000</v>
      </c>
    </row>
    <row r="691" spans="1:17" hidden="1">
      <c r="A691" s="1" t="s">
        <v>2673</v>
      </c>
      <c r="B691" s="1" t="str">
        <f t="shared" si="38"/>
        <v>SB2</v>
      </c>
      <c r="C691" s="36" t="s">
        <v>1472</v>
      </c>
      <c r="D691" s="36" t="s">
        <v>1473</v>
      </c>
      <c r="E691" s="36" t="s">
        <v>1477</v>
      </c>
      <c r="F691" s="28" t="s">
        <v>44</v>
      </c>
      <c r="G691" s="35" t="s">
        <v>1478</v>
      </c>
      <c r="H691" s="84">
        <v>90</v>
      </c>
      <c r="I691" s="155">
        <v>43656</v>
      </c>
      <c r="J691" s="142">
        <f t="shared" si="39"/>
        <v>360</v>
      </c>
      <c r="K691" s="267">
        <f t="shared" si="40"/>
        <v>1800000</v>
      </c>
      <c r="L691" s="267" t="s">
        <v>2253</v>
      </c>
      <c r="M691" s="142" t="s">
        <v>3465</v>
      </c>
      <c r="N691" s="193">
        <v>269</v>
      </c>
      <c r="O691" s="146">
        <v>43656</v>
      </c>
      <c r="P691" s="193">
        <v>74</v>
      </c>
      <c r="Q691" s="199">
        <f t="shared" si="41"/>
        <v>1345000</v>
      </c>
    </row>
    <row r="692" spans="1:17" hidden="1">
      <c r="A692" s="1" t="s">
        <v>2673</v>
      </c>
      <c r="B692" s="1" t="str">
        <f t="shared" ref="B692:B755" si="42">+C692</f>
        <v>SB2</v>
      </c>
      <c r="C692" s="36" t="s">
        <v>1472</v>
      </c>
      <c r="D692" s="36" t="s">
        <v>1473</v>
      </c>
      <c r="E692" s="36" t="s">
        <v>1479</v>
      </c>
      <c r="F692" s="28" t="s">
        <v>44</v>
      </c>
      <c r="G692" s="35" t="s">
        <v>1480</v>
      </c>
      <c r="H692" s="84">
        <v>30</v>
      </c>
      <c r="I692" s="155">
        <v>43656</v>
      </c>
      <c r="J692" s="142">
        <f t="shared" si="39"/>
        <v>120</v>
      </c>
      <c r="K692" s="267">
        <f t="shared" si="40"/>
        <v>600000</v>
      </c>
      <c r="L692" s="267" t="s">
        <v>2253</v>
      </c>
      <c r="M692" s="142" t="s">
        <v>3465</v>
      </c>
      <c r="N692" s="193">
        <v>50</v>
      </c>
      <c r="O692" s="146">
        <v>43663</v>
      </c>
      <c r="P692" s="193">
        <v>14</v>
      </c>
      <c r="Q692" s="199">
        <f t="shared" si="41"/>
        <v>250000</v>
      </c>
    </row>
    <row r="693" spans="1:17" hidden="1">
      <c r="A693" s="1" t="s">
        <v>2673</v>
      </c>
      <c r="B693" s="1" t="str">
        <f t="shared" si="42"/>
        <v>SB2</v>
      </c>
      <c r="C693" s="36" t="s">
        <v>1472</v>
      </c>
      <c r="D693" s="36" t="s">
        <v>1473</v>
      </c>
      <c r="E693" s="36" t="s">
        <v>1481</v>
      </c>
      <c r="F693" s="28" t="s">
        <v>46</v>
      </c>
      <c r="G693" s="35" t="s">
        <v>1482</v>
      </c>
      <c r="H693" s="84">
        <v>50</v>
      </c>
      <c r="I693" s="155">
        <v>43657</v>
      </c>
      <c r="J693" s="142">
        <f t="shared" si="39"/>
        <v>200</v>
      </c>
      <c r="K693" s="267">
        <f t="shared" si="40"/>
        <v>1000000</v>
      </c>
      <c r="L693" s="267" t="s">
        <v>2253</v>
      </c>
      <c r="M693" s="142" t="s">
        <v>3465</v>
      </c>
      <c r="N693" s="193">
        <v>106</v>
      </c>
      <c r="O693" s="146">
        <v>43670</v>
      </c>
      <c r="P693" s="193">
        <v>28</v>
      </c>
      <c r="Q693" s="199">
        <f t="shared" si="41"/>
        <v>530000</v>
      </c>
    </row>
    <row r="694" spans="1:17" hidden="1">
      <c r="A694" s="1" t="s">
        <v>2673</v>
      </c>
      <c r="B694" s="1" t="str">
        <f t="shared" si="42"/>
        <v>SB2</v>
      </c>
      <c r="C694" s="36" t="s">
        <v>1472</v>
      </c>
      <c r="D694" s="36" t="s">
        <v>1473</v>
      </c>
      <c r="E694" s="36" t="s">
        <v>1483</v>
      </c>
      <c r="F694" s="28" t="s">
        <v>46</v>
      </c>
      <c r="G694" s="35" t="s">
        <v>1484</v>
      </c>
      <c r="H694" s="84">
        <v>30</v>
      </c>
      <c r="I694" s="148">
        <v>43671</v>
      </c>
      <c r="J694" s="142">
        <f t="shared" si="39"/>
        <v>120</v>
      </c>
      <c r="K694" s="267">
        <f t="shared" si="40"/>
        <v>600000</v>
      </c>
      <c r="L694" s="267" t="s">
        <v>2253</v>
      </c>
      <c r="M694" s="142" t="s">
        <v>3465</v>
      </c>
      <c r="N694" s="193">
        <v>19</v>
      </c>
      <c r="O694" s="146">
        <v>43670</v>
      </c>
      <c r="P694" s="193">
        <v>5</v>
      </c>
      <c r="Q694" s="199">
        <f t="shared" si="41"/>
        <v>95000</v>
      </c>
    </row>
    <row r="695" spans="1:17" hidden="1">
      <c r="A695" s="1" t="s">
        <v>2673</v>
      </c>
      <c r="B695" s="1" t="str">
        <f t="shared" si="42"/>
        <v>SB2</v>
      </c>
      <c r="C695" s="36" t="s">
        <v>1472</v>
      </c>
      <c r="D695" s="36" t="s">
        <v>1473</v>
      </c>
      <c r="E695" s="36" t="s">
        <v>1485</v>
      </c>
      <c r="F695" s="28" t="s">
        <v>46</v>
      </c>
      <c r="G695" s="35" t="s">
        <v>1486</v>
      </c>
      <c r="H695" s="84">
        <v>50</v>
      </c>
      <c r="I695" s="147">
        <v>43661</v>
      </c>
      <c r="J695" s="142">
        <f t="shared" si="39"/>
        <v>200</v>
      </c>
      <c r="K695" s="267">
        <f t="shared" si="40"/>
        <v>1000000</v>
      </c>
      <c r="L695" s="267" t="s">
        <v>2253</v>
      </c>
      <c r="M695" s="142" t="s">
        <v>3465</v>
      </c>
      <c r="N695" s="193">
        <v>108</v>
      </c>
      <c r="O695" s="146">
        <v>43671</v>
      </c>
      <c r="P695" s="193">
        <v>28</v>
      </c>
      <c r="Q695" s="199">
        <f t="shared" si="41"/>
        <v>540000</v>
      </c>
    </row>
    <row r="696" spans="1:17" hidden="1">
      <c r="A696" s="1" t="s">
        <v>2673</v>
      </c>
      <c r="B696" s="1" t="str">
        <f t="shared" si="42"/>
        <v>SB2</v>
      </c>
      <c r="C696" s="36" t="s">
        <v>1472</v>
      </c>
      <c r="D696" s="36" t="s">
        <v>1473</v>
      </c>
      <c r="E696" s="36" t="s">
        <v>1487</v>
      </c>
      <c r="F696" s="28" t="s">
        <v>46</v>
      </c>
      <c r="G696" s="35" t="s">
        <v>1488</v>
      </c>
      <c r="H696" s="84">
        <v>25</v>
      </c>
      <c r="I696" s="148">
        <v>43670</v>
      </c>
      <c r="J696" s="142">
        <f t="shared" si="39"/>
        <v>100</v>
      </c>
      <c r="K696" s="267">
        <f t="shared" si="40"/>
        <v>500000</v>
      </c>
      <c r="L696" s="267" t="s">
        <v>2253</v>
      </c>
      <c r="M696" s="142" t="s">
        <v>3465</v>
      </c>
      <c r="N696" s="193">
        <v>16</v>
      </c>
      <c r="O696" s="146">
        <v>43671</v>
      </c>
      <c r="P696" s="193">
        <v>4</v>
      </c>
      <c r="Q696" s="199">
        <f t="shared" si="41"/>
        <v>80000</v>
      </c>
    </row>
    <row r="697" spans="1:17" hidden="1">
      <c r="A697" s="1" t="s">
        <v>2673</v>
      </c>
      <c r="B697" s="1" t="str">
        <f t="shared" si="42"/>
        <v>SB2</v>
      </c>
      <c r="C697" s="36" t="s">
        <v>1472</v>
      </c>
      <c r="D697" s="36" t="s">
        <v>1473</v>
      </c>
      <c r="E697" s="36" t="s">
        <v>1489</v>
      </c>
      <c r="F697" s="28" t="s">
        <v>46</v>
      </c>
      <c r="G697" s="35" t="s">
        <v>1490</v>
      </c>
      <c r="H697" s="84">
        <v>35</v>
      </c>
      <c r="I697" s="148">
        <v>43668</v>
      </c>
      <c r="J697" s="142">
        <f t="shared" si="39"/>
        <v>140</v>
      </c>
      <c r="K697" s="267">
        <f t="shared" si="40"/>
        <v>700000</v>
      </c>
      <c r="L697" s="267" t="s">
        <v>2253</v>
      </c>
      <c r="M697" s="142" t="s">
        <v>3465</v>
      </c>
      <c r="N697" s="193">
        <v>43</v>
      </c>
      <c r="O697" s="146">
        <v>43658</v>
      </c>
      <c r="P697" s="193">
        <v>11</v>
      </c>
      <c r="Q697" s="199">
        <f t="shared" si="41"/>
        <v>215000</v>
      </c>
    </row>
    <row r="698" spans="1:17" hidden="1">
      <c r="A698" s="1" t="s">
        <v>2673</v>
      </c>
      <c r="B698" s="1" t="str">
        <f t="shared" si="42"/>
        <v>SB2</v>
      </c>
      <c r="C698" s="36" t="s">
        <v>1472</v>
      </c>
      <c r="D698" s="36" t="s">
        <v>1473</v>
      </c>
      <c r="E698" s="36" t="s">
        <v>1491</v>
      </c>
      <c r="F698" s="28" t="s">
        <v>46</v>
      </c>
      <c r="G698" s="35" t="s">
        <v>1492</v>
      </c>
      <c r="H698" s="84">
        <v>20</v>
      </c>
      <c r="I698" s="147">
        <v>43661</v>
      </c>
      <c r="J698" s="142">
        <f t="shared" ref="J698:J761" si="43">+H698*4</f>
        <v>80</v>
      </c>
      <c r="K698" s="267">
        <f t="shared" ref="K698:K761" si="44">+H698*20000</f>
        <v>400000</v>
      </c>
      <c r="L698" s="267" t="s">
        <v>2253</v>
      </c>
      <c r="M698" s="142" t="s">
        <v>3465</v>
      </c>
      <c r="N698" s="193">
        <v>24</v>
      </c>
      <c r="O698" s="146">
        <v>43663</v>
      </c>
      <c r="P698" s="193">
        <v>7</v>
      </c>
      <c r="Q698" s="199">
        <f t="shared" si="41"/>
        <v>120000</v>
      </c>
    </row>
    <row r="699" spans="1:17" hidden="1">
      <c r="A699" s="1" t="s">
        <v>2673</v>
      </c>
      <c r="B699" s="1" t="str">
        <f t="shared" si="42"/>
        <v>SB2</v>
      </c>
      <c r="C699" s="36" t="s">
        <v>1472</v>
      </c>
      <c r="D699" s="36" t="s">
        <v>1473</v>
      </c>
      <c r="E699" s="36" t="s">
        <v>1493</v>
      </c>
      <c r="F699" s="28" t="s">
        <v>46</v>
      </c>
      <c r="G699" s="35" t="s">
        <v>1494</v>
      </c>
      <c r="H699" s="84">
        <v>35</v>
      </c>
      <c r="I699" s="147">
        <v>43654</v>
      </c>
      <c r="J699" s="142">
        <f t="shared" si="43"/>
        <v>140</v>
      </c>
      <c r="K699" s="267">
        <f t="shared" si="44"/>
        <v>700000</v>
      </c>
      <c r="L699" s="267" t="s">
        <v>2253</v>
      </c>
      <c r="M699" s="142" t="s">
        <v>3465</v>
      </c>
      <c r="N699" s="193">
        <v>70</v>
      </c>
      <c r="O699" s="146">
        <v>43662</v>
      </c>
      <c r="P699" s="193">
        <v>18</v>
      </c>
      <c r="Q699" s="199">
        <f t="shared" si="41"/>
        <v>350000</v>
      </c>
    </row>
    <row r="700" spans="1:17" hidden="1">
      <c r="A700" s="1" t="s">
        <v>2673</v>
      </c>
      <c r="B700" s="1" t="str">
        <f t="shared" si="42"/>
        <v>SB2</v>
      </c>
      <c r="C700" s="36" t="s">
        <v>1472</v>
      </c>
      <c r="D700" s="36" t="s">
        <v>1473</v>
      </c>
      <c r="E700" s="36" t="s">
        <v>1495</v>
      </c>
      <c r="F700" s="28" t="s">
        <v>46</v>
      </c>
      <c r="G700" s="35" t="s">
        <v>1496</v>
      </c>
      <c r="H700" s="84">
        <v>35</v>
      </c>
      <c r="I700" s="148">
        <v>43668</v>
      </c>
      <c r="J700" s="142">
        <f t="shared" si="43"/>
        <v>140</v>
      </c>
      <c r="K700" s="267">
        <f t="shared" si="44"/>
        <v>700000</v>
      </c>
      <c r="L700" s="267" t="s">
        <v>2253</v>
      </c>
      <c r="M700" s="142" t="s">
        <v>3465</v>
      </c>
      <c r="N700" s="193">
        <v>97</v>
      </c>
      <c r="O700" s="146">
        <v>43661</v>
      </c>
      <c r="P700" s="193">
        <v>25</v>
      </c>
      <c r="Q700" s="199">
        <f t="shared" si="41"/>
        <v>485000</v>
      </c>
    </row>
    <row r="701" spans="1:17" hidden="1">
      <c r="A701" s="1" t="s">
        <v>2673</v>
      </c>
      <c r="B701" s="1" t="str">
        <f t="shared" si="42"/>
        <v>SB2</v>
      </c>
      <c r="C701" s="36" t="s">
        <v>1472</v>
      </c>
      <c r="D701" s="36" t="s">
        <v>1473</v>
      </c>
      <c r="E701" s="36" t="s">
        <v>1497</v>
      </c>
      <c r="F701" s="28" t="s">
        <v>46</v>
      </c>
      <c r="G701" s="35" t="s">
        <v>1498</v>
      </c>
      <c r="H701" s="84">
        <v>35</v>
      </c>
      <c r="I701" s="146">
        <v>43664</v>
      </c>
      <c r="J701" s="142">
        <f t="shared" si="43"/>
        <v>140</v>
      </c>
      <c r="K701" s="267">
        <f t="shared" si="44"/>
        <v>700000</v>
      </c>
      <c r="L701" s="267" t="s">
        <v>2253</v>
      </c>
      <c r="M701" s="142" t="s">
        <v>3465</v>
      </c>
      <c r="N701" s="193">
        <v>46</v>
      </c>
      <c r="O701" s="146">
        <v>43664</v>
      </c>
      <c r="P701" s="193">
        <v>15</v>
      </c>
      <c r="Q701" s="199">
        <f t="shared" si="41"/>
        <v>230000</v>
      </c>
    </row>
    <row r="702" spans="1:17" hidden="1">
      <c r="A702" s="1" t="s">
        <v>2673</v>
      </c>
      <c r="B702" s="1" t="str">
        <f t="shared" si="42"/>
        <v>SB2</v>
      </c>
      <c r="C702" s="36" t="s">
        <v>1472</v>
      </c>
      <c r="D702" s="36" t="s">
        <v>1473</v>
      </c>
      <c r="E702" s="36" t="s">
        <v>1499</v>
      </c>
      <c r="F702" s="28" t="s">
        <v>46</v>
      </c>
      <c r="G702" s="35" t="s">
        <v>1500</v>
      </c>
      <c r="H702" s="84">
        <v>30</v>
      </c>
      <c r="I702" s="146">
        <v>43664</v>
      </c>
      <c r="J702" s="142">
        <f t="shared" si="43"/>
        <v>120</v>
      </c>
      <c r="K702" s="267">
        <f t="shared" si="44"/>
        <v>600000</v>
      </c>
      <c r="L702" s="267" t="s">
        <v>2253</v>
      </c>
      <c r="M702" s="142" t="s">
        <v>3465</v>
      </c>
      <c r="N702" s="193">
        <v>17</v>
      </c>
      <c r="O702" s="146">
        <v>43664</v>
      </c>
      <c r="P702" s="193">
        <v>5</v>
      </c>
      <c r="Q702" s="199">
        <f t="shared" si="41"/>
        <v>85000</v>
      </c>
    </row>
    <row r="703" spans="1:17" hidden="1">
      <c r="A703" s="1" t="s">
        <v>2673</v>
      </c>
      <c r="B703" s="1" t="str">
        <f t="shared" si="42"/>
        <v>SB2</v>
      </c>
      <c r="C703" s="36" t="s">
        <v>1472</v>
      </c>
      <c r="D703" s="36" t="s">
        <v>1473</v>
      </c>
      <c r="E703" s="36" t="s">
        <v>1501</v>
      </c>
      <c r="F703" s="28" t="s">
        <v>46</v>
      </c>
      <c r="G703" s="35" t="s">
        <v>1502</v>
      </c>
      <c r="H703" s="84">
        <v>30</v>
      </c>
      <c r="I703" s="147">
        <v>43663</v>
      </c>
      <c r="J703" s="142">
        <f t="shared" si="43"/>
        <v>120</v>
      </c>
      <c r="K703" s="267">
        <f t="shared" si="44"/>
        <v>600000</v>
      </c>
      <c r="L703" s="267" t="s">
        <v>2253</v>
      </c>
      <c r="M703" s="142" t="s">
        <v>3465</v>
      </c>
      <c r="N703" s="193">
        <v>62</v>
      </c>
      <c r="O703" s="146">
        <v>43657</v>
      </c>
      <c r="P703" s="193">
        <v>16</v>
      </c>
      <c r="Q703" s="199">
        <f t="shared" si="41"/>
        <v>310000</v>
      </c>
    </row>
    <row r="704" spans="1:17" hidden="1">
      <c r="A704" s="1" t="s">
        <v>2673</v>
      </c>
      <c r="B704" s="1" t="str">
        <f t="shared" si="42"/>
        <v>SB2</v>
      </c>
      <c r="C704" s="36" t="s">
        <v>1472</v>
      </c>
      <c r="D704" s="36" t="s">
        <v>1473</v>
      </c>
      <c r="E704" s="36" t="s">
        <v>1503</v>
      </c>
      <c r="F704" s="28" t="s">
        <v>46</v>
      </c>
      <c r="G704" s="35" t="s">
        <v>1504</v>
      </c>
      <c r="H704" s="84">
        <v>30</v>
      </c>
      <c r="I704" s="147">
        <v>43663</v>
      </c>
      <c r="J704" s="142">
        <f t="shared" si="43"/>
        <v>120</v>
      </c>
      <c r="K704" s="267">
        <f t="shared" si="44"/>
        <v>600000</v>
      </c>
      <c r="L704" s="267" t="s">
        <v>2253</v>
      </c>
      <c r="M704" s="142" t="s">
        <v>3465</v>
      </c>
      <c r="N704" s="193">
        <v>59</v>
      </c>
      <c r="O704" s="146">
        <v>43658</v>
      </c>
      <c r="P704" s="193">
        <v>15</v>
      </c>
      <c r="Q704" s="199">
        <f t="shared" si="41"/>
        <v>295000</v>
      </c>
    </row>
    <row r="705" spans="1:17" hidden="1">
      <c r="A705" s="1" t="s">
        <v>2673</v>
      </c>
      <c r="B705" s="1" t="str">
        <f t="shared" si="42"/>
        <v>SB2</v>
      </c>
      <c r="C705" s="36" t="s">
        <v>1472</v>
      </c>
      <c r="D705" s="36" t="s">
        <v>1473</v>
      </c>
      <c r="E705" s="36" t="s">
        <v>1505</v>
      </c>
      <c r="F705" s="28" t="s">
        <v>46</v>
      </c>
      <c r="G705" s="35" t="s">
        <v>1506</v>
      </c>
      <c r="H705" s="84">
        <v>25</v>
      </c>
      <c r="I705" s="148">
        <v>43658</v>
      </c>
      <c r="J705" s="142">
        <f t="shared" si="43"/>
        <v>100</v>
      </c>
      <c r="K705" s="267">
        <f t="shared" si="44"/>
        <v>500000</v>
      </c>
      <c r="L705" s="267" t="s">
        <v>2253</v>
      </c>
      <c r="M705" s="142" t="s">
        <v>3465</v>
      </c>
      <c r="N705" s="193"/>
      <c r="O705" s="146"/>
      <c r="P705" s="193"/>
      <c r="Q705" s="199">
        <f t="shared" si="41"/>
        <v>0</v>
      </c>
    </row>
    <row r="706" spans="1:17" hidden="1">
      <c r="A706" s="1" t="s">
        <v>2673</v>
      </c>
      <c r="B706" s="1" t="str">
        <f t="shared" si="42"/>
        <v>SB2</v>
      </c>
      <c r="C706" s="36" t="s">
        <v>1472</v>
      </c>
      <c r="D706" s="36" t="s">
        <v>1473</v>
      </c>
      <c r="E706" s="36" t="s">
        <v>1507</v>
      </c>
      <c r="F706" s="28" t="s">
        <v>46</v>
      </c>
      <c r="G706" s="35" t="s">
        <v>1508</v>
      </c>
      <c r="H706" s="84">
        <v>25</v>
      </c>
      <c r="I706" s="148">
        <v>43672</v>
      </c>
      <c r="J706" s="142">
        <f t="shared" si="43"/>
        <v>100</v>
      </c>
      <c r="K706" s="267">
        <f t="shared" si="44"/>
        <v>500000</v>
      </c>
      <c r="L706" s="267" t="s">
        <v>2253</v>
      </c>
      <c r="M706" s="142" t="s">
        <v>3465</v>
      </c>
      <c r="N706" s="193"/>
      <c r="O706" s="146"/>
      <c r="P706" s="193"/>
      <c r="Q706" s="199">
        <f t="shared" si="41"/>
        <v>0</v>
      </c>
    </row>
    <row r="707" spans="1:17" hidden="1">
      <c r="A707" s="1" t="s">
        <v>2673</v>
      </c>
      <c r="B707" s="1" t="str">
        <f t="shared" si="42"/>
        <v>SB2</v>
      </c>
      <c r="C707" s="36" t="s">
        <v>1472</v>
      </c>
      <c r="D707" s="36" t="s">
        <v>1473</v>
      </c>
      <c r="E707" s="36" t="s">
        <v>1509</v>
      </c>
      <c r="F707" s="28" t="s">
        <v>46</v>
      </c>
      <c r="G707" s="35" t="s">
        <v>1510</v>
      </c>
      <c r="H707" s="84">
        <v>25</v>
      </c>
      <c r="I707" s="146">
        <v>43665</v>
      </c>
      <c r="J707" s="142">
        <f t="shared" si="43"/>
        <v>100</v>
      </c>
      <c r="K707" s="267">
        <f t="shared" si="44"/>
        <v>500000</v>
      </c>
      <c r="L707" s="267" t="s">
        <v>2253</v>
      </c>
      <c r="M707" s="142" t="s">
        <v>3465</v>
      </c>
      <c r="N707" s="193">
        <v>23</v>
      </c>
      <c r="O707" s="146">
        <v>43665</v>
      </c>
      <c r="P707" s="193">
        <v>8</v>
      </c>
      <c r="Q707" s="199">
        <f t="shared" ref="Q707:Q770" si="45">N707*5000</f>
        <v>115000</v>
      </c>
    </row>
    <row r="708" spans="1:17" hidden="1">
      <c r="A708" s="1" t="s">
        <v>2673</v>
      </c>
      <c r="B708" s="1" t="str">
        <f t="shared" si="42"/>
        <v>SB2</v>
      </c>
      <c r="C708" s="36" t="s">
        <v>1472</v>
      </c>
      <c r="D708" s="36" t="s">
        <v>1473</v>
      </c>
      <c r="E708" s="36" t="s">
        <v>1511</v>
      </c>
      <c r="F708" s="28" t="s">
        <v>46</v>
      </c>
      <c r="G708" s="35" t="s">
        <v>1512</v>
      </c>
      <c r="H708" s="84">
        <v>25</v>
      </c>
      <c r="I708" s="146">
        <v>43665</v>
      </c>
      <c r="J708" s="142">
        <f t="shared" si="43"/>
        <v>100</v>
      </c>
      <c r="K708" s="267">
        <f t="shared" si="44"/>
        <v>500000</v>
      </c>
      <c r="L708" s="267" t="s">
        <v>2253</v>
      </c>
      <c r="M708" s="142" t="s">
        <v>3465</v>
      </c>
      <c r="N708" s="193">
        <v>18</v>
      </c>
      <c r="O708" s="146">
        <v>43665</v>
      </c>
      <c r="P708" s="193">
        <v>6</v>
      </c>
      <c r="Q708" s="199">
        <f t="shared" si="45"/>
        <v>90000</v>
      </c>
    </row>
    <row r="709" spans="1:17" hidden="1">
      <c r="A709" s="1" t="s">
        <v>2673</v>
      </c>
      <c r="B709" s="1" t="str">
        <f t="shared" si="42"/>
        <v>SB2</v>
      </c>
      <c r="C709" s="36" t="s">
        <v>1472</v>
      </c>
      <c r="D709" s="36" t="s">
        <v>1473</v>
      </c>
      <c r="E709" s="36" t="s">
        <v>1513</v>
      </c>
      <c r="F709" s="28" t="s">
        <v>46</v>
      </c>
      <c r="G709" s="35" t="s">
        <v>1514</v>
      </c>
      <c r="H709" s="84">
        <v>30</v>
      </c>
      <c r="I709" s="148">
        <v>43666</v>
      </c>
      <c r="J709" s="142">
        <f t="shared" si="43"/>
        <v>120</v>
      </c>
      <c r="K709" s="267">
        <f t="shared" si="44"/>
        <v>600000</v>
      </c>
      <c r="L709" s="267" t="s">
        <v>2253</v>
      </c>
      <c r="M709" s="142" t="s">
        <v>3465</v>
      </c>
      <c r="N709" s="193">
        <v>64</v>
      </c>
      <c r="O709" s="146">
        <v>43659</v>
      </c>
      <c r="P709" s="193">
        <v>16</v>
      </c>
      <c r="Q709" s="199">
        <f t="shared" si="45"/>
        <v>320000</v>
      </c>
    </row>
    <row r="710" spans="1:17" hidden="1">
      <c r="A710" s="1" t="s">
        <v>2673</v>
      </c>
      <c r="B710" s="1" t="str">
        <f t="shared" si="42"/>
        <v>SB2</v>
      </c>
      <c r="C710" s="36" t="s">
        <v>1472</v>
      </c>
      <c r="D710" s="36" t="s">
        <v>1473</v>
      </c>
      <c r="E710" s="36" t="s">
        <v>1515</v>
      </c>
      <c r="F710" s="28" t="s">
        <v>46</v>
      </c>
      <c r="G710" s="35" t="s">
        <v>1516</v>
      </c>
      <c r="H710" s="84">
        <v>25</v>
      </c>
      <c r="I710" s="148">
        <v>43666</v>
      </c>
      <c r="J710" s="142">
        <f t="shared" si="43"/>
        <v>100</v>
      </c>
      <c r="K710" s="267">
        <f t="shared" si="44"/>
        <v>500000</v>
      </c>
      <c r="L710" s="267" t="s">
        <v>2253</v>
      </c>
      <c r="M710" s="142" t="s">
        <v>3465</v>
      </c>
      <c r="N710" s="193"/>
      <c r="O710" s="146"/>
      <c r="P710" s="193"/>
      <c r="Q710" s="199">
        <f t="shared" si="45"/>
        <v>0</v>
      </c>
    </row>
    <row r="711" spans="1:17" hidden="1">
      <c r="A711" s="1" t="s">
        <v>2673</v>
      </c>
      <c r="B711" s="1" t="str">
        <f t="shared" si="42"/>
        <v>SB2</v>
      </c>
      <c r="C711" s="36" t="s">
        <v>1472</v>
      </c>
      <c r="D711" s="36" t="s">
        <v>1473</v>
      </c>
      <c r="E711" s="36" t="s">
        <v>1517</v>
      </c>
      <c r="F711" s="28" t="s">
        <v>46</v>
      </c>
      <c r="G711" s="35" t="s">
        <v>1518</v>
      </c>
      <c r="H711" s="84">
        <v>30</v>
      </c>
      <c r="I711" s="148">
        <v>43659</v>
      </c>
      <c r="J711" s="142">
        <f t="shared" si="43"/>
        <v>120</v>
      </c>
      <c r="K711" s="267">
        <f t="shared" si="44"/>
        <v>600000</v>
      </c>
      <c r="L711" s="267" t="s">
        <v>2253</v>
      </c>
      <c r="M711" s="142" t="s">
        <v>3465</v>
      </c>
      <c r="N711" s="193"/>
      <c r="O711" s="146"/>
      <c r="P711" s="193"/>
      <c r="Q711" s="199">
        <f t="shared" si="45"/>
        <v>0</v>
      </c>
    </row>
    <row r="712" spans="1:17" hidden="1">
      <c r="A712" s="1" t="s">
        <v>2673</v>
      </c>
      <c r="B712" s="1" t="str">
        <f t="shared" si="42"/>
        <v>SB2</v>
      </c>
      <c r="C712" s="36" t="s">
        <v>1472</v>
      </c>
      <c r="D712" s="36" t="s">
        <v>1519</v>
      </c>
      <c r="E712" s="36" t="s">
        <v>1520</v>
      </c>
      <c r="F712" s="61" t="s">
        <v>44</v>
      </c>
      <c r="G712" s="35" t="s">
        <v>1521</v>
      </c>
      <c r="H712" s="84">
        <v>60</v>
      </c>
      <c r="I712" s="149">
        <v>43657</v>
      </c>
      <c r="J712" s="142">
        <f t="shared" si="43"/>
        <v>240</v>
      </c>
      <c r="K712" s="267">
        <f t="shared" si="44"/>
        <v>1200000</v>
      </c>
      <c r="L712" s="267" t="s">
        <v>2253</v>
      </c>
      <c r="M712" s="142" t="s">
        <v>3465</v>
      </c>
      <c r="N712" s="193">
        <v>188</v>
      </c>
      <c r="O712" s="146">
        <v>43659</v>
      </c>
      <c r="P712" s="193">
        <v>47</v>
      </c>
      <c r="Q712" s="199">
        <f t="shared" si="45"/>
        <v>940000</v>
      </c>
    </row>
    <row r="713" spans="1:17" hidden="1">
      <c r="A713" s="1" t="s">
        <v>2673</v>
      </c>
      <c r="B713" s="1" t="str">
        <f t="shared" si="42"/>
        <v>SB2</v>
      </c>
      <c r="C713" s="36" t="s">
        <v>1472</v>
      </c>
      <c r="D713" s="36" t="s">
        <v>1519</v>
      </c>
      <c r="E713" s="36" t="s">
        <v>1522</v>
      </c>
      <c r="F713" s="61" t="s">
        <v>44</v>
      </c>
      <c r="G713" s="35" t="s">
        <v>1523</v>
      </c>
      <c r="H713" s="84">
        <v>90</v>
      </c>
      <c r="I713" s="147">
        <v>43663</v>
      </c>
      <c r="J713" s="142">
        <f t="shared" si="43"/>
        <v>360</v>
      </c>
      <c r="K713" s="267">
        <f t="shared" si="44"/>
        <v>1800000</v>
      </c>
      <c r="L713" s="267" t="s">
        <v>2253</v>
      </c>
      <c r="M713" s="142" t="s">
        <v>3465</v>
      </c>
      <c r="N713" s="193">
        <v>135</v>
      </c>
      <c r="O713" s="146">
        <v>43672</v>
      </c>
      <c r="P713" s="193">
        <v>42</v>
      </c>
      <c r="Q713" s="199">
        <f t="shared" si="45"/>
        <v>675000</v>
      </c>
    </row>
    <row r="714" spans="1:17" hidden="1">
      <c r="A714" s="1" t="s">
        <v>2673</v>
      </c>
      <c r="B714" s="1" t="str">
        <f t="shared" si="42"/>
        <v>SB2</v>
      </c>
      <c r="C714" s="36" t="s">
        <v>1472</v>
      </c>
      <c r="D714" s="36" t="s">
        <v>1519</v>
      </c>
      <c r="E714" s="36" t="s">
        <v>1524</v>
      </c>
      <c r="F714" s="61" t="s">
        <v>44</v>
      </c>
      <c r="G714" s="35" t="s">
        <v>1525</v>
      </c>
      <c r="H714" s="84">
        <v>55</v>
      </c>
      <c r="I714" s="146">
        <v>43665</v>
      </c>
      <c r="J714" s="142">
        <f t="shared" si="43"/>
        <v>220</v>
      </c>
      <c r="K714" s="267">
        <f t="shared" si="44"/>
        <v>1100000</v>
      </c>
      <c r="L714" s="267" t="s">
        <v>2253</v>
      </c>
      <c r="M714" s="142" t="s">
        <v>3465</v>
      </c>
      <c r="N714" s="193">
        <v>123</v>
      </c>
      <c r="O714" s="146">
        <v>43664</v>
      </c>
      <c r="P714" s="193">
        <v>32</v>
      </c>
      <c r="Q714" s="199">
        <f t="shared" si="45"/>
        <v>615000</v>
      </c>
    </row>
    <row r="715" spans="1:17" hidden="1">
      <c r="A715" s="1" t="s">
        <v>2673</v>
      </c>
      <c r="B715" s="1" t="str">
        <f t="shared" si="42"/>
        <v>SB2</v>
      </c>
      <c r="C715" s="36" t="s">
        <v>1472</v>
      </c>
      <c r="D715" s="36" t="s">
        <v>1519</v>
      </c>
      <c r="E715" s="36" t="s">
        <v>1526</v>
      </c>
      <c r="F715" s="28" t="s">
        <v>46</v>
      </c>
      <c r="G715" s="35" t="s">
        <v>1527</v>
      </c>
      <c r="H715" s="84">
        <v>47</v>
      </c>
      <c r="I715" s="148">
        <v>43672</v>
      </c>
      <c r="J715" s="142">
        <f t="shared" si="43"/>
        <v>188</v>
      </c>
      <c r="K715" s="267">
        <f t="shared" si="44"/>
        <v>940000</v>
      </c>
      <c r="L715" s="267" t="s">
        <v>2253</v>
      </c>
      <c r="M715" s="142" t="s">
        <v>3465</v>
      </c>
      <c r="N715" s="193">
        <v>55</v>
      </c>
      <c r="O715" s="146">
        <v>43666</v>
      </c>
      <c r="P715" s="193">
        <v>22</v>
      </c>
      <c r="Q715" s="199">
        <f t="shared" si="45"/>
        <v>275000</v>
      </c>
    </row>
    <row r="716" spans="1:17" hidden="1">
      <c r="A716" s="1" t="s">
        <v>2673</v>
      </c>
      <c r="B716" s="1" t="str">
        <f t="shared" si="42"/>
        <v>SB2</v>
      </c>
      <c r="C716" s="36" t="s">
        <v>1472</v>
      </c>
      <c r="D716" s="36" t="s">
        <v>1519</v>
      </c>
      <c r="E716" s="36" t="s">
        <v>1528</v>
      </c>
      <c r="F716" s="28" t="s">
        <v>46</v>
      </c>
      <c r="G716" s="35" t="s">
        <v>1529</v>
      </c>
      <c r="H716" s="84">
        <v>44</v>
      </c>
      <c r="I716" s="148">
        <v>43669</v>
      </c>
      <c r="J716" s="142">
        <f t="shared" si="43"/>
        <v>176</v>
      </c>
      <c r="K716" s="267">
        <f t="shared" si="44"/>
        <v>880000</v>
      </c>
      <c r="L716" s="267" t="s">
        <v>2253</v>
      </c>
      <c r="M716" s="142" t="s">
        <v>3465</v>
      </c>
      <c r="N716" s="193">
        <v>75</v>
      </c>
      <c r="O716" s="146">
        <v>43664</v>
      </c>
      <c r="P716" s="193">
        <v>23</v>
      </c>
      <c r="Q716" s="199">
        <f t="shared" si="45"/>
        <v>375000</v>
      </c>
    </row>
    <row r="717" spans="1:17" hidden="1">
      <c r="A717" s="1" t="s">
        <v>2673</v>
      </c>
      <c r="B717" s="1" t="str">
        <f t="shared" si="42"/>
        <v>SB2</v>
      </c>
      <c r="C717" s="36" t="s">
        <v>1472</v>
      </c>
      <c r="D717" s="36" t="s">
        <v>1519</v>
      </c>
      <c r="E717" s="36" t="s">
        <v>1530</v>
      </c>
      <c r="F717" s="28" t="s">
        <v>46</v>
      </c>
      <c r="G717" s="35" t="s">
        <v>1531</v>
      </c>
      <c r="H717" s="84">
        <v>40</v>
      </c>
      <c r="I717" s="148">
        <v>43666</v>
      </c>
      <c r="J717" s="142">
        <f t="shared" si="43"/>
        <v>160</v>
      </c>
      <c r="K717" s="267">
        <f t="shared" si="44"/>
        <v>800000</v>
      </c>
      <c r="L717" s="267" t="s">
        <v>2253</v>
      </c>
      <c r="M717" s="142" t="s">
        <v>3465</v>
      </c>
      <c r="N717" s="193">
        <v>44</v>
      </c>
      <c r="O717" s="146">
        <v>43668</v>
      </c>
      <c r="P717" s="193">
        <v>15</v>
      </c>
      <c r="Q717" s="199">
        <f t="shared" si="45"/>
        <v>220000</v>
      </c>
    </row>
    <row r="718" spans="1:17" hidden="1">
      <c r="A718" s="1" t="s">
        <v>2673</v>
      </c>
      <c r="B718" s="1" t="str">
        <f t="shared" si="42"/>
        <v>SB2</v>
      </c>
      <c r="C718" s="36" t="s">
        <v>1472</v>
      </c>
      <c r="D718" s="36" t="s">
        <v>1519</v>
      </c>
      <c r="E718" s="36" t="s">
        <v>1532</v>
      </c>
      <c r="F718" s="28" t="s">
        <v>46</v>
      </c>
      <c r="G718" s="35" t="s">
        <v>1533</v>
      </c>
      <c r="H718" s="84">
        <v>31</v>
      </c>
      <c r="I718" s="147">
        <v>43661</v>
      </c>
      <c r="J718" s="142">
        <f t="shared" si="43"/>
        <v>124</v>
      </c>
      <c r="K718" s="267">
        <f t="shared" si="44"/>
        <v>620000</v>
      </c>
      <c r="L718" s="267" t="s">
        <v>2253</v>
      </c>
      <c r="M718" s="142" t="s">
        <v>3465</v>
      </c>
      <c r="N718" s="193">
        <v>56</v>
      </c>
      <c r="O718" s="146">
        <v>43670</v>
      </c>
      <c r="P718" s="193">
        <v>18</v>
      </c>
      <c r="Q718" s="199">
        <f t="shared" si="45"/>
        <v>280000</v>
      </c>
    </row>
    <row r="719" spans="1:17" hidden="1">
      <c r="A719" s="1" t="s">
        <v>2673</v>
      </c>
      <c r="B719" s="1" t="str">
        <f t="shared" si="42"/>
        <v>SB2</v>
      </c>
      <c r="C719" s="36" t="s">
        <v>1472</v>
      </c>
      <c r="D719" s="36" t="s">
        <v>1519</v>
      </c>
      <c r="E719" s="36" t="s">
        <v>1534</v>
      </c>
      <c r="F719" s="28" t="s">
        <v>46</v>
      </c>
      <c r="G719" s="35" t="s">
        <v>1535</v>
      </c>
      <c r="H719" s="84">
        <v>29</v>
      </c>
      <c r="I719" s="148">
        <v>43675</v>
      </c>
      <c r="J719" s="142">
        <f t="shared" si="43"/>
        <v>116</v>
      </c>
      <c r="K719" s="267">
        <f t="shared" si="44"/>
        <v>580000</v>
      </c>
      <c r="L719" s="267" t="s">
        <v>2253</v>
      </c>
      <c r="M719" s="142" t="s">
        <v>3465</v>
      </c>
      <c r="N719" s="193"/>
      <c r="O719" s="146"/>
      <c r="P719" s="193"/>
      <c r="Q719" s="199">
        <f t="shared" si="45"/>
        <v>0</v>
      </c>
    </row>
    <row r="720" spans="1:17" hidden="1">
      <c r="A720" s="1" t="s">
        <v>2673</v>
      </c>
      <c r="B720" s="1" t="str">
        <f t="shared" si="42"/>
        <v>SB2</v>
      </c>
      <c r="C720" s="36" t="s">
        <v>1472</v>
      </c>
      <c r="D720" s="36" t="s">
        <v>1519</v>
      </c>
      <c r="E720" s="36" t="s">
        <v>1536</v>
      </c>
      <c r="F720" s="28" t="s">
        <v>46</v>
      </c>
      <c r="G720" s="35" t="s">
        <v>1537</v>
      </c>
      <c r="H720" s="84">
        <v>21</v>
      </c>
      <c r="I720" s="148">
        <v>43662</v>
      </c>
      <c r="J720" s="142">
        <f t="shared" si="43"/>
        <v>84</v>
      </c>
      <c r="K720" s="267">
        <f t="shared" si="44"/>
        <v>420000</v>
      </c>
      <c r="L720" s="267" t="s">
        <v>2253</v>
      </c>
      <c r="M720" s="142" t="s">
        <v>3465</v>
      </c>
      <c r="N720" s="193">
        <v>39</v>
      </c>
      <c r="O720" s="146">
        <v>43671</v>
      </c>
      <c r="P720" s="193">
        <v>12</v>
      </c>
      <c r="Q720" s="199">
        <f t="shared" si="45"/>
        <v>195000</v>
      </c>
    </row>
    <row r="721" spans="1:17" hidden="1">
      <c r="A721" s="1" t="s">
        <v>2673</v>
      </c>
      <c r="B721" s="1" t="str">
        <f t="shared" si="42"/>
        <v>SB2</v>
      </c>
      <c r="C721" s="36" t="s">
        <v>1472</v>
      </c>
      <c r="D721" s="36" t="s">
        <v>1519</v>
      </c>
      <c r="E721" s="36" t="s">
        <v>1538</v>
      </c>
      <c r="F721" s="28" t="s">
        <v>46</v>
      </c>
      <c r="G721" s="35" t="s">
        <v>1539</v>
      </c>
      <c r="H721" s="84">
        <v>30</v>
      </c>
      <c r="I721" s="148">
        <v>43676</v>
      </c>
      <c r="J721" s="142">
        <f t="shared" si="43"/>
        <v>120</v>
      </c>
      <c r="K721" s="267">
        <f t="shared" si="44"/>
        <v>600000</v>
      </c>
      <c r="L721" s="267" t="s">
        <v>2253</v>
      </c>
      <c r="M721" s="142" t="s">
        <v>3465</v>
      </c>
      <c r="N721" s="193"/>
      <c r="O721" s="146"/>
      <c r="P721" s="193"/>
      <c r="Q721" s="199">
        <f t="shared" si="45"/>
        <v>0</v>
      </c>
    </row>
    <row r="722" spans="1:17" hidden="1">
      <c r="A722" s="1" t="s">
        <v>2673</v>
      </c>
      <c r="B722" s="1" t="str">
        <f t="shared" si="42"/>
        <v>SB2</v>
      </c>
      <c r="C722" s="36" t="s">
        <v>1472</v>
      </c>
      <c r="D722" s="36" t="s">
        <v>1519</v>
      </c>
      <c r="E722" s="36" t="s">
        <v>1540</v>
      </c>
      <c r="F722" s="28" t="s">
        <v>46</v>
      </c>
      <c r="G722" s="35" t="s">
        <v>1541</v>
      </c>
      <c r="H722" s="84">
        <v>37</v>
      </c>
      <c r="I722" s="146">
        <v>43665</v>
      </c>
      <c r="J722" s="142">
        <f t="shared" si="43"/>
        <v>148</v>
      </c>
      <c r="K722" s="267">
        <f t="shared" si="44"/>
        <v>740000</v>
      </c>
      <c r="L722" s="267" t="s">
        <v>2253</v>
      </c>
      <c r="M722" s="142" t="s">
        <v>3465</v>
      </c>
      <c r="N722" s="193">
        <v>41</v>
      </c>
      <c r="O722" s="146">
        <v>43669</v>
      </c>
      <c r="P722" s="193">
        <v>16</v>
      </c>
      <c r="Q722" s="199">
        <f t="shared" si="45"/>
        <v>205000</v>
      </c>
    </row>
    <row r="723" spans="1:17" hidden="1">
      <c r="A723" s="1" t="s">
        <v>2673</v>
      </c>
      <c r="B723" s="1" t="str">
        <f t="shared" si="42"/>
        <v>SB2</v>
      </c>
      <c r="C723" s="36" t="s">
        <v>1472</v>
      </c>
      <c r="D723" s="36" t="s">
        <v>1519</v>
      </c>
      <c r="E723" s="36" t="s">
        <v>1542</v>
      </c>
      <c r="F723" s="28" t="s">
        <v>46</v>
      </c>
      <c r="G723" s="35" t="s">
        <v>1543</v>
      </c>
      <c r="H723" s="84">
        <v>31</v>
      </c>
      <c r="I723" s="146">
        <v>43665</v>
      </c>
      <c r="J723" s="142">
        <f t="shared" si="43"/>
        <v>124</v>
      </c>
      <c r="K723" s="267">
        <f t="shared" si="44"/>
        <v>620000</v>
      </c>
      <c r="L723" s="267" t="s">
        <v>2253</v>
      </c>
      <c r="M723" s="142" t="s">
        <v>3465</v>
      </c>
      <c r="N723" s="193"/>
      <c r="O723" s="146"/>
      <c r="P723" s="193"/>
      <c r="Q723" s="199">
        <f t="shared" si="45"/>
        <v>0</v>
      </c>
    </row>
    <row r="724" spans="1:17" hidden="1">
      <c r="A724" s="1" t="s">
        <v>2673</v>
      </c>
      <c r="B724" s="1" t="str">
        <f t="shared" si="42"/>
        <v>SB2</v>
      </c>
      <c r="C724" s="36" t="s">
        <v>1472</v>
      </c>
      <c r="D724" s="36" t="s">
        <v>1519</v>
      </c>
      <c r="E724" s="36" t="s">
        <v>1544</v>
      </c>
      <c r="F724" s="28" t="s">
        <v>46</v>
      </c>
      <c r="G724" s="35" t="s">
        <v>1545</v>
      </c>
      <c r="H724" s="84">
        <v>29</v>
      </c>
      <c r="I724" s="146">
        <v>43664</v>
      </c>
      <c r="J724" s="142">
        <f t="shared" si="43"/>
        <v>116</v>
      </c>
      <c r="K724" s="267">
        <f t="shared" si="44"/>
        <v>580000</v>
      </c>
      <c r="L724" s="267" t="s">
        <v>2253</v>
      </c>
      <c r="M724" s="142" t="s">
        <v>3465</v>
      </c>
      <c r="N724" s="193">
        <v>37</v>
      </c>
      <c r="O724" s="146">
        <v>43675</v>
      </c>
      <c r="P724" s="193">
        <v>11</v>
      </c>
      <c r="Q724" s="199">
        <f t="shared" si="45"/>
        <v>185000</v>
      </c>
    </row>
    <row r="725" spans="1:17" hidden="1">
      <c r="A725" s="1" t="s">
        <v>2673</v>
      </c>
      <c r="B725" s="1" t="str">
        <f t="shared" si="42"/>
        <v>SB2</v>
      </c>
      <c r="C725" s="36" t="s">
        <v>1472</v>
      </c>
      <c r="D725" s="36" t="s">
        <v>1519</v>
      </c>
      <c r="E725" s="36" t="s">
        <v>1546</v>
      </c>
      <c r="F725" s="28" t="s">
        <v>46</v>
      </c>
      <c r="G725" s="35" t="s">
        <v>1547</v>
      </c>
      <c r="H725" s="84">
        <v>23</v>
      </c>
      <c r="I725" s="146">
        <v>43664</v>
      </c>
      <c r="J725" s="142">
        <f t="shared" si="43"/>
        <v>92</v>
      </c>
      <c r="K725" s="267">
        <f t="shared" si="44"/>
        <v>460000</v>
      </c>
      <c r="L725" s="267" t="s">
        <v>2253</v>
      </c>
      <c r="M725" s="142" t="s">
        <v>3465</v>
      </c>
      <c r="N725" s="193"/>
      <c r="O725" s="146"/>
      <c r="P725" s="193"/>
      <c r="Q725" s="199">
        <f t="shared" si="45"/>
        <v>0</v>
      </c>
    </row>
    <row r="726" spans="1:17" hidden="1">
      <c r="A726" s="1" t="s">
        <v>2673</v>
      </c>
      <c r="B726" s="1" t="str">
        <f t="shared" si="42"/>
        <v>SB2</v>
      </c>
      <c r="C726" s="36" t="s">
        <v>1472</v>
      </c>
      <c r="D726" s="36" t="s">
        <v>1519</v>
      </c>
      <c r="E726" s="36" t="s">
        <v>1548</v>
      </c>
      <c r="F726" s="28" t="s">
        <v>46</v>
      </c>
      <c r="G726" s="35" t="s">
        <v>1527</v>
      </c>
      <c r="H726" s="84">
        <v>38</v>
      </c>
      <c r="I726" s="148">
        <v>43668</v>
      </c>
      <c r="J726" s="142">
        <f t="shared" si="43"/>
        <v>152</v>
      </c>
      <c r="K726" s="267">
        <f t="shared" si="44"/>
        <v>760000</v>
      </c>
      <c r="L726" s="267" t="s">
        <v>2253</v>
      </c>
      <c r="M726" s="142" t="s">
        <v>3465</v>
      </c>
      <c r="N726" s="193">
        <v>79</v>
      </c>
      <c r="O726" s="146">
        <v>43662</v>
      </c>
      <c r="P726" s="193">
        <v>24</v>
      </c>
      <c r="Q726" s="199">
        <f t="shared" si="45"/>
        <v>395000</v>
      </c>
    </row>
    <row r="727" spans="1:17" hidden="1">
      <c r="A727" s="1" t="s">
        <v>2673</v>
      </c>
      <c r="B727" s="1" t="str">
        <f t="shared" si="42"/>
        <v>SB2</v>
      </c>
      <c r="C727" s="36" t="s">
        <v>1472</v>
      </c>
      <c r="D727" s="36" t="s">
        <v>1519</v>
      </c>
      <c r="E727" s="36" t="s">
        <v>1549</v>
      </c>
      <c r="F727" s="28" t="s">
        <v>46</v>
      </c>
      <c r="G727" s="36" t="s">
        <v>1550</v>
      </c>
      <c r="H727" s="84">
        <v>17</v>
      </c>
      <c r="I727" s="148">
        <v>43654</v>
      </c>
      <c r="J727" s="142">
        <f t="shared" si="43"/>
        <v>68</v>
      </c>
      <c r="K727" s="267">
        <f t="shared" si="44"/>
        <v>340000</v>
      </c>
      <c r="L727" s="267" t="s">
        <v>2253</v>
      </c>
      <c r="M727" s="142" t="s">
        <v>3465</v>
      </c>
      <c r="N727" s="193">
        <v>32</v>
      </c>
      <c r="O727" s="146">
        <v>43662</v>
      </c>
      <c r="P727" s="193">
        <v>8</v>
      </c>
      <c r="Q727" s="199">
        <f t="shared" si="45"/>
        <v>160000</v>
      </c>
    </row>
    <row r="728" spans="1:17" hidden="1">
      <c r="A728" s="1" t="s">
        <v>2673</v>
      </c>
      <c r="B728" s="1" t="str">
        <f t="shared" si="42"/>
        <v>SB2</v>
      </c>
      <c r="C728" s="36" t="s">
        <v>1472</v>
      </c>
      <c r="D728" s="36" t="s">
        <v>1519</v>
      </c>
      <c r="E728" s="36" t="s">
        <v>1551</v>
      </c>
      <c r="F728" s="28" t="s">
        <v>46</v>
      </c>
      <c r="G728" s="35" t="s">
        <v>1527</v>
      </c>
      <c r="H728" s="84">
        <v>22</v>
      </c>
      <c r="I728" s="148">
        <v>43655</v>
      </c>
      <c r="J728" s="142">
        <f t="shared" si="43"/>
        <v>88</v>
      </c>
      <c r="K728" s="267">
        <f t="shared" si="44"/>
        <v>440000</v>
      </c>
      <c r="L728" s="267" t="s">
        <v>2253</v>
      </c>
      <c r="M728" s="142" t="s">
        <v>3465</v>
      </c>
      <c r="N728" s="193">
        <v>27</v>
      </c>
      <c r="O728" s="146">
        <v>43664</v>
      </c>
      <c r="P728" s="193">
        <v>12</v>
      </c>
      <c r="Q728" s="199">
        <f t="shared" si="45"/>
        <v>135000</v>
      </c>
    </row>
    <row r="729" spans="1:17" hidden="1">
      <c r="A729" s="1" t="s">
        <v>2673</v>
      </c>
      <c r="B729" s="1" t="str">
        <f t="shared" si="42"/>
        <v>SB2</v>
      </c>
      <c r="C729" s="36" t="s">
        <v>1472</v>
      </c>
      <c r="D729" s="36" t="s">
        <v>1519</v>
      </c>
      <c r="E729" s="36" t="s">
        <v>1552</v>
      </c>
      <c r="F729" s="28" t="s">
        <v>46</v>
      </c>
      <c r="G729" s="35" t="s">
        <v>1553</v>
      </c>
      <c r="H729" s="84">
        <v>34</v>
      </c>
      <c r="I729" s="149">
        <v>43656</v>
      </c>
      <c r="J729" s="142">
        <f t="shared" si="43"/>
        <v>136</v>
      </c>
      <c r="K729" s="267">
        <f t="shared" si="44"/>
        <v>680000</v>
      </c>
      <c r="L729" s="267" t="s">
        <v>2253</v>
      </c>
      <c r="M729" s="142" t="s">
        <v>3465</v>
      </c>
      <c r="N729" s="193">
        <v>108</v>
      </c>
      <c r="O729" s="146">
        <v>43658</v>
      </c>
      <c r="P729" s="193">
        <v>27</v>
      </c>
      <c r="Q729" s="199">
        <f t="shared" si="45"/>
        <v>540000</v>
      </c>
    </row>
    <row r="730" spans="1:17" hidden="1">
      <c r="A730" s="1" t="s">
        <v>2673</v>
      </c>
      <c r="B730" s="1" t="str">
        <f t="shared" si="42"/>
        <v>SB2</v>
      </c>
      <c r="C730" s="36" t="s">
        <v>1472</v>
      </c>
      <c r="D730" s="36" t="s">
        <v>1519</v>
      </c>
      <c r="E730" s="36" t="s">
        <v>1554</v>
      </c>
      <c r="F730" s="28" t="s">
        <v>46</v>
      </c>
      <c r="G730" s="35" t="s">
        <v>1555</v>
      </c>
      <c r="H730" s="84">
        <v>25</v>
      </c>
      <c r="I730" s="148">
        <v>43670</v>
      </c>
      <c r="J730" s="142">
        <f t="shared" si="43"/>
        <v>100</v>
      </c>
      <c r="K730" s="267">
        <f t="shared" si="44"/>
        <v>500000</v>
      </c>
      <c r="L730" s="267" t="s">
        <v>2253</v>
      </c>
      <c r="M730" s="142" t="s">
        <v>3465</v>
      </c>
      <c r="N730" s="193">
        <v>80</v>
      </c>
      <c r="O730" s="146">
        <v>43647</v>
      </c>
      <c r="P730" s="193">
        <v>20</v>
      </c>
      <c r="Q730" s="199">
        <f t="shared" si="45"/>
        <v>400000</v>
      </c>
    </row>
    <row r="731" spans="1:17" hidden="1">
      <c r="A731" s="1" t="s">
        <v>2673</v>
      </c>
      <c r="B731" s="1" t="str">
        <f t="shared" si="42"/>
        <v>SB2</v>
      </c>
      <c r="C731" s="36" t="s">
        <v>1472</v>
      </c>
      <c r="D731" s="36" t="s">
        <v>1519</v>
      </c>
      <c r="E731" s="36" t="s">
        <v>1556</v>
      </c>
      <c r="F731" s="28" t="s">
        <v>46</v>
      </c>
      <c r="G731" s="35" t="s">
        <v>1557</v>
      </c>
      <c r="H731" s="84">
        <v>17</v>
      </c>
      <c r="I731" s="155">
        <v>43658</v>
      </c>
      <c r="J731" s="142">
        <f t="shared" si="43"/>
        <v>68</v>
      </c>
      <c r="K731" s="267">
        <f t="shared" si="44"/>
        <v>340000</v>
      </c>
      <c r="L731" s="267" t="s">
        <v>2253</v>
      </c>
      <c r="M731" s="142" t="s">
        <v>3465</v>
      </c>
      <c r="N731" s="193"/>
      <c r="O731" s="146"/>
      <c r="P731" s="193"/>
      <c r="Q731" s="199">
        <f t="shared" si="45"/>
        <v>0</v>
      </c>
    </row>
    <row r="732" spans="1:17" hidden="1">
      <c r="A732" s="1" t="s">
        <v>2673</v>
      </c>
      <c r="B732" s="1" t="str">
        <f t="shared" si="42"/>
        <v>SB2</v>
      </c>
      <c r="C732" s="36" t="s">
        <v>1472</v>
      </c>
      <c r="D732" s="36" t="s">
        <v>1558</v>
      </c>
      <c r="E732" s="36" t="s">
        <v>1559</v>
      </c>
      <c r="F732" s="28" t="s">
        <v>44</v>
      </c>
      <c r="G732" s="36" t="s">
        <v>1560</v>
      </c>
      <c r="H732" s="84">
        <v>64</v>
      </c>
      <c r="I732" s="148">
        <v>43677</v>
      </c>
      <c r="J732" s="142">
        <f t="shared" si="43"/>
        <v>256</v>
      </c>
      <c r="K732" s="267">
        <f t="shared" si="44"/>
        <v>1280000</v>
      </c>
      <c r="L732" s="267" t="s">
        <v>2253</v>
      </c>
      <c r="M732" s="142" t="s">
        <v>3465</v>
      </c>
      <c r="N732" s="193">
        <v>119</v>
      </c>
      <c r="O732" s="146">
        <v>43670</v>
      </c>
      <c r="P732" s="193">
        <v>36</v>
      </c>
      <c r="Q732" s="199">
        <f t="shared" si="45"/>
        <v>595000</v>
      </c>
    </row>
    <row r="733" spans="1:17" hidden="1">
      <c r="A733" s="1" t="s">
        <v>2673</v>
      </c>
      <c r="B733" s="1" t="str">
        <f t="shared" si="42"/>
        <v>SB2</v>
      </c>
      <c r="C733" s="36" t="s">
        <v>1472</v>
      </c>
      <c r="D733" s="36" t="s">
        <v>1558</v>
      </c>
      <c r="E733" s="36" t="s">
        <v>1561</v>
      </c>
      <c r="F733" s="28" t="s">
        <v>44</v>
      </c>
      <c r="G733" s="35" t="s">
        <v>1562</v>
      </c>
      <c r="H733" s="84">
        <v>36</v>
      </c>
      <c r="I733" s="149">
        <v>43655</v>
      </c>
      <c r="J733" s="142">
        <f t="shared" si="43"/>
        <v>144</v>
      </c>
      <c r="K733" s="267">
        <f t="shared" si="44"/>
        <v>720000</v>
      </c>
      <c r="L733" s="267" t="s">
        <v>2253</v>
      </c>
      <c r="M733" s="142" t="s">
        <v>3465</v>
      </c>
      <c r="N733" s="193">
        <v>122</v>
      </c>
      <c r="O733" s="146">
        <v>43655</v>
      </c>
      <c r="P733" s="193">
        <v>31</v>
      </c>
      <c r="Q733" s="199">
        <f t="shared" si="45"/>
        <v>610000</v>
      </c>
    </row>
    <row r="734" spans="1:17" hidden="1">
      <c r="A734" s="1" t="s">
        <v>2673</v>
      </c>
      <c r="B734" s="1" t="str">
        <f t="shared" si="42"/>
        <v>SB2</v>
      </c>
      <c r="C734" s="36" t="s">
        <v>1472</v>
      </c>
      <c r="D734" s="36" t="s">
        <v>1558</v>
      </c>
      <c r="E734" s="36" t="s">
        <v>1563</v>
      </c>
      <c r="F734" s="61" t="s">
        <v>44</v>
      </c>
      <c r="G734" s="36" t="s">
        <v>1564</v>
      </c>
      <c r="H734" s="84">
        <v>70</v>
      </c>
      <c r="I734" s="149">
        <v>43656</v>
      </c>
      <c r="J734" s="142">
        <f t="shared" si="43"/>
        <v>280</v>
      </c>
      <c r="K734" s="267">
        <f t="shared" si="44"/>
        <v>1400000</v>
      </c>
      <c r="L734" s="267" t="s">
        <v>2253</v>
      </c>
      <c r="M734" s="142" t="s">
        <v>3465</v>
      </c>
      <c r="N734" s="193">
        <v>279</v>
      </c>
      <c r="O734" s="146">
        <v>43658</v>
      </c>
      <c r="P734" s="193">
        <v>72</v>
      </c>
      <c r="Q734" s="199">
        <f t="shared" si="45"/>
        <v>1395000</v>
      </c>
    </row>
    <row r="735" spans="1:17" hidden="1">
      <c r="A735" s="1" t="s">
        <v>2673</v>
      </c>
      <c r="B735" s="1" t="str">
        <f t="shared" si="42"/>
        <v>SB2</v>
      </c>
      <c r="C735" s="36" t="s">
        <v>1472</v>
      </c>
      <c r="D735" s="36" t="s">
        <v>1558</v>
      </c>
      <c r="E735" s="36" t="s">
        <v>1565</v>
      </c>
      <c r="F735" s="61" t="s">
        <v>44</v>
      </c>
      <c r="G735" s="36" t="s">
        <v>1566</v>
      </c>
      <c r="H735" s="84">
        <v>12</v>
      </c>
      <c r="I735" s="148">
        <v>43657</v>
      </c>
      <c r="J735" s="142">
        <f t="shared" si="43"/>
        <v>48</v>
      </c>
      <c r="K735" s="267">
        <f t="shared" si="44"/>
        <v>240000</v>
      </c>
      <c r="L735" s="267" t="s">
        <v>2253</v>
      </c>
      <c r="M735" s="142" t="s">
        <v>3465</v>
      </c>
      <c r="N735" s="193"/>
      <c r="O735" s="146"/>
      <c r="P735" s="193"/>
      <c r="Q735" s="199">
        <f t="shared" si="45"/>
        <v>0</v>
      </c>
    </row>
    <row r="736" spans="1:17" hidden="1">
      <c r="A736" s="1" t="s">
        <v>2673</v>
      </c>
      <c r="B736" s="1" t="str">
        <f t="shared" si="42"/>
        <v>SB2</v>
      </c>
      <c r="C736" s="36" t="s">
        <v>1472</v>
      </c>
      <c r="D736" s="36" t="s">
        <v>1558</v>
      </c>
      <c r="E736" s="36" t="s">
        <v>1567</v>
      </c>
      <c r="F736" s="28" t="s">
        <v>46</v>
      </c>
      <c r="G736" s="36" t="s">
        <v>1568</v>
      </c>
      <c r="H736" s="84">
        <v>29</v>
      </c>
      <c r="I736" s="148">
        <v>43670</v>
      </c>
      <c r="J736" s="142">
        <f t="shared" si="43"/>
        <v>116</v>
      </c>
      <c r="K736" s="267">
        <f t="shared" si="44"/>
        <v>580000</v>
      </c>
      <c r="L736" s="267" t="s">
        <v>2253</v>
      </c>
      <c r="M736" s="142" t="s">
        <v>3465</v>
      </c>
      <c r="N736" s="193">
        <v>106</v>
      </c>
      <c r="O736" s="146">
        <v>43657</v>
      </c>
      <c r="P736" s="193">
        <v>27</v>
      </c>
      <c r="Q736" s="199">
        <f t="shared" si="45"/>
        <v>530000</v>
      </c>
    </row>
    <row r="737" spans="1:17" hidden="1">
      <c r="A737" s="1" t="s">
        <v>2673</v>
      </c>
      <c r="B737" s="1" t="str">
        <f t="shared" si="42"/>
        <v>SB2</v>
      </c>
      <c r="C737" s="36" t="s">
        <v>1472</v>
      </c>
      <c r="D737" s="36" t="s">
        <v>1558</v>
      </c>
      <c r="E737" s="36" t="s">
        <v>1569</v>
      </c>
      <c r="F737" s="28" t="s">
        <v>46</v>
      </c>
      <c r="G737" s="36" t="s">
        <v>1570</v>
      </c>
      <c r="H737" s="84">
        <v>37</v>
      </c>
      <c r="I737" s="149">
        <v>43671</v>
      </c>
      <c r="J737" s="142">
        <f t="shared" si="43"/>
        <v>148</v>
      </c>
      <c r="K737" s="267">
        <f t="shared" si="44"/>
        <v>740000</v>
      </c>
      <c r="L737" s="267" t="s">
        <v>2253</v>
      </c>
      <c r="M737" s="142" t="s">
        <v>3465</v>
      </c>
      <c r="N737" s="193"/>
      <c r="O737" s="146"/>
      <c r="P737" s="193"/>
      <c r="Q737" s="199">
        <f t="shared" si="45"/>
        <v>0</v>
      </c>
    </row>
    <row r="738" spans="1:17" hidden="1">
      <c r="A738" s="1" t="s">
        <v>2673</v>
      </c>
      <c r="B738" s="1" t="str">
        <f t="shared" si="42"/>
        <v>SB2</v>
      </c>
      <c r="C738" s="36" t="s">
        <v>1472</v>
      </c>
      <c r="D738" s="36" t="s">
        <v>1558</v>
      </c>
      <c r="E738" s="36" t="s">
        <v>1571</v>
      </c>
      <c r="F738" s="28" t="s">
        <v>46</v>
      </c>
      <c r="G738" s="36" t="s">
        <v>1572</v>
      </c>
      <c r="H738" s="84">
        <v>32</v>
      </c>
      <c r="I738" s="148">
        <v>43669</v>
      </c>
      <c r="J738" s="142">
        <f t="shared" si="43"/>
        <v>128</v>
      </c>
      <c r="K738" s="267">
        <f t="shared" si="44"/>
        <v>640000</v>
      </c>
      <c r="L738" s="267" t="s">
        <v>2253</v>
      </c>
      <c r="M738" s="142" t="s">
        <v>3465</v>
      </c>
      <c r="N738" s="193">
        <v>56</v>
      </c>
      <c r="O738" s="146">
        <v>43656</v>
      </c>
      <c r="P738" s="193">
        <v>14</v>
      </c>
      <c r="Q738" s="199">
        <f t="shared" si="45"/>
        <v>280000</v>
      </c>
    </row>
    <row r="739" spans="1:17" hidden="1">
      <c r="A739" s="1" t="s">
        <v>2673</v>
      </c>
      <c r="B739" s="1" t="str">
        <f t="shared" si="42"/>
        <v>SB2</v>
      </c>
      <c r="C739" s="36" t="s">
        <v>1472</v>
      </c>
      <c r="D739" s="36" t="s">
        <v>1558</v>
      </c>
      <c r="E739" s="36" t="s">
        <v>1573</v>
      </c>
      <c r="F739" s="28" t="s">
        <v>46</v>
      </c>
      <c r="G739" s="36" t="s">
        <v>1574</v>
      </c>
      <c r="H739" s="84">
        <v>36</v>
      </c>
      <c r="I739" s="148">
        <v>43675</v>
      </c>
      <c r="J739" s="142">
        <f t="shared" si="43"/>
        <v>144</v>
      </c>
      <c r="K739" s="267">
        <f t="shared" si="44"/>
        <v>720000</v>
      </c>
      <c r="L739" s="267" t="s">
        <v>2253</v>
      </c>
      <c r="M739" s="142" t="s">
        <v>3465</v>
      </c>
      <c r="N739" s="193">
        <v>58</v>
      </c>
      <c r="O739" s="146">
        <v>43675</v>
      </c>
      <c r="P739" s="193">
        <v>24</v>
      </c>
      <c r="Q739" s="199">
        <f t="shared" si="45"/>
        <v>290000</v>
      </c>
    </row>
    <row r="740" spans="1:17" hidden="1">
      <c r="A740" s="1" t="s">
        <v>2673</v>
      </c>
      <c r="B740" s="1" t="str">
        <f t="shared" si="42"/>
        <v>SB2</v>
      </c>
      <c r="C740" s="36" t="s">
        <v>1472</v>
      </c>
      <c r="D740" s="36" t="s">
        <v>1558</v>
      </c>
      <c r="E740" s="36" t="s">
        <v>1575</v>
      </c>
      <c r="F740" s="28" t="s">
        <v>46</v>
      </c>
      <c r="G740" s="36" t="s">
        <v>1576</v>
      </c>
      <c r="H740" s="84">
        <v>28</v>
      </c>
      <c r="I740" s="146">
        <v>43664</v>
      </c>
      <c r="J740" s="142">
        <f t="shared" si="43"/>
        <v>112</v>
      </c>
      <c r="K740" s="267">
        <f t="shared" si="44"/>
        <v>560000</v>
      </c>
      <c r="L740" s="267" t="s">
        <v>2253</v>
      </c>
      <c r="M740" s="142" t="s">
        <v>3465</v>
      </c>
      <c r="N740" s="193">
        <v>85</v>
      </c>
      <c r="O740" s="146">
        <v>43664</v>
      </c>
      <c r="P740" s="193">
        <v>26</v>
      </c>
      <c r="Q740" s="199">
        <f t="shared" si="45"/>
        <v>425000</v>
      </c>
    </row>
    <row r="741" spans="1:17" hidden="1">
      <c r="A741" s="1" t="s">
        <v>2673</v>
      </c>
      <c r="B741" s="1" t="str">
        <f t="shared" si="42"/>
        <v>SB2</v>
      </c>
      <c r="C741" s="36" t="s">
        <v>1472</v>
      </c>
      <c r="D741" s="36" t="s">
        <v>1558</v>
      </c>
      <c r="E741" s="36" t="s">
        <v>1577</v>
      </c>
      <c r="F741" s="28" t="s">
        <v>46</v>
      </c>
      <c r="G741" s="36" t="s">
        <v>1578</v>
      </c>
      <c r="H741" s="84">
        <v>27</v>
      </c>
      <c r="I741" s="146">
        <v>43664</v>
      </c>
      <c r="J741" s="142">
        <f t="shared" si="43"/>
        <v>108</v>
      </c>
      <c r="K741" s="267">
        <f t="shared" si="44"/>
        <v>540000</v>
      </c>
      <c r="L741" s="267" t="s">
        <v>2253</v>
      </c>
      <c r="M741" s="142" t="s">
        <v>3465</v>
      </c>
      <c r="N741" s="193">
        <v>95</v>
      </c>
      <c r="O741" s="146">
        <v>43663</v>
      </c>
      <c r="P741" s="193">
        <v>27</v>
      </c>
      <c r="Q741" s="199">
        <f t="shared" si="45"/>
        <v>475000</v>
      </c>
    </row>
    <row r="742" spans="1:17" hidden="1">
      <c r="A742" s="1" t="s">
        <v>2673</v>
      </c>
      <c r="B742" s="1" t="str">
        <f t="shared" si="42"/>
        <v>SB2</v>
      </c>
      <c r="C742" s="36" t="s">
        <v>1472</v>
      </c>
      <c r="D742" s="36" t="s">
        <v>1558</v>
      </c>
      <c r="E742" s="36" t="s">
        <v>1579</v>
      </c>
      <c r="F742" s="28" t="s">
        <v>46</v>
      </c>
      <c r="G742" s="36" t="s">
        <v>1580</v>
      </c>
      <c r="H742" s="84">
        <v>29</v>
      </c>
      <c r="I742" s="148">
        <v>43673</v>
      </c>
      <c r="J742" s="142">
        <f t="shared" si="43"/>
        <v>116</v>
      </c>
      <c r="K742" s="267">
        <f t="shared" si="44"/>
        <v>580000</v>
      </c>
      <c r="L742" s="267" t="s">
        <v>2253</v>
      </c>
      <c r="M742" s="142" t="s">
        <v>3465</v>
      </c>
      <c r="N742" s="193"/>
      <c r="O742" s="146"/>
      <c r="P742" s="193"/>
      <c r="Q742" s="199">
        <f t="shared" si="45"/>
        <v>0</v>
      </c>
    </row>
    <row r="743" spans="1:17" hidden="1">
      <c r="A743" s="1" t="s">
        <v>2673</v>
      </c>
      <c r="B743" s="1" t="str">
        <f t="shared" si="42"/>
        <v>SB2</v>
      </c>
      <c r="C743" s="36" t="s">
        <v>1472</v>
      </c>
      <c r="D743" s="36" t="s">
        <v>1558</v>
      </c>
      <c r="E743" s="36" t="s">
        <v>1581</v>
      </c>
      <c r="F743" s="28" t="s">
        <v>46</v>
      </c>
      <c r="G743" s="35" t="s">
        <v>1582</v>
      </c>
      <c r="H743" s="84">
        <v>24</v>
      </c>
      <c r="I743" s="148">
        <v>43659</v>
      </c>
      <c r="J743" s="142">
        <f t="shared" si="43"/>
        <v>96</v>
      </c>
      <c r="K743" s="267">
        <f t="shared" si="44"/>
        <v>480000</v>
      </c>
      <c r="L743" s="267" t="s">
        <v>2253</v>
      </c>
      <c r="M743" s="142" t="s">
        <v>3465</v>
      </c>
      <c r="N743" s="193"/>
      <c r="O743" s="146"/>
      <c r="P743" s="193"/>
      <c r="Q743" s="199">
        <f t="shared" si="45"/>
        <v>0</v>
      </c>
    </row>
    <row r="744" spans="1:17" hidden="1">
      <c r="A744" s="1" t="s">
        <v>2673</v>
      </c>
      <c r="B744" s="1" t="str">
        <f t="shared" si="42"/>
        <v>SB2</v>
      </c>
      <c r="C744" s="36" t="s">
        <v>1472</v>
      </c>
      <c r="D744" s="36" t="s">
        <v>1558</v>
      </c>
      <c r="E744" s="36" t="s">
        <v>1583</v>
      </c>
      <c r="F744" s="28" t="s">
        <v>46</v>
      </c>
      <c r="G744" s="36" t="s">
        <v>1584</v>
      </c>
      <c r="H744" s="84">
        <v>26</v>
      </c>
      <c r="I744" s="155">
        <v>43654</v>
      </c>
      <c r="J744" s="142">
        <f t="shared" si="43"/>
        <v>104</v>
      </c>
      <c r="K744" s="267">
        <f t="shared" si="44"/>
        <v>520000</v>
      </c>
      <c r="L744" s="267" t="s">
        <v>2253</v>
      </c>
      <c r="M744" s="142" t="s">
        <v>3465</v>
      </c>
      <c r="N744" s="193">
        <v>65</v>
      </c>
      <c r="O744" s="146">
        <v>43668</v>
      </c>
      <c r="P744" s="193">
        <v>19</v>
      </c>
      <c r="Q744" s="199">
        <f t="shared" si="45"/>
        <v>325000</v>
      </c>
    </row>
    <row r="745" spans="1:17" hidden="1">
      <c r="A745" s="1" t="s">
        <v>2673</v>
      </c>
      <c r="B745" s="1" t="str">
        <f t="shared" si="42"/>
        <v>SB2</v>
      </c>
      <c r="C745" s="36" t="s">
        <v>1472</v>
      </c>
      <c r="D745" s="36" t="s">
        <v>1558</v>
      </c>
      <c r="E745" s="36" t="s">
        <v>1585</v>
      </c>
      <c r="F745" s="28" t="s">
        <v>46</v>
      </c>
      <c r="G745" s="36" t="s">
        <v>1586</v>
      </c>
      <c r="H745" s="84">
        <v>27</v>
      </c>
      <c r="I745" s="146">
        <v>43665</v>
      </c>
      <c r="J745" s="142">
        <f t="shared" si="43"/>
        <v>108</v>
      </c>
      <c r="K745" s="267">
        <f t="shared" si="44"/>
        <v>540000</v>
      </c>
      <c r="L745" s="267" t="s">
        <v>2253</v>
      </c>
      <c r="M745" s="142" t="s">
        <v>3465</v>
      </c>
      <c r="N745" s="193">
        <v>51</v>
      </c>
      <c r="O745" s="146">
        <v>43665</v>
      </c>
      <c r="P745" s="193">
        <v>15</v>
      </c>
      <c r="Q745" s="199">
        <f t="shared" si="45"/>
        <v>255000</v>
      </c>
    </row>
    <row r="746" spans="1:17" hidden="1">
      <c r="A746" s="1" t="s">
        <v>2673</v>
      </c>
      <c r="B746" s="1" t="str">
        <f t="shared" si="42"/>
        <v>SB2</v>
      </c>
      <c r="C746" s="36" t="s">
        <v>1472</v>
      </c>
      <c r="D746" s="36" t="s">
        <v>1558</v>
      </c>
      <c r="E746" s="36" t="s">
        <v>1587</v>
      </c>
      <c r="F746" s="28" t="s">
        <v>46</v>
      </c>
      <c r="G746" s="36" t="s">
        <v>1588</v>
      </c>
      <c r="H746" s="84">
        <v>26</v>
      </c>
      <c r="I746" s="146">
        <v>43665</v>
      </c>
      <c r="J746" s="142">
        <f t="shared" si="43"/>
        <v>104</v>
      </c>
      <c r="K746" s="267">
        <f t="shared" si="44"/>
        <v>520000</v>
      </c>
      <c r="L746" s="267" t="s">
        <v>2253</v>
      </c>
      <c r="M746" s="142" t="s">
        <v>3465</v>
      </c>
      <c r="N746" s="193"/>
      <c r="O746" s="146"/>
      <c r="P746" s="193"/>
      <c r="Q746" s="199">
        <f t="shared" si="45"/>
        <v>0</v>
      </c>
    </row>
    <row r="747" spans="1:17" hidden="1">
      <c r="A747" s="1" t="s">
        <v>2673</v>
      </c>
      <c r="B747" s="1" t="str">
        <f t="shared" si="42"/>
        <v>SB2</v>
      </c>
      <c r="C747" s="36" t="s">
        <v>1472</v>
      </c>
      <c r="D747" s="36" t="s">
        <v>1558</v>
      </c>
      <c r="E747" s="36" t="s">
        <v>1589</v>
      </c>
      <c r="F747" s="28" t="s">
        <v>46</v>
      </c>
      <c r="G747" s="36" t="s">
        <v>1590</v>
      </c>
      <c r="H747" s="84">
        <v>34</v>
      </c>
      <c r="I747" s="148">
        <v>43658</v>
      </c>
      <c r="J747" s="142">
        <f t="shared" si="43"/>
        <v>136</v>
      </c>
      <c r="K747" s="267">
        <f t="shared" si="44"/>
        <v>680000</v>
      </c>
      <c r="L747" s="267" t="s">
        <v>2253</v>
      </c>
      <c r="M747" s="142" t="s">
        <v>3465</v>
      </c>
      <c r="N747" s="193">
        <v>59</v>
      </c>
      <c r="O747" s="146">
        <v>43672</v>
      </c>
      <c r="P747" s="193">
        <v>22</v>
      </c>
      <c r="Q747" s="199">
        <f t="shared" si="45"/>
        <v>295000</v>
      </c>
    </row>
    <row r="748" spans="1:17" hidden="1">
      <c r="A748" s="1" t="s">
        <v>2673</v>
      </c>
      <c r="B748" s="1" t="str">
        <f t="shared" si="42"/>
        <v>SB2</v>
      </c>
      <c r="C748" s="36" t="s">
        <v>1472</v>
      </c>
      <c r="D748" s="36" t="s">
        <v>1558</v>
      </c>
      <c r="E748" s="36" t="s">
        <v>1591</v>
      </c>
      <c r="F748" s="28" t="s">
        <v>46</v>
      </c>
      <c r="G748" s="36" t="s">
        <v>1592</v>
      </c>
      <c r="H748" s="84">
        <v>21</v>
      </c>
      <c r="I748" s="148">
        <v>43662</v>
      </c>
      <c r="J748" s="142">
        <f t="shared" si="43"/>
        <v>84</v>
      </c>
      <c r="K748" s="267">
        <f t="shared" si="44"/>
        <v>420000</v>
      </c>
      <c r="L748" s="267" t="s">
        <v>2253</v>
      </c>
      <c r="M748" s="142" t="s">
        <v>3465</v>
      </c>
      <c r="N748" s="193">
        <v>43</v>
      </c>
      <c r="O748" s="146">
        <v>43669</v>
      </c>
      <c r="P748" s="193">
        <v>13</v>
      </c>
      <c r="Q748" s="199">
        <f t="shared" si="45"/>
        <v>215000</v>
      </c>
    </row>
    <row r="749" spans="1:17" hidden="1">
      <c r="A749" s="1" t="s">
        <v>2673</v>
      </c>
      <c r="B749" s="1" t="str">
        <f t="shared" si="42"/>
        <v>SB2</v>
      </c>
      <c r="C749" s="36" t="s">
        <v>1472</v>
      </c>
      <c r="D749" s="36" t="s">
        <v>1558</v>
      </c>
      <c r="E749" s="36" t="s">
        <v>1593</v>
      </c>
      <c r="F749" s="28" t="s">
        <v>46</v>
      </c>
      <c r="G749" s="36" t="s">
        <v>1594</v>
      </c>
      <c r="H749" s="84">
        <v>18</v>
      </c>
      <c r="I749" s="148">
        <v>43676</v>
      </c>
      <c r="J749" s="142">
        <f t="shared" si="43"/>
        <v>72</v>
      </c>
      <c r="K749" s="267">
        <f t="shared" si="44"/>
        <v>360000</v>
      </c>
      <c r="L749" s="267" t="s">
        <v>2253</v>
      </c>
      <c r="M749" s="142" t="s">
        <v>3465</v>
      </c>
      <c r="N749" s="193">
        <v>47</v>
      </c>
      <c r="O749" s="146">
        <v>43669</v>
      </c>
      <c r="P749" s="193">
        <v>15</v>
      </c>
      <c r="Q749" s="199">
        <f t="shared" si="45"/>
        <v>235000</v>
      </c>
    </row>
    <row r="750" spans="1:17" hidden="1">
      <c r="A750" s="1" t="s">
        <v>2673</v>
      </c>
      <c r="B750" s="1" t="str">
        <f t="shared" si="42"/>
        <v>SB2</v>
      </c>
      <c r="C750" s="36" t="s">
        <v>1472</v>
      </c>
      <c r="D750" s="36" t="s">
        <v>1558</v>
      </c>
      <c r="E750" s="36" t="s">
        <v>1595</v>
      </c>
      <c r="F750" s="28" t="s">
        <v>46</v>
      </c>
      <c r="G750" s="36" t="s">
        <v>1596</v>
      </c>
      <c r="H750" s="84">
        <v>21</v>
      </c>
      <c r="I750" s="147">
        <v>43661</v>
      </c>
      <c r="J750" s="142">
        <f t="shared" si="43"/>
        <v>84</v>
      </c>
      <c r="K750" s="267">
        <f t="shared" si="44"/>
        <v>420000</v>
      </c>
      <c r="L750" s="267" t="s">
        <v>2253</v>
      </c>
      <c r="M750" s="142" t="s">
        <v>3465</v>
      </c>
      <c r="N750" s="193"/>
      <c r="O750" s="146"/>
      <c r="P750" s="193"/>
      <c r="Q750" s="199">
        <f t="shared" si="45"/>
        <v>0</v>
      </c>
    </row>
    <row r="751" spans="1:17" hidden="1">
      <c r="A751" s="1" t="s">
        <v>2673</v>
      </c>
      <c r="B751" s="1" t="str">
        <f t="shared" si="42"/>
        <v>SB2</v>
      </c>
      <c r="C751" s="36" t="s">
        <v>1472</v>
      </c>
      <c r="D751" s="36" t="s">
        <v>1558</v>
      </c>
      <c r="E751" s="36" t="s">
        <v>1597</v>
      </c>
      <c r="F751" s="61" t="s">
        <v>45</v>
      </c>
      <c r="G751" s="36" t="s">
        <v>1598</v>
      </c>
      <c r="H751" s="84">
        <v>18</v>
      </c>
      <c r="I751" s="148">
        <v>43668</v>
      </c>
      <c r="J751" s="142">
        <f t="shared" si="43"/>
        <v>72</v>
      </c>
      <c r="K751" s="267">
        <f t="shared" si="44"/>
        <v>360000</v>
      </c>
      <c r="L751" s="267" t="s">
        <v>2253</v>
      </c>
      <c r="M751" s="142" t="s">
        <v>3465</v>
      </c>
      <c r="N751" s="193">
        <v>30</v>
      </c>
      <c r="O751" s="146">
        <v>43668</v>
      </c>
      <c r="P751" s="193">
        <v>8</v>
      </c>
      <c r="Q751" s="199">
        <f t="shared" si="45"/>
        <v>150000</v>
      </c>
    </row>
    <row r="752" spans="1:17" hidden="1">
      <c r="A752" s="1" t="s">
        <v>2673</v>
      </c>
      <c r="B752" s="1" t="str">
        <f t="shared" si="42"/>
        <v>SB2</v>
      </c>
      <c r="C752" s="36" t="s">
        <v>1472</v>
      </c>
      <c r="D752" s="36" t="s">
        <v>1558</v>
      </c>
      <c r="E752" s="36" t="s">
        <v>1599</v>
      </c>
      <c r="F752" s="28" t="s">
        <v>46</v>
      </c>
      <c r="G752" s="36" t="s">
        <v>1600</v>
      </c>
      <c r="H752" s="84">
        <v>27</v>
      </c>
      <c r="I752" s="148">
        <v>43666</v>
      </c>
      <c r="J752" s="142">
        <f t="shared" si="43"/>
        <v>108</v>
      </c>
      <c r="K752" s="267">
        <f t="shared" si="44"/>
        <v>540000</v>
      </c>
      <c r="L752" s="267" t="s">
        <v>2253</v>
      </c>
      <c r="M752" s="142" t="s">
        <v>3465</v>
      </c>
      <c r="N752" s="193">
        <v>74</v>
      </c>
      <c r="O752" s="146">
        <v>43666</v>
      </c>
      <c r="P752" s="193">
        <v>27</v>
      </c>
      <c r="Q752" s="199">
        <f t="shared" si="45"/>
        <v>370000</v>
      </c>
    </row>
    <row r="753" spans="1:17" hidden="1">
      <c r="A753" s="1" t="s">
        <v>2673</v>
      </c>
      <c r="B753" s="1" t="str">
        <f t="shared" si="42"/>
        <v>SB2</v>
      </c>
      <c r="C753" s="36" t="s">
        <v>1472</v>
      </c>
      <c r="D753" s="36" t="s">
        <v>1558</v>
      </c>
      <c r="E753" s="36" t="s">
        <v>1601</v>
      </c>
      <c r="F753" s="28" t="s">
        <v>46</v>
      </c>
      <c r="G753" s="36" t="s">
        <v>1602</v>
      </c>
      <c r="H753" s="84">
        <v>21</v>
      </c>
      <c r="I753" s="148">
        <v>43672</v>
      </c>
      <c r="J753" s="142">
        <f t="shared" si="43"/>
        <v>84</v>
      </c>
      <c r="K753" s="267">
        <f t="shared" si="44"/>
        <v>420000</v>
      </c>
      <c r="L753" s="267" t="s">
        <v>2253</v>
      </c>
      <c r="M753" s="142" t="s">
        <v>3465</v>
      </c>
      <c r="N753" s="193"/>
      <c r="O753" s="146"/>
      <c r="P753" s="193"/>
      <c r="Q753" s="199">
        <f t="shared" si="45"/>
        <v>0</v>
      </c>
    </row>
    <row r="754" spans="1:17" hidden="1">
      <c r="A754" s="1" t="s">
        <v>2673</v>
      </c>
      <c r="B754" s="1" t="str">
        <f t="shared" si="42"/>
        <v>SB2</v>
      </c>
      <c r="C754" s="36" t="s">
        <v>1472</v>
      </c>
      <c r="D754" s="36" t="s">
        <v>1558</v>
      </c>
      <c r="E754" s="36" t="s">
        <v>1603</v>
      </c>
      <c r="F754" s="28" t="s">
        <v>46</v>
      </c>
      <c r="G754" s="36" t="s">
        <v>1604</v>
      </c>
      <c r="H754" s="84">
        <v>20</v>
      </c>
      <c r="I754" s="148">
        <v>43666</v>
      </c>
      <c r="J754" s="142">
        <f t="shared" si="43"/>
        <v>80</v>
      </c>
      <c r="K754" s="267">
        <f t="shared" si="44"/>
        <v>400000</v>
      </c>
      <c r="L754" s="267" t="s">
        <v>2253</v>
      </c>
      <c r="M754" s="142" t="s">
        <v>3465</v>
      </c>
      <c r="N754" s="193"/>
      <c r="O754" s="146"/>
      <c r="P754" s="193"/>
      <c r="Q754" s="199">
        <f t="shared" si="45"/>
        <v>0</v>
      </c>
    </row>
    <row r="755" spans="1:17" hidden="1">
      <c r="A755" s="1" t="s">
        <v>2673</v>
      </c>
      <c r="B755" s="1" t="str">
        <f t="shared" si="42"/>
        <v>SB2</v>
      </c>
      <c r="C755" s="36" t="s">
        <v>1472</v>
      </c>
      <c r="D755" s="36" t="s">
        <v>1558</v>
      </c>
      <c r="E755" s="36" t="s">
        <v>1605</v>
      </c>
      <c r="F755" s="28" t="s">
        <v>46</v>
      </c>
      <c r="G755" s="36" t="s">
        <v>1606</v>
      </c>
      <c r="H755" s="84">
        <v>11</v>
      </c>
      <c r="I755" s="147">
        <v>43663</v>
      </c>
      <c r="J755" s="142">
        <f t="shared" si="43"/>
        <v>44</v>
      </c>
      <c r="K755" s="267">
        <f t="shared" si="44"/>
        <v>220000</v>
      </c>
      <c r="L755" s="267" t="s">
        <v>2253</v>
      </c>
      <c r="M755" s="142" t="s">
        <v>3465</v>
      </c>
      <c r="N755" s="193">
        <v>20</v>
      </c>
      <c r="O755" s="146">
        <v>43663</v>
      </c>
      <c r="P755" s="193">
        <v>5</v>
      </c>
      <c r="Q755" s="199">
        <f t="shared" si="45"/>
        <v>100000</v>
      </c>
    </row>
    <row r="756" spans="1:17" hidden="1">
      <c r="A756" s="1" t="s">
        <v>2676</v>
      </c>
      <c r="B756" s="1" t="str">
        <f t="shared" ref="B756:B819" si="46">+C756</f>
        <v>SLO</v>
      </c>
      <c r="C756" s="7" t="s">
        <v>8</v>
      </c>
      <c r="D756" s="7" t="s">
        <v>9</v>
      </c>
      <c r="E756" s="11" t="s">
        <v>10</v>
      </c>
      <c r="F756" s="3" t="s">
        <v>44</v>
      </c>
      <c r="G756" s="2" t="s">
        <v>47</v>
      </c>
      <c r="H756" s="92">
        <v>75</v>
      </c>
      <c r="I756" s="148">
        <v>43659</v>
      </c>
      <c r="J756" s="142">
        <f t="shared" si="43"/>
        <v>300</v>
      </c>
      <c r="K756" s="267">
        <f t="shared" si="44"/>
        <v>1500000</v>
      </c>
      <c r="L756" s="267" t="s">
        <v>2253</v>
      </c>
      <c r="M756" s="142" t="s">
        <v>3465</v>
      </c>
      <c r="N756" s="190"/>
      <c r="O756" s="146"/>
      <c r="P756" s="190"/>
      <c r="Q756" s="199">
        <f t="shared" si="45"/>
        <v>0</v>
      </c>
    </row>
    <row r="757" spans="1:17" hidden="1">
      <c r="A757" s="1" t="s">
        <v>2676</v>
      </c>
      <c r="B757" s="1" t="str">
        <f t="shared" si="46"/>
        <v>SLO</v>
      </c>
      <c r="C757" s="7" t="s">
        <v>8</v>
      </c>
      <c r="D757" s="7" t="s">
        <v>9</v>
      </c>
      <c r="E757" s="2" t="s">
        <v>11</v>
      </c>
      <c r="F757" s="3" t="s">
        <v>44</v>
      </c>
      <c r="G757" s="2" t="s">
        <v>48</v>
      </c>
      <c r="H757" s="92">
        <v>70</v>
      </c>
      <c r="I757" s="148">
        <v>43662</v>
      </c>
      <c r="J757" s="142">
        <f t="shared" si="43"/>
        <v>280</v>
      </c>
      <c r="K757" s="267">
        <f t="shared" si="44"/>
        <v>1400000</v>
      </c>
      <c r="L757" s="267" t="s">
        <v>2253</v>
      </c>
      <c r="M757" s="142" t="s">
        <v>3465</v>
      </c>
      <c r="N757" s="190"/>
      <c r="O757" s="146"/>
      <c r="P757" s="190"/>
      <c r="Q757" s="199">
        <f t="shared" si="45"/>
        <v>0</v>
      </c>
    </row>
    <row r="758" spans="1:17" hidden="1">
      <c r="A758" s="1" t="s">
        <v>2676</v>
      </c>
      <c r="B758" s="1" t="str">
        <f t="shared" si="46"/>
        <v>SLO</v>
      </c>
      <c r="C758" s="7" t="s">
        <v>8</v>
      </c>
      <c r="D758" s="7" t="s">
        <v>9</v>
      </c>
      <c r="E758" s="11" t="s">
        <v>12</v>
      </c>
      <c r="F758" s="3" t="s">
        <v>44</v>
      </c>
      <c r="G758" s="2" t="s">
        <v>49</v>
      </c>
      <c r="H758" s="92">
        <v>55</v>
      </c>
      <c r="I758" s="148">
        <v>43672</v>
      </c>
      <c r="J758" s="142">
        <f t="shared" si="43"/>
        <v>220</v>
      </c>
      <c r="K758" s="267">
        <f t="shared" si="44"/>
        <v>1100000</v>
      </c>
      <c r="L758" s="267" t="s">
        <v>2253</v>
      </c>
      <c r="M758" s="142" t="s">
        <v>3465</v>
      </c>
      <c r="N758" s="190">
        <v>175</v>
      </c>
      <c r="O758" s="146">
        <v>43672</v>
      </c>
      <c r="P758" s="190"/>
      <c r="Q758" s="199">
        <f t="shared" si="45"/>
        <v>875000</v>
      </c>
    </row>
    <row r="759" spans="1:17" hidden="1">
      <c r="A759" s="1" t="s">
        <v>2676</v>
      </c>
      <c r="B759" s="1" t="str">
        <f t="shared" si="46"/>
        <v>SLO</v>
      </c>
      <c r="C759" s="7" t="s">
        <v>8</v>
      </c>
      <c r="D759" s="7" t="s">
        <v>9</v>
      </c>
      <c r="E759" s="11" t="s">
        <v>13</v>
      </c>
      <c r="F759" s="3" t="s">
        <v>44</v>
      </c>
      <c r="G759" s="2" t="s">
        <v>50</v>
      </c>
      <c r="H759" s="92">
        <v>50</v>
      </c>
      <c r="I759" s="147">
        <v>43661</v>
      </c>
      <c r="J759" s="142">
        <f t="shared" si="43"/>
        <v>200</v>
      </c>
      <c r="K759" s="267">
        <f t="shared" si="44"/>
        <v>1000000</v>
      </c>
      <c r="L759" s="267" t="s">
        <v>2253</v>
      </c>
      <c r="M759" s="142" t="s">
        <v>3465</v>
      </c>
      <c r="N759" s="190">
        <v>135</v>
      </c>
      <c r="O759" s="146">
        <v>43675</v>
      </c>
      <c r="P759" s="190"/>
      <c r="Q759" s="199">
        <f t="shared" si="45"/>
        <v>675000</v>
      </c>
    </row>
    <row r="760" spans="1:17" hidden="1">
      <c r="A760" s="1" t="s">
        <v>2676</v>
      </c>
      <c r="B760" s="1" t="str">
        <f t="shared" si="46"/>
        <v>SLO</v>
      </c>
      <c r="C760" s="7" t="s">
        <v>8</v>
      </c>
      <c r="D760" s="7" t="s">
        <v>9</v>
      </c>
      <c r="E760" s="40" t="s">
        <v>14</v>
      </c>
      <c r="F760" s="3" t="s">
        <v>44</v>
      </c>
      <c r="G760" s="2" t="s">
        <v>51</v>
      </c>
      <c r="H760" s="92">
        <v>130</v>
      </c>
      <c r="I760" s="148">
        <v>43657</v>
      </c>
      <c r="J760" s="142">
        <f t="shared" si="43"/>
        <v>520</v>
      </c>
      <c r="K760" s="267">
        <f t="shared" si="44"/>
        <v>2600000</v>
      </c>
      <c r="L760" s="267" t="s">
        <v>2253</v>
      </c>
      <c r="M760" s="142" t="s">
        <v>3465</v>
      </c>
      <c r="N760" s="190">
        <v>351</v>
      </c>
      <c r="O760" s="146">
        <v>43658</v>
      </c>
      <c r="P760" s="190"/>
      <c r="Q760" s="199">
        <f t="shared" si="45"/>
        <v>1755000</v>
      </c>
    </row>
    <row r="761" spans="1:17" hidden="1">
      <c r="A761" s="1" t="s">
        <v>2676</v>
      </c>
      <c r="B761" s="1" t="str">
        <f t="shared" si="46"/>
        <v>SLO</v>
      </c>
      <c r="C761" s="7" t="s">
        <v>8</v>
      </c>
      <c r="D761" s="7" t="s">
        <v>9</v>
      </c>
      <c r="E761" s="11" t="s">
        <v>15</v>
      </c>
      <c r="F761" s="3" t="s">
        <v>44</v>
      </c>
      <c r="G761" s="2" t="s">
        <v>52</v>
      </c>
      <c r="H761" s="92">
        <v>80</v>
      </c>
      <c r="I761" s="148">
        <v>43668</v>
      </c>
      <c r="J761" s="142">
        <f t="shared" si="43"/>
        <v>320</v>
      </c>
      <c r="K761" s="267">
        <f t="shared" si="44"/>
        <v>1600000</v>
      </c>
      <c r="L761" s="267" t="s">
        <v>2253</v>
      </c>
      <c r="M761" s="142" t="s">
        <v>3465</v>
      </c>
      <c r="N761" s="190"/>
      <c r="O761" s="146"/>
      <c r="P761" s="190"/>
      <c r="Q761" s="199">
        <f t="shared" si="45"/>
        <v>0</v>
      </c>
    </row>
    <row r="762" spans="1:17" hidden="1">
      <c r="A762" s="1" t="s">
        <v>2676</v>
      </c>
      <c r="B762" s="1" t="str">
        <f t="shared" si="46"/>
        <v>SLO</v>
      </c>
      <c r="C762" s="7" t="s">
        <v>8</v>
      </c>
      <c r="D762" s="7" t="s">
        <v>9</v>
      </c>
      <c r="E762" s="11" t="s">
        <v>16</v>
      </c>
      <c r="F762" s="3" t="s">
        <v>44</v>
      </c>
      <c r="G762" s="2" t="s">
        <v>47</v>
      </c>
      <c r="H762" s="92">
        <v>40</v>
      </c>
      <c r="I762" s="148">
        <v>43670</v>
      </c>
      <c r="J762" s="142">
        <f t="shared" ref="J762:J825" si="47">+H762*4</f>
        <v>160</v>
      </c>
      <c r="K762" s="267">
        <f t="shared" ref="K762:K825" si="48">+H762*20000</f>
        <v>800000</v>
      </c>
      <c r="L762" s="267" t="s">
        <v>2253</v>
      </c>
      <c r="M762" s="142" t="s">
        <v>3465</v>
      </c>
      <c r="N762" s="190">
        <v>96</v>
      </c>
      <c r="O762" s="146">
        <v>43678</v>
      </c>
      <c r="P762" s="190"/>
      <c r="Q762" s="199">
        <f t="shared" si="45"/>
        <v>480000</v>
      </c>
    </row>
    <row r="763" spans="1:17" hidden="1">
      <c r="A763" s="1" t="s">
        <v>2676</v>
      </c>
      <c r="B763" s="1" t="str">
        <f t="shared" si="46"/>
        <v>SLO</v>
      </c>
      <c r="C763" s="7" t="s">
        <v>8</v>
      </c>
      <c r="D763" s="7" t="s">
        <v>9</v>
      </c>
      <c r="E763" s="2" t="s">
        <v>18</v>
      </c>
      <c r="F763" s="3" t="s">
        <v>46</v>
      </c>
      <c r="G763" s="11" t="s">
        <v>53</v>
      </c>
      <c r="H763" s="92">
        <v>55</v>
      </c>
      <c r="I763" s="146">
        <v>43664</v>
      </c>
      <c r="J763" s="142">
        <f t="shared" si="47"/>
        <v>220</v>
      </c>
      <c r="K763" s="267">
        <f t="shared" si="48"/>
        <v>1100000</v>
      </c>
      <c r="L763" s="267" t="s">
        <v>2253</v>
      </c>
      <c r="M763" s="142" t="s">
        <v>3465</v>
      </c>
      <c r="N763" s="190">
        <v>203</v>
      </c>
      <c r="O763" s="146">
        <v>43675</v>
      </c>
      <c r="P763" s="190"/>
      <c r="Q763" s="199">
        <f t="shared" si="45"/>
        <v>1015000</v>
      </c>
    </row>
    <row r="764" spans="1:17" hidden="1">
      <c r="A764" s="1" t="s">
        <v>2676</v>
      </c>
      <c r="B764" s="1" t="str">
        <f t="shared" si="46"/>
        <v>SLO</v>
      </c>
      <c r="C764" s="7" t="s">
        <v>8</v>
      </c>
      <c r="D764" s="7" t="s">
        <v>9</v>
      </c>
      <c r="E764" s="2" t="s">
        <v>19</v>
      </c>
      <c r="F764" s="3" t="s">
        <v>46</v>
      </c>
      <c r="G764" s="11" t="s">
        <v>53</v>
      </c>
      <c r="H764" s="92">
        <v>55</v>
      </c>
      <c r="I764" s="148">
        <v>43655</v>
      </c>
      <c r="J764" s="142">
        <f t="shared" si="47"/>
        <v>220</v>
      </c>
      <c r="K764" s="267">
        <f t="shared" si="48"/>
        <v>1100000</v>
      </c>
      <c r="L764" s="267" t="s">
        <v>2253</v>
      </c>
      <c r="M764" s="142" t="s">
        <v>3465</v>
      </c>
      <c r="N764" s="190">
        <v>152</v>
      </c>
      <c r="O764" s="146">
        <v>43655</v>
      </c>
      <c r="P764" s="190"/>
      <c r="Q764" s="199">
        <f t="shared" si="45"/>
        <v>760000</v>
      </c>
    </row>
    <row r="765" spans="1:17" hidden="1">
      <c r="A765" s="1" t="s">
        <v>2676</v>
      </c>
      <c r="B765" s="1" t="str">
        <f t="shared" si="46"/>
        <v>SLO</v>
      </c>
      <c r="C765" s="7" t="s">
        <v>8</v>
      </c>
      <c r="D765" s="7" t="s">
        <v>9</v>
      </c>
      <c r="E765" s="2" t="s">
        <v>20</v>
      </c>
      <c r="F765" s="3" t="s">
        <v>46</v>
      </c>
      <c r="G765" s="11" t="s">
        <v>52</v>
      </c>
      <c r="H765" s="92">
        <v>50</v>
      </c>
      <c r="I765" s="148">
        <v>43655</v>
      </c>
      <c r="J765" s="142">
        <f t="shared" si="47"/>
        <v>200</v>
      </c>
      <c r="K765" s="267">
        <f t="shared" si="48"/>
        <v>1000000</v>
      </c>
      <c r="L765" s="267" t="s">
        <v>2253</v>
      </c>
      <c r="M765" s="142" t="s">
        <v>3465</v>
      </c>
      <c r="N765" s="190">
        <v>154</v>
      </c>
      <c r="O765" s="146">
        <v>43655</v>
      </c>
      <c r="P765" s="190"/>
      <c r="Q765" s="199">
        <f t="shared" si="45"/>
        <v>770000</v>
      </c>
    </row>
    <row r="766" spans="1:17" hidden="1">
      <c r="A766" s="1" t="s">
        <v>2676</v>
      </c>
      <c r="B766" s="1" t="str">
        <f t="shared" si="46"/>
        <v>SLO</v>
      </c>
      <c r="C766" s="7" t="s">
        <v>8</v>
      </c>
      <c r="D766" s="7" t="s">
        <v>9</v>
      </c>
      <c r="E766" s="2" t="s">
        <v>21</v>
      </c>
      <c r="F766" s="3" t="s">
        <v>46</v>
      </c>
      <c r="G766" s="11" t="s">
        <v>52</v>
      </c>
      <c r="H766" s="92">
        <v>55</v>
      </c>
      <c r="I766" s="148">
        <v>43656</v>
      </c>
      <c r="J766" s="142">
        <f t="shared" si="47"/>
        <v>220</v>
      </c>
      <c r="K766" s="267">
        <f t="shared" si="48"/>
        <v>1100000</v>
      </c>
      <c r="L766" s="267" t="s">
        <v>2253</v>
      </c>
      <c r="M766" s="142" t="s">
        <v>3465</v>
      </c>
      <c r="N766" s="190">
        <v>211</v>
      </c>
      <c r="O766" s="146">
        <v>43657</v>
      </c>
      <c r="P766" s="190"/>
      <c r="Q766" s="199">
        <f t="shared" si="45"/>
        <v>1055000</v>
      </c>
    </row>
    <row r="767" spans="1:17" hidden="1">
      <c r="A767" s="1" t="s">
        <v>2676</v>
      </c>
      <c r="B767" s="1" t="str">
        <f t="shared" si="46"/>
        <v>SLO</v>
      </c>
      <c r="C767" s="7" t="s">
        <v>8</v>
      </c>
      <c r="D767" s="7" t="s">
        <v>9</v>
      </c>
      <c r="E767" s="2" t="s">
        <v>22</v>
      </c>
      <c r="F767" s="3" t="s">
        <v>45</v>
      </c>
      <c r="G767" s="11" t="s">
        <v>53</v>
      </c>
      <c r="H767" s="92">
        <v>30</v>
      </c>
      <c r="I767" s="148">
        <v>43655</v>
      </c>
      <c r="J767" s="142">
        <f t="shared" si="47"/>
        <v>120</v>
      </c>
      <c r="K767" s="267">
        <f t="shared" si="48"/>
        <v>600000</v>
      </c>
      <c r="L767" s="267" t="s">
        <v>2253</v>
      </c>
      <c r="M767" s="142" t="s">
        <v>3465</v>
      </c>
      <c r="N767" s="190">
        <v>78</v>
      </c>
      <c r="O767" s="146">
        <v>43655</v>
      </c>
      <c r="P767" s="190"/>
      <c r="Q767" s="199">
        <f t="shared" si="45"/>
        <v>390000</v>
      </c>
    </row>
    <row r="768" spans="1:17" hidden="1">
      <c r="A768" s="1" t="s">
        <v>2676</v>
      </c>
      <c r="B768" s="1" t="str">
        <f t="shared" si="46"/>
        <v>SLO</v>
      </c>
      <c r="C768" s="7" t="s">
        <v>8</v>
      </c>
      <c r="D768" s="7" t="s">
        <v>9</v>
      </c>
      <c r="E768" s="2" t="s">
        <v>23</v>
      </c>
      <c r="F768" s="3" t="s">
        <v>45</v>
      </c>
      <c r="G768" s="11" t="s">
        <v>47</v>
      </c>
      <c r="H768" s="92">
        <v>25</v>
      </c>
      <c r="I768" s="148">
        <v>43666</v>
      </c>
      <c r="J768" s="142">
        <f t="shared" si="47"/>
        <v>100</v>
      </c>
      <c r="K768" s="267">
        <f t="shared" si="48"/>
        <v>500000</v>
      </c>
      <c r="L768" s="267" t="s">
        <v>2253</v>
      </c>
      <c r="M768" s="142" t="s">
        <v>3465</v>
      </c>
      <c r="N768" s="190">
        <v>61</v>
      </c>
      <c r="O768" s="146">
        <v>43680</v>
      </c>
      <c r="P768" s="190"/>
      <c r="Q768" s="199">
        <f t="shared" si="45"/>
        <v>305000</v>
      </c>
    </row>
    <row r="769" spans="1:17" hidden="1">
      <c r="A769" s="1" t="s">
        <v>2676</v>
      </c>
      <c r="B769" s="1" t="str">
        <f t="shared" si="46"/>
        <v>SLO</v>
      </c>
      <c r="C769" s="7" t="s">
        <v>8</v>
      </c>
      <c r="D769" s="7" t="s">
        <v>9</v>
      </c>
      <c r="E769" s="11" t="s">
        <v>24</v>
      </c>
      <c r="F769" s="3" t="s">
        <v>46</v>
      </c>
      <c r="G769" s="11" t="s">
        <v>47</v>
      </c>
      <c r="H769" s="92">
        <v>65</v>
      </c>
      <c r="I769" s="148">
        <v>43670</v>
      </c>
      <c r="J769" s="142">
        <f t="shared" si="47"/>
        <v>260</v>
      </c>
      <c r="K769" s="267">
        <f t="shared" si="48"/>
        <v>1300000</v>
      </c>
      <c r="L769" s="267" t="s">
        <v>2253</v>
      </c>
      <c r="M769" s="142" t="s">
        <v>3465</v>
      </c>
      <c r="N769" s="190">
        <v>209</v>
      </c>
      <c r="O769" s="146">
        <v>43683</v>
      </c>
      <c r="P769" s="190"/>
      <c r="Q769" s="199">
        <f t="shared" si="45"/>
        <v>1045000</v>
      </c>
    </row>
    <row r="770" spans="1:17" hidden="1">
      <c r="A770" s="1" t="s">
        <v>2676</v>
      </c>
      <c r="B770" s="1" t="str">
        <f t="shared" si="46"/>
        <v>SLO</v>
      </c>
      <c r="C770" s="7" t="s">
        <v>8</v>
      </c>
      <c r="D770" s="7" t="s">
        <v>9</v>
      </c>
      <c r="E770" s="11" t="s">
        <v>25</v>
      </c>
      <c r="F770" s="3" t="s">
        <v>45</v>
      </c>
      <c r="G770" s="11" t="s">
        <v>50</v>
      </c>
      <c r="H770" s="92">
        <v>45</v>
      </c>
      <c r="I770" s="148">
        <v>43675</v>
      </c>
      <c r="J770" s="142">
        <f t="shared" si="47"/>
        <v>180</v>
      </c>
      <c r="K770" s="267">
        <f t="shared" si="48"/>
        <v>900000</v>
      </c>
      <c r="L770" s="267" t="s">
        <v>2253</v>
      </c>
      <c r="M770" s="142" t="s">
        <v>3465</v>
      </c>
      <c r="N770" s="190">
        <v>111</v>
      </c>
      <c r="O770" s="146">
        <v>43661</v>
      </c>
      <c r="P770" s="190"/>
      <c r="Q770" s="199">
        <f t="shared" si="45"/>
        <v>555000</v>
      </c>
    </row>
    <row r="771" spans="1:17" hidden="1">
      <c r="A771" s="1" t="s">
        <v>2676</v>
      </c>
      <c r="B771" s="1" t="str">
        <f t="shared" si="46"/>
        <v>SLO</v>
      </c>
      <c r="C771" s="7" t="s">
        <v>8</v>
      </c>
      <c r="D771" s="7" t="s">
        <v>9</v>
      </c>
      <c r="E771" s="11" t="s">
        <v>26</v>
      </c>
      <c r="F771" s="3" t="s">
        <v>46</v>
      </c>
      <c r="G771" s="11" t="s">
        <v>47</v>
      </c>
      <c r="H771" s="92">
        <v>35</v>
      </c>
      <c r="I771" s="148">
        <v>43673</v>
      </c>
      <c r="J771" s="142">
        <f t="shared" si="47"/>
        <v>140</v>
      </c>
      <c r="K771" s="267">
        <f t="shared" si="48"/>
        <v>700000</v>
      </c>
      <c r="L771" s="267" t="s">
        <v>2253</v>
      </c>
      <c r="M771" s="142" t="s">
        <v>3465</v>
      </c>
      <c r="N771" s="190">
        <v>112</v>
      </c>
      <c r="O771" s="146">
        <v>43673</v>
      </c>
      <c r="P771" s="190"/>
      <c r="Q771" s="199">
        <f t="shared" ref="Q771:Q834" si="49">N771*5000</f>
        <v>560000</v>
      </c>
    </row>
    <row r="772" spans="1:17" hidden="1">
      <c r="A772" s="1" t="s">
        <v>2676</v>
      </c>
      <c r="B772" s="1" t="str">
        <f t="shared" si="46"/>
        <v>SLO</v>
      </c>
      <c r="C772" s="7" t="s">
        <v>8</v>
      </c>
      <c r="D772" s="7" t="s">
        <v>9</v>
      </c>
      <c r="E772" s="11" t="s">
        <v>27</v>
      </c>
      <c r="F772" s="3" t="s">
        <v>46</v>
      </c>
      <c r="G772" s="11" t="s">
        <v>52</v>
      </c>
      <c r="H772" s="92">
        <v>40</v>
      </c>
      <c r="I772" s="148">
        <v>43659</v>
      </c>
      <c r="J772" s="142">
        <f t="shared" si="47"/>
        <v>160</v>
      </c>
      <c r="K772" s="267">
        <f t="shared" si="48"/>
        <v>800000</v>
      </c>
      <c r="L772" s="267" t="s">
        <v>2253</v>
      </c>
      <c r="M772" s="142" t="s">
        <v>3465</v>
      </c>
      <c r="N772" s="190"/>
      <c r="O772" s="146"/>
      <c r="P772" s="190"/>
      <c r="Q772" s="199">
        <f t="shared" si="49"/>
        <v>0</v>
      </c>
    </row>
    <row r="773" spans="1:17" hidden="1">
      <c r="A773" s="1" t="s">
        <v>2676</v>
      </c>
      <c r="B773" s="1" t="str">
        <f t="shared" si="46"/>
        <v>SLO</v>
      </c>
      <c r="C773" s="7" t="s">
        <v>8</v>
      </c>
      <c r="D773" s="7" t="s">
        <v>9</v>
      </c>
      <c r="E773" s="11" t="s">
        <v>28</v>
      </c>
      <c r="F773" s="3" t="s">
        <v>46</v>
      </c>
      <c r="G773" s="11" t="s">
        <v>51</v>
      </c>
      <c r="H773" s="92">
        <v>35</v>
      </c>
      <c r="I773" s="146">
        <v>43664</v>
      </c>
      <c r="J773" s="142">
        <f t="shared" si="47"/>
        <v>140</v>
      </c>
      <c r="K773" s="267">
        <f t="shared" si="48"/>
        <v>700000</v>
      </c>
      <c r="L773" s="267" t="s">
        <v>2253</v>
      </c>
      <c r="M773" s="142" t="s">
        <v>3465</v>
      </c>
      <c r="N773" s="190">
        <v>109</v>
      </c>
      <c r="O773" s="146">
        <v>43678</v>
      </c>
      <c r="P773" s="190"/>
      <c r="Q773" s="199">
        <f t="shared" si="49"/>
        <v>545000</v>
      </c>
    </row>
    <row r="774" spans="1:17" hidden="1">
      <c r="A774" s="1" t="s">
        <v>2676</v>
      </c>
      <c r="B774" s="1" t="str">
        <f t="shared" si="46"/>
        <v>SLO</v>
      </c>
      <c r="C774" s="7" t="s">
        <v>8</v>
      </c>
      <c r="D774" s="7" t="s">
        <v>9</v>
      </c>
      <c r="E774" s="11" t="s">
        <v>29</v>
      </c>
      <c r="F774" s="3" t="s">
        <v>45</v>
      </c>
      <c r="G774" s="11" t="s">
        <v>50</v>
      </c>
      <c r="H774" s="92">
        <v>30</v>
      </c>
      <c r="I774" s="148">
        <v>43673</v>
      </c>
      <c r="J774" s="142">
        <f t="shared" si="47"/>
        <v>120</v>
      </c>
      <c r="K774" s="267">
        <f t="shared" si="48"/>
        <v>600000</v>
      </c>
      <c r="L774" s="267" t="s">
        <v>2253</v>
      </c>
      <c r="M774" s="142" t="s">
        <v>3465</v>
      </c>
      <c r="N774" s="190">
        <v>110</v>
      </c>
      <c r="O774" s="146">
        <v>43678</v>
      </c>
      <c r="P774" s="190"/>
      <c r="Q774" s="199">
        <f t="shared" si="49"/>
        <v>550000</v>
      </c>
    </row>
    <row r="775" spans="1:17" hidden="1">
      <c r="A775" s="1" t="s">
        <v>2676</v>
      </c>
      <c r="B775" s="1" t="str">
        <f t="shared" si="46"/>
        <v>SLO</v>
      </c>
      <c r="C775" s="7" t="s">
        <v>8</v>
      </c>
      <c r="D775" s="7" t="s">
        <v>9</v>
      </c>
      <c r="E775" s="11" t="s">
        <v>30</v>
      </c>
      <c r="F775" s="3" t="s">
        <v>46</v>
      </c>
      <c r="G775" s="11" t="s">
        <v>47</v>
      </c>
      <c r="H775" s="92">
        <v>50</v>
      </c>
      <c r="I775" s="148">
        <v>43671</v>
      </c>
      <c r="J775" s="142">
        <f t="shared" si="47"/>
        <v>200</v>
      </c>
      <c r="K775" s="267">
        <f t="shared" si="48"/>
        <v>1000000</v>
      </c>
      <c r="L775" s="267" t="s">
        <v>2253</v>
      </c>
      <c r="M775" s="142" t="s">
        <v>3465</v>
      </c>
      <c r="N775" s="190">
        <v>188</v>
      </c>
      <c r="O775" s="146">
        <v>43664</v>
      </c>
      <c r="P775" s="190"/>
      <c r="Q775" s="199">
        <f t="shared" si="49"/>
        <v>940000</v>
      </c>
    </row>
    <row r="776" spans="1:17" hidden="1">
      <c r="A776" s="1" t="s">
        <v>2676</v>
      </c>
      <c r="B776" s="1" t="str">
        <f t="shared" si="46"/>
        <v>SLO</v>
      </c>
      <c r="C776" s="7" t="s">
        <v>8</v>
      </c>
      <c r="D776" s="7" t="s">
        <v>9</v>
      </c>
      <c r="E776" s="11" t="s">
        <v>31</v>
      </c>
      <c r="F776" s="3" t="s">
        <v>46</v>
      </c>
      <c r="G776" s="11" t="s">
        <v>47</v>
      </c>
      <c r="H776" s="92">
        <v>45</v>
      </c>
      <c r="I776" s="148">
        <v>43666</v>
      </c>
      <c r="J776" s="142">
        <f t="shared" si="47"/>
        <v>180</v>
      </c>
      <c r="K776" s="267">
        <f t="shared" si="48"/>
        <v>900000</v>
      </c>
      <c r="L776" s="267" t="s">
        <v>2253</v>
      </c>
      <c r="M776" s="142" t="s">
        <v>3465</v>
      </c>
      <c r="N776" s="190">
        <v>104</v>
      </c>
      <c r="O776" s="146">
        <v>43663</v>
      </c>
      <c r="P776" s="190"/>
      <c r="Q776" s="199">
        <f t="shared" si="49"/>
        <v>520000</v>
      </c>
    </row>
    <row r="777" spans="1:17" hidden="1">
      <c r="A777" s="1" t="s">
        <v>2676</v>
      </c>
      <c r="B777" s="1" t="str">
        <f t="shared" si="46"/>
        <v>SLO</v>
      </c>
      <c r="C777" s="7" t="s">
        <v>8</v>
      </c>
      <c r="D777" s="7" t="s">
        <v>9</v>
      </c>
      <c r="E777" s="11" t="s">
        <v>32</v>
      </c>
      <c r="F777" s="3" t="s">
        <v>46</v>
      </c>
      <c r="G777" s="11" t="s">
        <v>47</v>
      </c>
      <c r="H777" s="92">
        <v>30</v>
      </c>
      <c r="I777" s="146">
        <v>43665</v>
      </c>
      <c r="J777" s="142">
        <f t="shared" si="47"/>
        <v>120</v>
      </c>
      <c r="K777" s="267">
        <f t="shared" si="48"/>
        <v>600000</v>
      </c>
      <c r="L777" s="267" t="s">
        <v>2253</v>
      </c>
      <c r="M777" s="142" t="s">
        <v>3465</v>
      </c>
      <c r="N777" s="190">
        <v>34</v>
      </c>
      <c r="O777" s="146">
        <v>43682</v>
      </c>
      <c r="P777" s="190"/>
      <c r="Q777" s="199">
        <f t="shared" si="49"/>
        <v>170000</v>
      </c>
    </row>
    <row r="778" spans="1:17" hidden="1">
      <c r="A778" s="1" t="s">
        <v>2676</v>
      </c>
      <c r="B778" s="1" t="str">
        <f t="shared" si="46"/>
        <v>SLO</v>
      </c>
      <c r="C778" s="7" t="s">
        <v>8</v>
      </c>
      <c r="D778" s="7" t="s">
        <v>9</v>
      </c>
      <c r="E778" s="11" t="s">
        <v>33</v>
      </c>
      <c r="F778" s="3" t="s">
        <v>46</v>
      </c>
      <c r="G778" s="11" t="s">
        <v>47</v>
      </c>
      <c r="H778" s="92">
        <v>70</v>
      </c>
      <c r="I778" s="146">
        <v>43665</v>
      </c>
      <c r="J778" s="142">
        <f t="shared" si="47"/>
        <v>280</v>
      </c>
      <c r="K778" s="267">
        <f t="shared" si="48"/>
        <v>1400000</v>
      </c>
      <c r="L778" s="267" t="s">
        <v>2253</v>
      </c>
      <c r="M778" s="142" t="s">
        <v>3465</v>
      </c>
      <c r="N778" s="190">
        <v>222</v>
      </c>
      <c r="O778" s="146">
        <v>43665</v>
      </c>
      <c r="P778" s="190"/>
      <c r="Q778" s="199">
        <f t="shared" si="49"/>
        <v>1110000</v>
      </c>
    </row>
    <row r="779" spans="1:17" hidden="1">
      <c r="A779" s="1" t="s">
        <v>2676</v>
      </c>
      <c r="B779" s="1" t="str">
        <f t="shared" si="46"/>
        <v>SLO</v>
      </c>
      <c r="C779" s="7" t="s">
        <v>8</v>
      </c>
      <c r="D779" s="7" t="s">
        <v>9</v>
      </c>
      <c r="E779" s="11" t="s">
        <v>34</v>
      </c>
      <c r="F779" s="3" t="s">
        <v>46</v>
      </c>
      <c r="G779" s="11" t="s">
        <v>47</v>
      </c>
      <c r="H779" s="92">
        <v>65</v>
      </c>
      <c r="I779" s="147">
        <v>43663</v>
      </c>
      <c r="J779" s="142">
        <f t="shared" si="47"/>
        <v>260</v>
      </c>
      <c r="K779" s="267">
        <f t="shared" si="48"/>
        <v>1300000</v>
      </c>
      <c r="L779" s="267" t="s">
        <v>2253</v>
      </c>
      <c r="M779" s="142" t="s">
        <v>3465</v>
      </c>
      <c r="N779" s="190"/>
      <c r="O779" s="146"/>
      <c r="P779" s="190"/>
      <c r="Q779" s="199">
        <f t="shared" si="49"/>
        <v>0</v>
      </c>
    </row>
    <row r="780" spans="1:17" hidden="1">
      <c r="A780" s="1" t="s">
        <v>2676</v>
      </c>
      <c r="B780" s="1" t="str">
        <f t="shared" si="46"/>
        <v>SLO</v>
      </c>
      <c r="C780" s="7" t="s">
        <v>8</v>
      </c>
      <c r="D780" s="7" t="s">
        <v>9</v>
      </c>
      <c r="E780" s="12" t="s">
        <v>35</v>
      </c>
      <c r="F780" s="3" t="s">
        <v>44</v>
      </c>
      <c r="G780" s="12" t="s">
        <v>48</v>
      </c>
      <c r="H780" s="93">
        <v>55</v>
      </c>
      <c r="I780" s="148">
        <v>43668</v>
      </c>
      <c r="J780" s="142">
        <f t="shared" si="47"/>
        <v>220</v>
      </c>
      <c r="K780" s="267">
        <f t="shared" si="48"/>
        <v>1100000</v>
      </c>
      <c r="L780" s="267" t="s">
        <v>2253</v>
      </c>
      <c r="M780" s="142" t="s">
        <v>3465</v>
      </c>
      <c r="N780" s="190">
        <v>150</v>
      </c>
      <c r="O780" s="146">
        <v>43668</v>
      </c>
      <c r="P780" s="190"/>
      <c r="Q780" s="199">
        <f t="shared" si="49"/>
        <v>750000</v>
      </c>
    </row>
    <row r="781" spans="1:17" hidden="1">
      <c r="A781" s="1" t="s">
        <v>2676</v>
      </c>
      <c r="B781" s="1" t="str">
        <f t="shared" si="46"/>
        <v>SLO</v>
      </c>
      <c r="C781" s="7" t="s">
        <v>8</v>
      </c>
      <c r="D781" s="7" t="s">
        <v>9</v>
      </c>
      <c r="E781" s="12" t="s">
        <v>36</v>
      </c>
      <c r="F781" s="3" t="s">
        <v>46</v>
      </c>
      <c r="G781" s="12" t="s">
        <v>48</v>
      </c>
      <c r="H781" s="93">
        <v>45</v>
      </c>
      <c r="I781" s="148">
        <v>43675</v>
      </c>
      <c r="J781" s="142">
        <f t="shared" si="47"/>
        <v>180</v>
      </c>
      <c r="K781" s="267">
        <f t="shared" si="48"/>
        <v>900000</v>
      </c>
      <c r="L781" s="267" t="s">
        <v>2253</v>
      </c>
      <c r="M781" s="142" t="s">
        <v>3465</v>
      </c>
      <c r="N781" s="190">
        <v>72</v>
      </c>
      <c r="O781" s="146">
        <v>43675</v>
      </c>
      <c r="P781" s="190"/>
      <c r="Q781" s="199">
        <f t="shared" si="49"/>
        <v>360000</v>
      </c>
    </row>
    <row r="782" spans="1:17" hidden="1">
      <c r="A782" s="1" t="s">
        <v>2676</v>
      </c>
      <c r="B782" s="1" t="str">
        <f t="shared" si="46"/>
        <v>SLO</v>
      </c>
      <c r="C782" s="7" t="s">
        <v>8</v>
      </c>
      <c r="D782" s="7" t="s">
        <v>9</v>
      </c>
      <c r="E782" s="12" t="s">
        <v>37</v>
      </c>
      <c r="F782" s="3" t="s">
        <v>46</v>
      </c>
      <c r="G782" s="12" t="s">
        <v>48</v>
      </c>
      <c r="H782" s="93">
        <v>50</v>
      </c>
      <c r="I782" s="148">
        <v>43675</v>
      </c>
      <c r="J782" s="142">
        <f t="shared" si="47"/>
        <v>200</v>
      </c>
      <c r="K782" s="267">
        <f t="shared" si="48"/>
        <v>1000000</v>
      </c>
      <c r="L782" s="267" t="s">
        <v>2253</v>
      </c>
      <c r="M782" s="142" t="s">
        <v>3465</v>
      </c>
      <c r="N782" s="190">
        <v>132</v>
      </c>
      <c r="O782" s="146">
        <v>43675</v>
      </c>
      <c r="P782" s="190"/>
      <c r="Q782" s="199">
        <f t="shared" si="49"/>
        <v>660000</v>
      </c>
    </row>
    <row r="783" spans="1:17" hidden="1">
      <c r="A783" s="1" t="s">
        <v>2676</v>
      </c>
      <c r="B783" s="1" t="str">
        <f t="shared" si="46"/>
        <v>SLO</v>
      </c>
      <c r="C783" s="7" t="s">
        <v>8</v>
      </c>
      <c r="D783" s="7" t="s">
        <v>9</v>
      </c>
      <c r="E783" s="12" t="s">
        <v>38</v>
      </c>
      <c r="F783" s="3" t="s">
        <v>46</v>
      </c>
      <c r="G783" s="12" t="s">
        <v>51</v>
      </c>
      <c r="H783" s="93">
        <v>50</v>
      </c>
      <c r="I783" s="146">
        <v>43664</v>
      </c>
      <c r="J783" s="142">
        <f t="shared" si="47"/>
        <v>200</v>
      </c>
      <c r="K783" s="267">
        <f t="shared" si="48"/>
        <v>1000000</v>
      </c>
      <c r="L783" s="267" t="s">
        <v>2253</v>
      </c>
      <c r="M783" s="142" t="s">
        <v>3465</v>
      </c>
      <c r="N783" s="190">
        <v>108</v>
      </c>
      <c r="O783" s="146">
        <v>43685</v>
      </c>
      <c r="P783" s="190"/>
      <c r="Q783" s="199">
        <f t="shared" si="49"/>
        <v>540000</v>
      </c>
    </row>
    <row r="784" spans="1:17" hidden="1">
      <c r="A784" s="1" t="s">
        <v>2676</v>
      </c>
      <c r="B784" s="1" t="str">
        <f t="shared" si="46"/>
        <v>SLO</v>
      </c>
      <c r="C784" s="7" t="s">
        <v>8</v>
      </c>
      <c r="D784" s="7" t="s">
        <v>9</v>
      </c>
      <c r="E784" s="12" t="s">
        <v>39</v>
      </c>
      <c r="F784" s="3" t="s">
        <v>46</v>
      </c>
      <c r="G784" s="12" t="s">
        <v>51</v>
      </c>
      <c r="H784" s="93">
        <v>60</v>
      </c>
      <c r="I784" s="148">
        <v>43662</v>
      </c>
      <c r="J784" s="142">
        <f t="shared" si="47"/>
        <v>240</v>
      </c>
      <c r="K784" s="267">
        <f t="shared" si="48"/>
        <v>1200000</v>
      </c>
      <c r="L784" s="267" t="s">
        <v>2253</v>
      </c>
      <c r="M784" s="142" t="s">
        <v>3465</v>
      </c>
      <c r="N784" s="190">
        <v>200</v>
      </c>
      <c r="O784" s="146">
        <v>43679</v>
      </c>
      <c r="P784" s="190"/>
      <c r="Q784" s="199">
        <f t="shared" si="49"/>
        <v>1000000</v>
      </c>
    </row>
    <row r="785" spans="1:17" hidden="1">
      <c r="A785" s="1" t="s">
        <v>2676</v>
      </c>
      <c r="B785" s="1" t="str">
        <f t="shared" si="46"/>
        <v>SLO</v>
      </c>
      <c r="C785" s="7" t="s">
        <v>8</v>
      </c>
      <c r="D785" s="7" t="s">
        <v>9</v>
      </c>
      <c r="E785" s="12" t="s">
        <v>40</v>
      </c>
      <c r="F785" s="3" t="s">
        <v>46</v>
      </c>
      <c r="G785" s="12" t="s">
        <v>50</v>
      </c>
      <c r="H785" s="93">
        <v>45</v>
      </c>
      <c r="I785" s="148">
        <v>43669</v>
      </c>
      <c r="J785" s="142">
        <f t="shared" si="47"/>
        <v>180</v>
      </c>
      <c r="K785" s="267">
        <f t="shared" si="48"/>
        <v>900000</v>
      </c>
      <c r="L785" s="267" t="s">
        <v>2253</v>
      </c>
      <c r="M785" s="142" t="s">
        <v>3465</v>
      </c>
      <c r="N785" s="190">
        <v>105</v>
      </c>
      <c r="O785" s="146">
        <v>43686</v>
      </c>
      <c r="P785" s="190"/>
      <c r="Q785" s="199">
        <f t="shared" si="49"/>
        <v>525000</v>
      </c>
    </row>
    <row r="786" spans="1:17" hidden="1">
      <c r="A786" s="1" t="s">
        <v>2676</v>
      </c>
      <c r="B786" s="1" t="str">
        <f t="shared" si="46"/>
        <v>SLO</v>
      </c>
      <c r="C786" s="7" t="s">
        <v>8</v>
      </c>
      <c r="D786" s="7" t="s">
        <v>9</v>
      </c>
      <c r="E786" s="41" t="s">
        <v>41</v>
      </c>
      <c r="F786" s="3" t="s">
        <v>46</v>
      </c>
      <c r="G786" s="12" t="s">
        <v>50</v>
      </c>
      <c r="H786" s="93">
        <v>50</v>
      </c>
      <c r="I786" s="148">
        <v>43668</v>
      </c>
      <c r="J786" s="142">
        <f t="shared" si="47"/>
        <v>200</v>
      </c>
      <c r="K786" s="267">
        <f t="shared" si="48"/>
        <v>1000000</v>
      </c>
      <c r="L786" s="267" t="s">
        <v>2253</v>
      </c>
      <c r="M786" s="142" t="s">
        <v>3465</v>
      </c>
      <c r="N786" s="190">
        <v>118</v>
      </c>
      <c r="O786" s="146">
        <v>43682</v>
      </c>
      <c r="P786" s="190"/>
      <c r="Q786" s="199">
        <f t="shared" si="49"/>
        <v>590000</v>
      </c>
    </row>
    <row r="787" spans="1:17" hidden="1">
      <c r="A787" s="1" t="s">
        <v>2676</v>
      </c>
      <c r="B787" s="1" t="str">
        <f t="shared" si="46"/>
        <v>SLO</v>
      </c>
      <c r="C787" s="7" t="s">
        <v>8</v>
      </c>
      <c r="D787" s="7" t="s">
        <v>9</v>
      </c>
      <c r="E787" s="41" t="s">
        <v>42</v>
      </c>
      <c r="F787" s="3" t="s">
        <v>46</v>
      </c>
      <c r="G787" s="12" t="s">
        <v>50</v>
      </c>
      <c r="H787" s="93">
        <v>40</v>
      </c>
      <c r="I787" s="148">
        <v>43668</v>
      </c>
      <c r="J787" s="142">
        <f t="shared" si="47"/>
        <v>160</v>
      </c>
      <c r="K787" s="267">
        <f t="shared" si="48"/>
        <v>800000</v>
      </c>
      <c r="L787" s="267" t="s">
        <v>2253</v>
      </c>
      <c r="M787" s="142" t="s">
        <v>3465</v>
      </c>
      <c r="N787" s="190"/>
      <c r="O787" s="146"/>
      <c r="P787" s="190"/>
      <c r="Q787" s="199">
        <f t="shared" si="49"/>
        <v>0</v>
      </c>
    </row>
    <row r="788" spans="1:17" hidden="1">
      <c r="A788" s="1" t="s">
        <v>2676</v>
      </c>
      <c r="B788" s="1" t="str">
        <f t="shared" si="46"/>
        <v>SLO</v>
      </c>
      <c r="C788" s="7" t="s">
        <v>8</v>
      </c>
      <c r="D788" s="7" t="s">
        <v>9</v>
      </c>
      <c r="E788" s="12" t="s">
        <v>43</v>
      </c>
      <c r="F788" s="3" t="s">
        <v>46</v>
      </c>
      <c r="G788" s="12" t="s">
        <v>49</v>
      </c>
      <c r="H788" s="93">
        <v>40</v>
      </c>
      <c r="I788" s="148">
        <v>43670</v>
      </c>
      <c r="J788" s="142">
        <f t="shared" si="47"/>
        <v>160</v>
      </c>
      <c r="K788" s="267">
        <f t="shared" si="48"/>
        <v>800000</v>
      </c>
      <c r="L788" s="267" t="s">
        <v>2253</v>
      </c>
      <c r="M788" s="142" t="s">
        <v>3465</v>
      </c>
      <c r="N788" s="190">
        <v>157</v>
      </c>
      <c r="O788" s="146">
        <v>43670</v>
      </c>
      <c r="P788" s="190"/>
      <c r="Q788" s="199">
        <f t="shared" si="49"/>
        <v>785000</v>
      </c>
    </row>
    <row r="789" spans="1:17" hidden="1">
      <c r="A789" s="1" t="s">
        <v>2676</v>
      </c>
      <c r="B789" s="1" t="str">
        <f t="shared" si="46"/>
        <v>SLO</v>
      </c>
      <c r="C789" s="7" t="s">
        <v>8</v>
      </c>
      <c r="D789" s="7" t="s">
        <v>9</v>
      </c>
      <c r="E789" s="2" t="s">
        <v>17</v>
      </c>
      <c r="F789" s="3" t="s">
        <v>45</v>
      </c>
      <c r="G789" s="12" t="s">
        <v>49</v>
      </c>
      <c r="H789" s="93">
        <v>20</v>
      </c>
      <c r="I789" s="147">
        <v>43661</v>
      </c>
      <c r="J789" s="142">
        <f t="shared" si="47"/>
        <v>80</v>
      </c>
      <c r="K789" s="267">
        <f t="shared" si="48"/>
        <v>400000</v>
      </c>
      <c r="L789" s="267" t="s">
        <v>2253</v>
      </c>
      <c r="M789" s="142" t="s">
        <v>3465</v>
      </c>
      <c r="N789" s="190">
        <v>30</v>
      </c>
      <c r="O789" s="146">
        <v>43661</v>
      </c>
      <c r="P789" s="190"/>
      <c r="Q789" s="199">
        <f t="shared" si="49"/>
        <v>150000</v>
      </c>
    </row>
    <row r="790" spans="1:17" hidden="1">
      <c r="A790" s="1" t="s">
        <v>2671</v>
      </c>
      <c r="B790" s="1" t="str">
        <f t="shared" si="46"/>
        <v>SMD</v>
      </c>
      <c r="C790" s="8" t="s">
        <v>1172</v>
      </c>
      <c r="D790" s="8" t="s">
        <v>1173</v>
      </c>
      <c r="E790" s="8" t="s">
        <v>1174</v>
      </c>
      <c r="F790" s="3" t="s">
        <v>46</v>
      </c>
      <c r="G790" s="8" t="s">
        <v>1175</v>
      </c>
      <c r="H790" s="94">
        <v>25</v>
      </c>
      <c r="I790" s="147">
        <v>43662</v>
      </c>
      <c r="J790" s="142">
        <f t="shared" si="47"/>
        <v>100</v>
      </c>
      <c r="K790" s="267">
        <f t="shared" si="48"/>
        <v>500000</v>
      </c>
      <c r="L790" s="267" t="s">
        <v>2253</v>
      </c>
      <c r="M790" s="142" t="s">
        <v>3465</v>
      </c>
      <c r="N790" s="190">
        <v>75</v>
      </c>
      <c r="O790" s="190" t="s">
        <v>3660</v>
      </c>
      <c r="P790" s="190">
        <v>29</v>
      </c>
      <c r="Q790" s="199">
        <f t="shared" si="49"/>
        <v>375000</v>
      </c>
    </row>
    <row r="791" spans="1:17" hidden="1">
      <c r="A791" s="1" t="s">
        <v>2671</v>
      </c>
      <c r="B791" s="1" t="str">
        <f t="shared" si="46"/>
        <v>SMD</v>
      </c>
      <c r="C791" s="8" t="s">
        <v>1172</v>
      </c>
      <c r="D791" s="8" t="s">
        <v>1173</v>
      </c>
      <c r="E791" s="8" t="s">
        <v>1176</v>
      </c>
      <c r="F791" s="3" t="s">
        <v>46</v>
      </c>
      <c r="G791" s="8" t="s">
        <v>1177</v>
      </c>
      <c r="H791" s="94">
        <v>35</v>
      </c>
      <c r="I791" s="148">
        <v>43665</v>
      </c>
      <c r="J791" s="142">
        <f t="shared" si="47"/>
        <v>140</v>
      </c>
      <c r="K791" s="267">
        <f t="shared" si="48"/>
        <v>700000</v>
      </c>
      <c r="L791" s="267" t="s">
        <v>2253</v>
      </c>
      <c r="M791" s="142" t="s">
        <v>3465</v>
      </c>
      <c r="N791" s="190">
        <v>108</v>
      </c>
      <c r="O791" s="190" t="s">
        <v>3667</v>
      </c>
      <c r="P791" s="190">
        <v>28</v>
      </c>
      <c r="Q791" s="199">
        <f t="shared" si="49"/>
        <v>540000</v>
      </c>
    </row>
    <row r="792" spans="1:17" hidden="1">
      <c r="A792" s="1" t="s">
        <v>2671</v>
      </c>
      <c r="B792" s="1" t="str">
        <f t="shared" si="46"/>
        <v>SMD</v>
      </c>
      <c r="C792" s="8" t="s">
        <v>1172</v>
      </c>
      <c r="D792" s="8" t="s">
        <v>1173</v>
      </c>
      <c r="E792" s="8" t="s">
        <v>1178</v>
      </c>
      <c r="F792" s="3" t="s">
        <v>46</v>
      </c>
      <c r="G792" s="8" t="s">
        <v>1179</v>
      </c>
      <c r="H792" s="94">
        <v>30</v>
      </c>
      <c r="I792" s="148">
        <v>43657</v>
      </c>
      <c r="J792" s="142">
        <f t="shared" si="47"/>
        <v>120</v>
      </c>
      <c r="K792" s="267">
        <f t="shared" si="48"/>
        <v>600000</v>
      </c>
      <c r="L792" s="267" t="s">
        <v>2253</v>
      </c>
      <c r="M792" s="142" t="s">
        <v>3465</v>
      </c>
      <c r="N792" s="190">
        <v>93</v>
      </c>
      <c r="O792" s="190" t="s">
        <v>3668</v>
      </c>
      <c r="P792" s="190">
        <v>27</v>
      </c>
      <c r="Q792" s="199">
        <f t="shared" si="49"/>
        <v>465000</v>
      </c>
    </row>
    <row r="793" spans="1:17" hidden="1">
      <c r="A793" s="1" t="s">
        <v>2671</v>
      </c>
      <c r="B793" s="1" t="str">
        <f t="shared" si="46"/>
        <v>SMD</v>
      </c>
      <c r="C793" s="8" t="s">
        <v>1172</v>
      </c>
      <c r="D793" s="8" t="s">
        <v>1173</v>
      </c>
      <c r="E793" s="8" t="s">
        <v>1180</v>
      </c>
      <c r="F793" s="3" t="s">
        <v>44</v>
      </c>
      <c r="G793" s="8" t="s">
        <v>1181</v>
      </c>
      <c r="H793" s="94">
        <v>55</v>
      </c>
      <c r="I793" s="148">
        <v>43665</v>
      </c>
      <c r="J793" s="142">
        <f t="shared" si="47"/>
        <v>220</v>
      </c>
      <c r="K793" s="267">
        <f t="shared" si="48"/>
        <v>1100000</v>
      </c>
      <c r="L793" s="267" t="s">
        <v>2253</v>
      </c>
      <c r="M793" s="142" t="s">
        <v>3465</v>
      </c>
      <c r="N793" s="190">
        <v>195</v>
      </c>
      <c r="O793" s="190" t="s">
        <v>3667</v>
      </c>
      <c r="P793" s="190">
        <v>51</v>
      </c>
      <c r="Q793" s="199">
        <f t="shared" si="49"/>
        <v>975000</v>
      </c>
    </row>
    <row r="794" spans="1:17" hidden="1">
      <c r="A794" s="1" t="s">
        <v>2671</v>
      </c>
      <c r="B794" s="1" t="str">
        <f t="shared" si="46"/>
        <v>SMD</v>
      </c>
      <c r="C794" s="8" t="s">
        <v>1172</v>
      </c>
      <c r="D794" s="8" t="s">
        <v>1173</v>
      </c>
      <c r="E794" s="8" t="s">
        <v>1182</v>
      </c>
      <c r="F794" s="3" t="s">
        <v>44</v>
      </c>
      <c r="G794" s="8" t="s">
        <v>1183</v>
      </c>
      <c r="H794" s="94">
        <v>58</v>
      </c>
      <c r="I794" s="148">
        <v>43666</v>
      </c>
      <c r="J794" s="142">
        <f t="shared" si="47"/>
        <v>232</v>
      </c>
      <c r="K794" s="267">
        <f t="shared" si="48"/>
        <v>1160000</v>
      </c>
      <c r="L794" s="267" t="s">
        <v>2253</v>
      </c>
      <c r="M794" s="142" t="s">
        <v>3465</v>
      </c>
      <c r="N794" s="190">
        <v>185</v>
      </c>
      <c r="O794" s="190" t="s">
        <v>3674</v>
      </c>
      <c r="P794" s="190">
        <v>51</v>
      </c>
      <c r="Q794" s="199">
        <f t="shared" si="49"/>
        <v>925000</v>
      </c>
    </row>
    <row r="795" spans="1:17" hidden="1">
      <c r="A795" s="1" t="s">
        <v>2671</v>
      </c>
      <c r="B795" s="1" t="str">
        <f t="shared" si="46"/>
        <v>SMD</v>
      </c>
      <c r="C795" s="8" t="s">
        <v>1172</v>
      </c>
      <c r="D795" s="8" t="s">
        <v>1173</v>
      </c>
      <c r="E795" s="8" t="s">
        <v>1184</v>
      </c>
      <c r="F795" s="3" t="s">
        <v>45</v>
      </c>
      <c r="G795" s="8" t="s">
        <v>1185</v>
      </c>
      <c r="H795" s="94">
        <v>17</v>
      </c>
      <c r="I795" s="152">
        <v>43654</v>
      </c>
      <c r="J795" s="142">
        <f t="shared" si="47"/>
        <v>68</v>
      </c>
      <c r="K795" s="267">
        <f t="shared" si="48"/>
        <v>340000</v>
      </c>
      <c r="L795" s="267" t="s">
        <v>2253</v>
      </c>
      <c r="M795" s="142" t="s">
        <v>3465</v>
      </c>
      <c r="N795" s="190">
        <v>6</v>
      </c>
      <c r="O795" s="190" t="s">
        <v>3675</v>
      </c>
      <c r="P795" s="190">
        <v>3</v>
      </c>
      <c r="Q795" s="199">
        <f t="shared" si="49"/>
        <v>30000</v>
      </c>
    </row>
    <row r="796" spans="1:17" hidden="1">
      <c r="A796" s="1" t="s">
        <v>2671</v>
      </c>
      <c r="B796" s="1" t="str">
        <f t="shared" si="46"/>
        <v>SMD</v>
      </c>
      <c r="C796" s="8" t="s">
        <v>1172</v>
      </c>
      <c r="D796" s="8" t="s">
        <v>1173</v>
      </c>
      <c r="E796" s="8" t="s">
        <v>1186</v>
      </c>
      <c r="F796" s="3" t="s">
        <v>45</v>
      </c>
      <c r="G796" s="8" t="s">
        <v>1187</v>
      </c>
      <c r="H796" s="94">
        <v>29</v>
      </c>
      <c r="I796" s="155">
        <v>43673</v>
      </c>
      <c r="J796" s="142">
        <f t="shared" si="47"/>
        <v>116</v>
      </c>
      <c r="K796" s="267">
        <f t="shared" si="48"/>
        <v>580000</v>
      </c>
      <c r="L796" s="267" t="s">
        <v>2253</v>
      </c>
      <c r="M796" s="142" t="s">
        <v>3465</v>
      </c>
      <c r="N796" s="190">
        <v>35</v>
      </c>
      <c r="O796" s="190" t="s">
        <v>3664</v>
      </c>
      <c r="P796" s="190">
        <v>11</v>
      </c>
      <c r="Q796" s="199">
        <f t="shared" si="49"/>
        <v>175000</v>
      </c>
    </row>
    <row r="797" spans="1:17" hidden="1">
      <c r="A797" s="1" t="s">
        <v>2671</v>
      </c>
      <c r="B797" s="1" t="str">
        <f t="shared" si="46"/>
        <v>SMD</v>
      </c>
      <c r="C797" s="8" t="s">
        <v>1172</v>
      </c>
      <c r="D797" s="8" t="s">
        <v>1173</v>
      </c>
      <c r="E797" s="8" t="s">
        <v>1188</v>
      </c>
      <c r="F797" s="3" t="s">
        <v>44</v>
      </c>
      <c r="G797" s="8" t="s">
        <v>1189</v>
      </c>
      <c r="H797" s="94">
        <v>44</v>
      </c>
      <c r="I797" s="152">
        <v>43663</v>
      </c>
      <c r="J797" s="142">
        <f t="shared" si="47"/>
        <v>176</v>
      </c>
      <c r="K797" s="267">
        <f t="shared" si="48"/>
        <v>880000</v>
      </c>
      <c r="L797" s="267" t="s">
        <v>2253</v>
      </c>
      <c r="M797" s="142" t="s">
        <v>3465</v>
      </c>
      <c r="N797" s="190">
        <v>126</v>
      </c>
      <c r="O797" s="190" t="s">
        <v>3676</v>
      </c>
      <c r="P797" s="190">
        <v>36</v>
      </c>
      <c r="Q797" s="199">
        <f t="shared" si="49"/>
        <v>630000</v>
      </c>
    </row>
    <row r="798" spans="1:17" hidden="1">
      <c r="A798" s="1" t="s">
        <v>2671</v>
      </c>
      <c r="B798" s="1" t="str">
        <f t="shared" si="46"/>
        <v>SMD</v>
      </c>
      <c r="C798" s="8" t="s">
        <v>1172</v>
      </c>
      <c r="D798" s="8" t="s">
        <v>1173</v>
      </c>
      <c r="E798" s="8" t="s">
        <v>1190</v>
      </c>
      <c r="F798" s="3" t="s">
        <v>45</v>
      </c>
      <c r="G798" s="8" t="s">
        <v>1191</v>
      </c>
      <c r="H798" s="94">
        <v>11</v>
      </c>
      <c r="I798" s="148">
        <v>43661</v>
      </c>
      <c r="J798" s="142">
        <f t="shared" si="47"/>
        <v>44</v>
      </c>
      <c r="K798" s="267">
        <f t="shared" si="48"/>
        <v>220000</v>
      </c>
      <c r="L798" s="267" t="s">
        <v>2253</v>
      </c>
      <c r="M798" s="142" t="s">
        <v>3465</v>
      </c>
      <c r="N798" s="190">
        <v>37</v>
      </c>
      <c r="O798" s="190" t="s">
        <v>3659</v>
      </c>
      <c r="P798" s="190">
        <v>12</v>
      </c>
      <c r="Q798" s="199">
        <f t="shared" si="49"/>
        <v>185000</v>
      </c>
    </row>
    <row r="799" spans="1:17" hidden="1">
      <c r="A799" s="1" t="s">
        <v>2671</v>
      </c>
      <c r="B799" s="1" t="str">
        <f t="shared" si="46"/>
        <v>SMD</v>
      </c>
      <c r="C799" s="8" t="s">
        <v>1172</v>
      </c>
      <c r="D799" s="8" t="s">
        <v>1173</v>
      </c>
      <c r="E799" s="8" t="s">
        <v>1192</v>
      </c>
      <c r="F799" s="3" t="s">
        <v>46</v>
      </c>
      <c r="G799" s="8" t="s">
        <v>1193</v>
      </c>
      <c r="H799" s="94">
        <v>45</v>
      </c>
      <c r="I799" s="148">
        <v>43655</v>
      </c>
      <c r="J799" s="142">
        <f t="shared" si="47"/>
        <v>180</v>
      </c>
      <c r="K799" s="267">
        <f t="shared" si="48"/>
        <v>900000</v>
      </c>
      <c r="L799" s="267" t="s">
        <v>2253</v>
      </c>
      <c r="M799" s="142" t="s">
        <v>3465</v>
      </c>
      <c r="N799" s="190">
        <v>194</v>
      </c>
      <c r="O799" s="190" t="s">
        <v>3658</v>
      </c>
      <c r="P799" s="190">
        <v>82</v>
      </c>
      <c r="Q799" s="199">
        <f t="shared" si="49"/>
        <v>970000</v>
      </c>
    </row>
    <row r="800" spans="1:17" hidden="1">
      <c r="A800" s="1" t="s">
        <v>2671</v>
      </c>
      <c r="B800" s="1" t="str">
        <f t="shared" si="46"/>
        <v>SMD</v>
      </c>
      <c r="C800" s="8" t="s">
        <v>1172</v>
      </c>
      <c r="D800" s="8" t="s">
        <v>1173</v>
      </c>
      <c r="E800" s="8" t="s">
        <v>1194</v>
      </c>
      <c r="F800" s="3" t="s">
        <v>46</v>
      </c>
      <c r="G800" s="8" t="s">
        <v>1195</v>
      </c>
      <c r="H800" s="94">
        <v>36</v>
      </c>
      <c r="I800" s="147">
        <v>43656</v>
      </c>
      <c r="J800" s="142">
        <f t="shared" si="47"/>
        <v>144</v>
      </c>
      <c r="K800" s="267">
        <f t="shared" si="48"/>
        <v>720000</v>
      </c>
      <c r="L800" s="267" t="s">
        <v>2253</v>
      </c>
      <c r="M800" s="142" t="s">
        <v>3465</v>
      </c>
      <c r="N800" s="190">
        <v>130</v>
      </c>
      <c r="O800" s="190" t="s">
        <v>3673</v>
      </c>
      <c r="P800" s="190">
        <v>53</v>
      </c>
      <c r="Q800" s="199">
        <f t="shared" si="49"/>
        <v>650000</v>
      </c>
    </row>
    <row r="801" spans="1:17" hidden="1">
      <c r="A801" s="1" t="s">
        <v>2671</v>
      </c>
      <c r="B801" s="1" t="str">
        <f t="shared" si="46"/>
        <v>SMD</v>
      </c>
      <c r="C801" s="8" t="s">
        <v>1172</v>
      </c>
      <c r="D801" s="8" t="s">
        <v>1173</v>
      </c>
      <c r="E801" s="8" t="s">
        <v>1196</v>
      </c>
      <c r="F801" s="3" t="s">
        <v>46</v>
      </c>
      <c r="G801" s="8" t="s">
        <v>1197</v>
      </c>
      <c r="H801" s="94">
        <v>34</v>
      </c>
      <c r="I801" s="148">
        <v>43656</v>
      </c>
      <c r="J801" s="142">
        <f t="shared" si="47"/>
        <v>136</v>
      </c>
      <c r="K801" s="267">
        <f t="shared" si="48"/>
        <v>680000</v>
      </c>
      <c r="L801" s="267" t="s">
        <v>2253</v>
      </c>
      <c r="M801" s="142" t="s">
        <v>3465</v>
      </c>
      <c r="N801" s="190">
        <v>35</v>
      </c>
      <c r="O801" s="190" t="s">
        <v>3661</v>
      </c>
      <c r="P801" s="190">
        <v>13</v>
      </c>
      <c r="Q801" s="199">
        <f t="shared" si="49"/>
        <v>175000</v>
      </c>
    </row>
    <row r="802" spans="1:17" hidden="1">
      <c r="A802" s="1" t="s">
        <v>2671</v>
      </c>
      <c r="B802" s="1" t="str">
        <f t="shared" si="46"/>
        <v>SMD</v>
      </c>
      <c r="C802" s="8" t="s">
        <v>1172</v>
      </c>
      <c r="D802" s="8" t="s">
        <v>1173</v>
      </c>
      <c r="E802" s="8" t="s">
        <v>1198</v>
      </c>
      <c r="F802" s="3" t="s">
        <v>45</v>
      </c>
      <c r="G802" s="8" t="s">
        <v>1199</v>
      </c>
      <c r="H802" s="94">
        <v>23</v>
      </c>
      <c r="I802" s="155">
        <v>43662</v>
      </c>
      <c r="J802" s="142">
        <f t="shared" si="47"/>
        <v>92</v>
      </c>
      <c r="K802" s="267">
        <f t="shared" si="48"/>
        <v>460000</v>
      </c>
      <c r="L802" s="267" t="s">
        <v>2253</v>
      </c>
      <c r="M802" s="142" t="s">
        <v>3465</v>
      </c>
      <c r="N802" s="190">
        <v>39</v>
      </c>
      <c r="O802" s="190" t="s">
        <v>3661</v>
      </c>
      <c r="P802" s="190">
        <v>15</v>
      </c>
      <c r="Q802" s="199">
        <f t="shared" si="49"/>
        <v>195000</v>
      </c>
    </row>
    <row r="803" spans="1:17" hidden="1">
      <c r="A803" s="1" t="s">
        <v>2671</v>
      </c>
      <c r="B803" s="1" t="str">
        <f t="shared" si="46"/>
        <v>SMD</v>
      </c>
      <c r="C803" s="8" t="s">
        <v>1172</v>
      </c>
      <c r="D803" s="8" t="s">
        <v>1173</v>
      </c>
      <c r="E803" s="8" t="s">
        <v>1200</v>
      </c>
      <c r="F803" s="3" t="s">
        <v>45</v>
      </c>
      <c r="G803" s="8" t="s">
        <v>1201</v>
      </c>
      <c r="H803" s="94">
        <v>12</v>
      </c>
      <c r="I803" s="148">
        <v>43657</v>
      </c>
      <c r="J803" s="142">
        <f t="shared" si="47"/>
        <v>48</v>
      </c>
      <c r="K803" s="267">
        <f t="shared" si="48"/>
        <v>240000</v>
      </c>
      <c r="L803" s="267" t="s">
        <v>2253</v>
      </c>
      <c r="M803" s="142" t="s">
        <v>3465</v>
      </c>
      <c r="N803" s="190"/>
      <c r="O803" s="190"/>
      <c r="P803" s="190"/>
      <c r="Q803" s="199">
        <f t="shared" si="49"/>
        <v>0</v>
      </c>
    </row>
    <row r="804" spans="1:17" hidden="1">
      <c r="A804" s="1" t="s">
        <v>2671</v>
      </c>
      <c r="B804" s="1" t="str">
        <f t="shared" si="46"/>
        <v>SMD</v>
      </c>
      <c r="C804" s="8" t="s">
        <v>1172</v>
      </c>
      <c r="D804" s="8" t="s">
        <v>1173</v>
      </c>
      <c r="E804" s="8" t="s">
        <v>1202</v>
      </c>
      <c r="F804" s="3" t="s">
        <v>46</v>
      </c>
      <c r="G804" s="8" t="s">
        <v>1203</v>
      </c>
      <c r="H804" s="94">
        <v>27</v>
      </c>
      <c r="I804" s="148">
        <v>43656</v>
      </c>
      <c r="J804" s="142">
        <f t="shared" si="47"/>
        <v>108</v>
      </c>
      <c r="K804" s="267">
        <f t="shared" si="48"/>
        <v>540000</v>
      </c>
      <c r="L804" s="267" t="s">
        <v>2253</v>
      </c>
      <c r="M804" s="142" t="s">
        <v>3465</v>
      </c>
      <c r="N804" s="190">
        <v>205</v>
      </c>
      <c r="O804" s="190" t="s">
        <v>3660</v>
      </c>
      <c r="P804" s="190">
        <v>88</v>
      </c>
      <c r="Q804" s="199">
        <f t="shared" si="49"/>
        <v>1025000</v>
      </c>
    </row>
    <row r="805" spans="1:17" hidden="1">
      <c r="A805" s="1" t="s">
        <v>2671</v>
      </c>
      <c r="B805" s="1" t="str">
        <f t="shared" si="46"/>
        <v>SMD</v>
      </c>
      <c r="C805" s="8" t="s">
        <v>1172</v>
      </c>
      <c r="D805" s="8" t="s">
        <v>1204</v>
      </c>
      <c r="E805" s="8" t="s">
        <v>1205</v>
      </c>
      <c r="F805" s="3" t="s">
        <v>44</v>
      </c>
      <c r="G805" s="8" t="s">
        <v>1206</v>
      </c>
      <c r="H805" s="94">
        <v>33</v>
      </c>
      <c r="I805" s="148">
        <v>43665</v>
      </c>
      <c r="J805" s="142">
        <f t="shared" si="47"/>
        <v>132</v>
      </c>
      <c r="K805" s="267">
        <f t="shared" si="48"/>
        <v>660000</v>
      </c>
      <c r="L805" s="267" t="s">
        <v>2253</v>
      </c>
      <c r="M805" s="142" t="s">
        <v>3465</v>
      </c>
      <c r="N805" s="190"/>
      <c r="O805" s="190"/>
      <c r="P805" s="190"/>
      <c r="Q805" s="199">
        <f t="shared" si="49"/>
        <v>0</v>
      </c>
    </row>
    <row r="806" spans="1:17" hidden="1">
      <c r="A806" s="1" t="s">
        <v>2671</v>
      </c>
      <c r="B806" s="1" t="str">
        <f t="shared" si="46"/>
        <v>SMD</v>
      </c>
      <c r="C806" s="8" t="s">
        <v>1172</v>
      </c>
      <c r="D806" s="8" t="s">
        <v>1204</v>
      </c>
      <c r="E806" s="8" t="s">
        <v>1207</v>
      </c>
      <c r="F806" s="3" t="s">
        <v>46</v>
      </c>
      <c r="G806" s="8" t="s">
        <v>1208</v>
      </c>
      <c r="H806" s="94">
        <v>30</v>
      </c>
      <c r="I806" s="148">
        <v>43664</v>
      </c>
      <c r="J806" s="142">
        <f t="shared" si="47"/>
        <v>120</v>
      </c>
      <c r="K806" s="267">
        <f t="shared" si="48"/>
        <v>600000</v>
      </c>
      <c r="L806" s="267" t="s">
        <v>2253</v>
      </c>
      <c r="M806" s="142" t="s">
        <v>3465</v>
      </c>
      <c r="N806" s="190"/>
      <c r="O806" s="190"/>
      <c r="P806" s="190"/>
      <c r="Q806" s="199">
        <f t="shared" si="49"/>
        <v>0</v>
      </c>
    </row>
    <row r="807" spans="1:17" hidden="1">
      <c r="A807" s="1" t="s">
        <v>2671</v>
      </c>
      <c r="B807" s="1" t="str">
        <f t="shared" si="46"/>
        <v>SMD</v>
      </c>
      <c r="C807" s="8" t="s">
        <v>1172</v>
      </c>
      <c r="D807" s="8" t="s">
        <v>1204</v>
      </c>
      <c r="E807" s="8" t="s">
        <v>1209</v>
      </c>
      <c r="F807" s="3" t="s">
        <v>45</v>
      </c>
      <c r="G807" s="8" t="s">
        <v>1210</v>
      </c>
      <c r="H807" s="94">
        <v>17</v>
      </c>
      <c r="I807" s="148">
        <v>43665</v>
      </c>
      <c r="J807" s="142">
        <f t="shared" si="47"/>
        <v>68</v>
      </c>
      <c r="K807" s="267">
        <f t="shared" si="48"/>
        <v>340000</v>
      </c>
      <c r="L807" s="267" t="s">
        <v>2253</v>
      </c>
      <c r="M807" s="142" t="s">
        <v>3465</v>
      </c>
      <c r="N807" s="190"/>
      <c r="O807" s="190"/>
      <c r="P807" s="190"/>
      <c r="Q807" s="199">
        <f t="shared" si="49"/>
        <v>0</v>
      </c>
    </row>
    <row r="808" spans="1:17" hidden="1">
      <c r="A808" s="1" t="s">
        <v>2671</v>
      </c>
      <c r="B808" s="1" t="str">
        <f t="shared" si="46"/>
        <v>SMD</v>
      </c>
      <c r="C808" s="8" t="s">
        <v>1172</v>
      </c>
      <c r="D808" s="8" t="s">
        <v>1204</v>
      </c>
      <c r="E808" s="8" t="s">
        <v>1211</v>
      </c>
      <c r="F808" s="3" t="s">
        <v>46</v>
      </c>
      <c r="G808" s="8" t="s">
        <v>1212</v>
      </c>
      <c r="H808" s="94">
        <v>28</v>
      </c>
      <c r="I808" s="148">
        <v>43664</v>
      </c>
      <c r="J808" s="142">
        <f t="shared" si="47"/>
        <v>112</v>
      </c>
      <c r="K808" s="267">
        <f t="shared" si="48"/>
        <v>560000</v>
      </c>
      <c r="L808" s="267" t="s">
        <v>2253</v>
      </c>
      <c r="M808" s="142" t="s">
        <v>3465</v>
      </c>
      <c r="N808" s="190"/>
      <c r="O808" s="190"/>
      <c r="P808" s="190"/>
      <c r="Q808" s="199">
        <f t="shared" si="49"/>
        <v>0</v>
      </c>
    </row>
    <row r="809" spans="1:17" hidden="1">
      <c r="A809" s="1" t="s">
        <v>2671</v>
      </c>
      <c r="B809" s="1" t="str">
        <f t="shared" si="46"/>
        <v>SMD</v>
      </c>
      <c r="C809" s="8" t="s">
        <v>1172</v>
      </c>
      <c r="D809" s="8" t="s">
        <v>1204</v>
      </c>
      <c r="E809" s="8" t="s">
        <v>1213</v>
      </c>
      <c r="F809" s="3" t="s">
        <v>44</v>
      </c>
      <c r="G809" s="8" t="s">
        <v>1214</v>
      </c>
      <c r="H809" s="94">
        <v>35</v>
      </c>
      <c r="I809" s="148">
        <v>43663</v>
      </c>
      <c r="J809" s="142">
        <f t="shared" si="47"/>
        <v>140</v>
      </c>
      <c r="K809" s="267">
        <f t="shared" si="48"/>
        <v>700000</v>
      </c>
      <c r="L809" s="267" t="s">
        <v>2253</v>
      </c>
      <c r="M809" s="142" t="s">
        <v>3465</v>
      </c>
      <c r="N809" s="190"/>
      <c r="O809" s="190"/>
      <c r="P809" s="190"/>
      <c r="Q809" s="199">
        <f t="shared" si="49"/>
        <v>0</v>
      </c>
    </row>
    <row r="810" spans="1:17" hidden="1">
      <c r="A810" s="1" t="s">
        <v>2671</v>
      </c>
      <c r="B810" s="1" t="str">
        <f t="shared" si="46"/>
        <v>SMD</v>
      </c>
      <c r="C810" s="8" t="s">
        <v>1172</v>
      </c>
      <c r="D810" s="8" t="s">
        <v>1204</v>
      </c>
      <c r="E810" s="8" t="s">
        <v>1215</v>
      </c>
      <c r="F810" s="3" t="s">
        <v>45</v>
      </c>
      <c r="G810" s="8" t="s">
        <v>1216</v>
      </c>
      <c r="H810" s="94">
        <v>13</v>
      </c>
      <c r="I810" s="148">
        <v>43662</v>
      </c>
      <c r="J810" s="142">
        <f t="shared" si="47"/>
        <v>52</v>
      </c>
      <c r="K810" s="267">
        <f t="shared" si="48"/>
        <v>260000</v>
      </c>
      <c r="L810" s="267" t="s">
        <v>2253</v>
      </c>
      <c r="M810" s="142" t="s">
        <v>3465</v>
      </c>
      <c r="N810" s="190">
        <v>61</v>
      </c>
      <c r="O810" s="190" t="s">
        <v>3666</v>
      </c>
      <c r="P810" s="190">
        <v>24</v>
      </c>
      <c r="Q810" s="199">
        <f t="shared" si="49"/>
        <v>305000</v>
      </c>
    </row>
    <row r="811" spans="1:17" hidden="1">
      <c r="A811" s="1" t="s">
        <v>2671</v>
      </c>
      <c r="B811" s="1" t="str">
        <f t="shared" si="46"/>
        <v>SMD</v>
      </c>
      <c r="C811" s="8" t="s">
        <v>1172</v>
      </c>
      <c r="D811" s="8" t="s">
        <v>1204</v>
      </c>
      <c r="E811" s="8" t="s">
        <v>1217</v>
      </c>
      <c r="F811" s="3" t="s">
        <v>44</v>
      </c>
      <c r="G811" s="8" t="s">
        <v>1218</v>
      </c>
      <c r="H811" s="94">
        <v>35</v>
      </c>
      <c r="I811" s="148">
        <v>43656</v>
      </c>
      <c r="J811" s="142">
        <f t="shared" si="47"/>
        <v>140</v>
      </c>
      <c r="K811" s="267">
        <f t="shared" si="48"/>
        <v>700000</v>
      </c>
      <c r="L811" s="267" t="s">
        <v>2253</v>
      </c>
      <c r="M811" s="142" t="s">
        <v>3465</v>
      </c>
      <c r="N811" s="190">
        <v>47</v>
      </c>
      <c r="O811" s="190" t="s">
        <v>3660</v>
      </c>
      <c r="P811" s="190">
        <v>22</v>
      </c>
      <c r="Q811" s="199">
        <f t="shared" si="49"/>
        <v>235000</v>
      </c>
    </row>
    <row r="812" spans="1:17" hidden="1">
      <c r="A812" s="1" t="s">
        <v>2671</v>
      </c>
      <c r="B812" s="1" t="str">
        <f t="shared" si="46"/>
        <v>SMD</v>
      </c>
      <c r="C812" s="8" t="s">
        <v>1172</v>
      </c>
      <c r="D812" s="8" t="s">
        <v>1204</v>
      </c>
      <c r="E812" s="8" t="s">
        <v>1219</v>
      </c>
      <c r="F812" s="3" t="s">
        <v>46</v>
      </c>
      <c r="G812" s="8" t="s">
        <v>1220</v>
      </c>
      <c r="H812" s="94">
        <v>26</v>
      </c>
      <c r="I812" s="148">
        <v>43657</v>
      </c>
      <c r="J812" s="142">
        <f t="shared" si="47"/>
        <v>104</v>
      </c>
      <c r="K812" s="267">
        <f t="shared" si="48"/>
        <v>520000</v>
      </c>
      <c r="L812" s="267" t="s">
        <v>2253</v>
      </c>
      <c r="M812" s="142" t="s">
        <v>3465</v>
      </c>
      <c r="N812" s="190">
        <v>35</v>
      </c>
      <c r="O812" s="190" t="s">
        <v>3659</v>
      </c>
      <c r="P812" s="190">
        <v>16</v>
      </c>
      <c r="Q812" s="199">
        <f t="shared" si="49"/>
        <v>175000</v>
      </c>
    </row>
    <row r="813" spans="1:17" hidden="1">
      <c r="A813" s="1" t="s">
        <v>2671</v>
      </c>
      <c r="B813" s="1" t="str">
        <f t="shared" si="46"/>
        <v>SMD</v>
      </c>
      <c r="C813" s="8" t="s">
        <v>1172</v>
      </c>
      <c r="D813" s="8" t="s">
        <v>1204</v>
      </c>
      <c r="E813" s="8" t="s">
        <v>1221</v>
      </c>
      <c r="F813" s="3" t="s">
        <v>45</v>
      </c>
      <c r="G813" s="8" t="s">
        <v>1222</v>
      </c>
      <c r="H813" s="94">
        <v>14</v>
      </c>
      <c r="I813" s="155">
        <v>43658</v>
      </c>
      <c r="J813" s="142">
        <f t="shared" si="47"/>
        <v>56</v>
      </c>
      <c r="K813" s="267">
        <f t="shared" si="48"/>
        <v>280000</v>
      </c>
      <c r="L813" s="267" t="s">
        <v>2253</v>
      </c>
      <c r="M813" s="142" t="s">
        <v>3465</v>
      </c>
      <c r="N813" s="190"/>
      <c r="O813" s="190"/>
      <c r="P813" s="190"/>
      <c r="Q813" s="199">
        <f t="shared" si="49"/>
        <v>0</v>
      </c>
    </row>
    <row r="814" spans="1:17" hidden="1">
      <c r="A814" s="1" t="s">
        <v>2676</v>
      </c>
      <c r="B814" s="1" t="str">
        <f t="shared" si="46"/>
        <v>SMG</v>
      </c>
      <c r="C814" s="37" t="s">
        <v>1607</v>
      </c>
      <c r="D814" s="37" t="s">
        <v>1608</v>
      </c>
      <c r="E814" s="37" t="s">
        <v>1609</v>
      </c>
      <c r="F814" s="23" t="s">
        <v>44</v>
      </c>
      <c r="G814" s="37" t="s">
        <v>1610</v>
      </c>
      <c r="H814" s="82">
        <v>65</v>
      </c>
      <c r="I814" s="148">
        <v>43668</v>
      </c>
      <c r="J814" s="142">
        <f t="shared" si="47"/>
        <v>260</v>
      </c>
      <c r="K814" s="267">
        <f t="shared" si="48"/>
        <v>1300000</v>
      </c>
      <c r="L814" s="267" t="s">
        <v>2253</v>
      </c>
      <c r="M814" s="142" t="s">
        <v>3465</v>
      </c>
      <c r="N814" s="190">
        <v>132</v>
      </c>
      <c r="O814" s="146">
        <v>43669</v>
      </c>
      <c r="P814" s="190"/>
      <c r="Q814" s="199">
        <f t="shared" si="49"/>
        <v>660000</v>
      </c>
    </row>
    <row r="815" spans="1:17" hidden="1">
      <c r="A815" s="1" t="s">
        <v>2676</v>
      </c>
      <c r="B815" s="1" t="str">
        <f t="shared" si="46"/>
        <v>SMG</v>
      </c>
      <c r="C815" s="37" t="s">
        <v>1607</v>
      </c>
      <c r="D815" s="37" t="s">
        <v>1608</v>
      </c>
      <c r="E815" s="37" t="s">
        <v>1611</v>
      </c>
      <c r="F815" s="23" t="s">
        <v>46</v>
      </c>
      <c r="G815" s="47" t="s">
        <v>1612</v>
      </c>
      <c r="H815" s="82">
        <v>18</v>
      </c>
      <c r="I815" s="148">
        <v>43666</v>
      </c>
      <c r="J815" s="142">
        <f t="shared" si="47"/>
        <v>72</v>
      </c>
      <c r="K815" s="267">
        <f t="shared" si="48"/>
        <v>360000</v>
      </c>
      <c r="L815" s="267" t="s">
        <v>2253</v>
      </c>
      <c r="M815" s="142" t="s">
        <v>3465</v>
      </c>
      <c r="N815" s="190">
        <v>46</v>
      </c>
      <c r="O815" s="146">
        <v>43666</v>
      </c>
      <c r="P815" s="190"/>
      <c r="Q815" s="199">
        <f t="shared" si="49"/>
        <v>230000</v>
      </c>
    </row>
    <row r="816" spans="1:17" hidden="1">
      <c r="A816" s="1" t="s">
        <v>2676</v>
      </c>
      <c r="B816" s="1" t="str">
        <f t="shared" si="46"/>
        <v>SMG</v>
      </c>
      <c r="C816" s="37" t="s">
        <v>1607</v>
      </c>
      <c r="D816" s="37" t="s">
        <v>1608</v>
      </c>
      <c r="E816" s="37" t="s">
        <v>1613</v>
      </c>
      <c r="F816" s="23" t="s">
        <v>44</v>
      </c>
      <c r="G816" s="37" t="s">
        <v>1614</v>
      </c>
      <c r="H816" s="82">
        <v>53</v>
      </c>
      <c r="I816" s="148">
        <v>43670</v>
      </c>
      <c r="J816" s="142">
        <f t="shared" si="47"/>
        <v>212</v>
      </c>
      <c r="K816" s="267">
        <f t="shared" si="48"/>
        <v>1060000</v>
      </c>
      <c r="L816" s="267" t="s">
        <v>2253</v>
      </c>
      <c r="M816" s="142" t="s">
        <v>3465</v>
      </c>
      <c r="N816" s="190">
        <v>226</v>
      </c>
      <c r="O816" s="146">
        <v>43671</v>
      </c>
      <c r="P816" s="190"/>
      <c r="Q816" s="199">
        <f t="shared" si="49"/>
        <v>1130000</v>
      </c>
    </row>
    <row r="817" spans="1:17" hidden="1">
      <c r="A817" s="1" t="s">
        <v>2676</v>
      </c>
      <c r="B817" s="1" t="str">
        <f t="shared" si="46"/>
        <v>SMG</v>
      </c>
      <c r="C817" s="37" t="s">
        <v>1607</v>
      </c>
      <c r="D817" s="37" t="s">
        <v>1608</v>
      </c>
      <c r="E817" s="37" t="s">
        <v>1615</v>
      </c>
      <c r="F817" s="23" t="s">
        <v>46</v>
      </c>
      <c r="G817" s="48" t="s">
        <v>1616</v>
      </c>
      <c r="H817" s="82">
        <v>51</v>
      </c>
      <c r="I817" s="147">
        <v>43671</v>
      </c>
      <c r="J817" s="142">
        <f t="shared" si="47"/>
        <v>204</v>
      </c>
      <c r="K817" s="267">
        <f t="shared" si="48"/>
        <v>1020000</v>
      </c>
      <c r="L817" s="267" t="s">
        <v>2253</v>
      </c>
      <c r="M817" s="142" t="s">
        <v>3465</v>
      </c>
      <c r="N817" s="190"/>
      <c r="O817" s="146"/>
      <c r="P817" s="190"/>
      <c r="Q817" s="199">
        <f t="shared" si="49"/>
        <v>0</v>
      </c>
    </row>
    <row r="818" spans="1:17" hidden="1">
      <c r="A818" s="1" t="s">
        <v>2676</v>
      </c>
      <c r="B818" s="1" t="str">
        <f t="shared" si="46"/>
        <v>SMG</v>
      </c>
      <c r="C818" s="37" t="s">
        <v>1607</v>
      </c>
      <c r="D818" s="37" t="s">
        <v>1608</v>
      </c>
      <c r="E818" s="37" t="s">
        <v>1617</v>
      </c>
      <c r="F818" s="23" t="s">
        <v>46</v>
      </c>
      <c r="G818" s="47" t="s">
        <v>1618</v>
      </c>
      <c r="H818" s="82">
        <v>31</v>
      </c>
      <c r="I818" s="147">
        <v>43654</v>
      </c>
      <c r="J818" s="142">
        <f t="shared" si="47"/>
        <v>124</v>
      </c>
      <c r="K818" s="267">
        <f t="shared" si="48"/>
        <v>620000</v>
      </c>
      <c r="L818" s="267" t="s">
        <v>2253</v>
      </c>
      <c r="M818" s="142" t="s">
        <v>3465</v>
      </c>
      <c r="N818" s="190">
        <v>110</v>
      </c>
      <c r="O818" s="146">
        <v>43654</v>
      </c>
      <c r="P818" s="190"/>
      <c r="Q818" s="199">
        <f t="shared" si="49"/>
        <v>550000</v>
      </c>
    </row>
    <row r="819" spans="1:17" hidden="1">
      <c r="A819" s="1" t="s">
        <v>2676</v>
      </c>
      <c r="B819" s="1" t="str">
        <f t="shared" si="46"/>
        <v>SMG</v>
      </c>
      <c r="C819" s="37" t="s">
        <v>1607</v>
      </c>
      <c r="D819" s="37" t="s">
        <v>1608</v>
      </c>
      <c r="E819" s="37" t="s">
        <v>1619</v>
      </c>
      <c r="F819" s="23" t="s">
        <v>46</v>
      </c>
      <c r="G819" s="47" t="s">
        <v>1620</v>
      </c>
      <c r="H819" s="82">
        <v>27</v>
      </c>
      <c r="I819" s="147">
        <v>43654</v>
      </c>
      <c r="J819" s="142">
        <f t="shared" si="47"/>
        <v>108</v>
      </c>
      <c r="K819" s="267">
        <f t="shared" si="48"/>
        <v>540000</v>
      </c>
      <c r="L819" s="267" t="s">
        <v>2253</v>
      </c>
      <c r="M819" s="142" t="s">
        <v>3465</v>
      </c>
      <c r="N819" s="190">
        <v>92</v>
      </c>
      <c r="O819" s="146">
        <v>43654</v>
      </c>
      <c r="P819" s="190"/>
      <c r="Q819" s="199">
        <f t="shared" si="49"/>
        <v>460000</v>
      </c>
    </row>
    <row r="820" spans="1:17" hidden="1">
      <c r="A820" s="1" t="s">
        <v>2676</v>
      </c>
      <c r="B820" s="1" t="str">
        <f t="shared" ref="B820:B883" si="50">+C820</f>
        <v>SMG</v>
      </c>
      <c r="C820" s="37" t="s">
        <v>1607</v>
      </c>
      <c r="D820" s="37" t="s">
        <v>1608</v>
      </c>
      <c r="E820" s="37" t="s">
        <v>1621</v>
      </c>
      <c r="F820" s="23" t="s">
        <v>46</v>
      </c>
      <c r="G820" s="48" t="s">
        <v>1622</v>
      </c>
      <c r="H820" s="82">
        <v>83</v>
      </c>
      <c r="I820" s="147">
        <v>43656</v>
      </c>
      <c r="J820" s="142">
        <f t="shared" si="47"/>
        <v>332</v>
      </c>
      <c r="K820" s="267">
        <f t="shared" si="48"/>
        <v>1660000</v>
      </c>
      <c r="L820" s="267" t="s">
        <v>2253</v>
      </c>
      <c r="M820" s="142" t="s">
        <v>3465</v>
      </c>
      <c r="N820" s="190">
        <v>323</v>
      </c>
      <c r="O820" s="146">
        <v>43656</v>
      </c>
      <c r="P820" s="190"/>
      <c r="Q820" s="199">
        <f t="shared" si="49"/>
        <v>1615000</v>
      </c>
    </row>
    <row r="821" spans="1:17" hidden="1">
      <c r="A821" s="1" t="s">
        <v>2676</v>
      </c>
      <c r="B821" s="1" t="str">
        <f t="shared" si="50"/>
        <v>SMG</v>
      </c>
      <c r="C821" s="37" t="s">
        <v>1607</v>
      </c>
      <c r="D821" s="37" t="s">
        <v>1608</v>
      </c>
      <c r="E821" s="37" t="s">
        <v>1623</v>
      </c>
      <c r="F821" s="23" t="s">
        <v>46</v>
      </c>
      <c r="G821" s="37" t="s">
        <v>355</v>
      </c>
      <c r="H821" s="82">
        <v>68</v>
      </c>
      <c r="I821" s="147">
        <v>43655</v>
      </c>
      <c r="J821" s="142">
        <f t="shared" si="47"/>
        <v>272</v>
      </c>
      <c r="K821" s="267">
        <f t="shared" si="48"/>
        <v>1360000</v>
      </c>
      <c r="L821" s="267" t="s">
        <v>2253</v>
      </c>
      <c r="M821" s="142" t="s">
        <v>3465</v>
      </c>
      <c r="N821" s="190">
        <v>186</v>
      </c>
      <c r="O821" s="146">
        <v>43655</v>
      </c>
      <c r="P821" s="190"/>
      <c r="Q821" s="199">
        <f t="shared" si="49"/>
        <v>930000</v>
      </c>
    </row>
    <row r="822" spans="1:17" hidden="1">
      <c r="A822" s="1" t="s">
        <v>2676</v>
      </c>
      <c r="B822" s="1" t="str">
        <f t="shared" si="50"/>
        <v>SMG</v>
      </c>
      <c r="C822" s="37" t="s">
        <v>1607</v>
      </c>
      <c r="D822" s="37" t="s">
        <v>1608</v>
      </c>
      <c r="E822" s="37" t="s">
        <v>1624</v>
      </c>
      <c r="F822" s="23" t="s">
        <v>46</v>
      </c>
      <c r="G822" s="37" t="s">
        <v>1625</v>
      </c>
      <c r="H822" s="82">
        <v>40</v>
      </c>
      <c r="I822" s="147">
        <v>43656</v>
      </c>
      <c r="J822" s="142">
        <f t="shared" si="47"/>
        <v>160</v>
      </c>
      <c r="K822" s="267">
        <f t="shared" si="48"/>
        <v>800000</v>
      </c>
      <c r="L822" s="267" t="s">
        <v>2253</v>
      </c>
      <c r="M822" s="142" t="s">
        <v>3465</v>
      </c>
      <c r="N822" s="190">
        <v>186</v>
      </c>
      <c r="O822" s="146">
        <v>43658</v>
      </c>
      <c r="P822" s="190"/>
      <c r="Q822" s="199">
        <f t="shared" si="49"/>
        <v>930000</v>
      </c>
    </row>
    <row r="823" spans="1:17" hidden="1">
      <c r="A823" s="1" t="s">
        <v>2676</v>
      </c>
      <c r="B823" s="1" t="str">
        <f t="shared" si="50"/>
        <v>SMG</v>
      </c>
      <c r="C823" s="37" t="s">
        <v>1607</v>
      </c>
      <c r="D823" s="37" t="s">
        <v>1608</v>
      </c>
      <c r="E823" s="37" t="s">
        <v>1626</v>
      </c>
      <c r="F823" s="23" t="s">
        <v>46</v>
      </c>
      <c r="G823" s="37" t="s">
        <v>1627</v>
      </c>
      <c r="H823" s="82">
        <v>20</v>
      </c>
      <c r="I823" s="147">
        <v>43656</v>
      </c>
      <c r="J823" s="142">
        <f t="shared" si="47"/>
        <v>80</v>
      </c>
      <c r="K823" s="267">
        <f t="shared" si="48"/>
        <v>400000</v>
      </c>
      <c r="L823" s="267" t="s">
        <v>2253</v>
      </c>
      <c r="M823" s="142" t="s">
        <v>3465</v>
      </c>
      <c r="N823" s="190">
        <v>115</v>
      </c>
      <c r="O823" s="146">
        <v>43657</v>
      </c>
      <c r="P823" s="190"/>
      <c r="Q823" s="199">
        <f t="shared" si="49"/>
        <v>575000</v>
      </c>
    </row>
    <row r="824" spans="1:17" hidden="1">
      <c r="A824" s="1" t="s">
        <v>2676</v>
      </c>
      <c r="B824" s="1" t="str">
        <f t="shared" si="50"/>
        <v>SMG</v>
      </c>
      <c r="C824" s="37" t="s">
        <v>1607</v>
      </c>
      <c r="D824" s="37" t="s">
        <v>1608</v>
      </c>
      <c r="E824" s="37" t="s">
        <v>1628</v>
      </c>
      <c r="F824" s="23" t="s">
        <v>44</v>
      </c>
      <c r="G824" s="37" t="s">
        <v>1629</v>
      </c>
      <c r="H824" s="82">
        <v>110</v>
      </c>
      <c r="I824" s="147">
        <v>43658</v>
      </c>
      <c r="J824" s="142">
        <f t="shared" si="47"/>
        <v>440</v>
      </c>
      <c r="K824" s="267">
        <f t="shared" si="48"/>
        <v>2200000</v>
      </c>
      <c r="L824" s="267" t="s">
        <v>2253</v>
      </c>
      <c r="M824" s="142" t="s">
        <v>3465</v>
      </c>
      <c r="N824" s="190">
        <v>406</v>
      </c>
      <c r="O824" s="146">
        <v>43663</v>
      </c>
      <c r="P824" s="190"/>
      <c r="Q824" s="199">
        <f t="shared" si="49"/>
        <v>2030000</v>
      </c>
    </row>
    <row r="825" spans="1:17" hidden="1">
      <c r="A825" s="1" t="s">
        <v>2676</v>
      </c>
      <c r="B825" s="1" t="str">
        <f t="shared" si="50"/>
        <v>SMG</v>
      </c>
      <c r="C825" s="37" t="s">
        <v>1607</v>
      </c>
      <c r="D825" s="37" t="s">
        <v>1608</v>
      </c>
      <c r="E825" s="37" t="s">
        <v>1630</v>
      </c>
      <c r="F825" s="23" t="s">
        <v>46</v>
      </c>
      <c r="G825" s="37" t="s">
        <v>1631</v>
      </c>
      <c r="H825" s="82">
        <v>42</v>
      </c>
      <c r="I825" s="147">
        <v>43657</v>
      </c>
      <c r="J825" s="142">
        <f t="shared" si="47"/>
        <v>168</v>
      </c>
      <c r="K825" s="267">
        <f t="shared" si="48"/>
        <v>840000</v>
      </c>
      <c r="L825" s="267" t="s">
        <v>2253</v>
      </c>
      <c r="M825" s="142" t="s">
        <v>3465</v>
      </c>
      <c r="N825" s="190">
        <v>118</v>
      </c>
      <c r="O825" s="146">
        <v>43661</v>
      </c>
      <c r="P825" s="190"/>
      <c r="Q825" s="199">
        <f t="shared" si="49"/>
        <v>590000</v>
      </c>
    </row>
    <row r="826" spans="1:17" hidden="1">
      <c r="A826" s="1" t="s">
        <v>2676</v>
      </c>
      <c r="B826" s="1" t="str">
        <f t="shared" si="50"/>
        <v>SMG</v>
      </c>
      <c r="C826" s="37" t="s">
        <v>1607</v>
      </c>
      <c r="D826" s="37" t="s">
        <v>1608</v>
      </c>
      <c r="E826" s="37" t="s">
        <v>1632</v>
      </c>
      <c r="F826" s="23" t="s">
        <v>46</v>
      </c>
      <c r="G826" s="37" t="s">
        <v>1633</v>
      </c>
      <c r="H826" s="82">
        <v>56</v>
      </c>
      <c r="I826" s="147">
        <v>43661</v>
      </c>
      <c r="J826" s="142">
        <f t="shared" ref="J826:J889" si="51">+H826*4</f>
        <v>224</v>
      </c>
      <c r="K826" s="267">
        <f t="shared" ref="K826:K889" si="52">+H826*20000</f>
        <v>1120000</v>
      </c>
      <c r="L826" s="267" t="s">
        <v>2253</v>
      </c>
      <c r="M826" s="142" t="s">
        <v>3465</v>
      </c>
      <c r="N826" s="190">
        <v>108</v>
      </c>
      <c r="O826" s="146">
        <v>43662</v>
      </c>
      <c r="P826" s="190"/>
      <c r="Q826" s="199">
        <f t="shared" si="49"/>
        <v>540000</v>
      </c>
    </row>
    <row r="827" spans="1:17" hidden="1">
      <c r="A827" s="1" t="s">
        <v>2676</v>
      </c>
      <c r="B827" s="1" t="str">
        <f t="shared" si="50"/>
        <v>SMG</v>
      </c>
      <c r="C827" s="37" t="s">
        <v>1607</v>
      </c>
      <c r="D827" s="37" t="s">
        <v>1608</v>
      </c>
      <c r="E827" s="37" t="s">
        <v>1634</v>
      </c>
      <c r="F827" s="23" t="s">
        <v>44</v>
      </c>
      <c r="G827" s="37" t="s">
        <v>1395</v>
      </c>
      <c r="H827" s="82">
        <v>74</v>
      </c>
      <c r="I827" s="147">
        <v>43654</v>
      </c>
      <c r="J827" s="142">
        <f t="shared" si="51"/>
        <v>296</v>
      </c>
      <c r="K827" s="267">
        <f t="shared" si="52"/>
        <v>1480000</v>
      </c>
      <c r="L827" s="267" t="s">
        <v>2253</v>
      </c>
      <c r="M827" s="142" t="s">
        <v>3465</v>
      </c>
      <c r="N827" s="190">
        <v>266</v>
      </c>
      <c r="O827" s="146">
        <v>43654</v>
      </c>
      <c r="P827" s="190"/>
      <c r="Q827" s="199">
        <f t="shared" si="49"/>
        <v>1330000</v>
      </c>
    </row>
    <row r="828" spans="1:17" hidden="1">
      <c r="A828" s="1" t="s">
        <v>2676</v>
      </c>
      <c r="B828" s="1" t="str">
        <f t="shared" si="50"/>
        <v>SMG</v>
      </c>
      <c r="C828" s="37" t="s">
        <v>1607</v>
      </c>
      <c r="D828" s="37" t="s">
        <v>1608</v>
      </c>
      <c r="E828" s="37" t="s">
        <v>1635</v>
      </c>
      <c r="F828" s="23" t="s">
        <v>44</v>
      </c>
      <c r="G828" s="37" t="s">
        <v>1636</v>
      </c>
      <c r="H828" s="82">
        <v>97</v>
      </c>
      <c r="I828" s="146">
        <v>43664</v>
      </c>
      <c r="J828" s="142">
        <f t="shared" si="51"/>
        <v>388</v>
      </c>
      <c r="K828" s="267">
        <f t="shared" si="52"/>
        <v>1940000</v>
      </c>
      <c r="L828" s="267" t="s">
        <v>2253</v>
      </c>
      <c r="M828" s="142" t="s">
        <v>3465</v>
      </c>
      <c r="N828" s="190">
        <v>354</v>
      </c>
      <c r="O828" s="146">
        <v>43665</v>
      </c>
      <c r="P828" s="190"/>
      <c r="Q828" s="199">
        <f t="shared" si="49"/>
        <v>1770000</v>
      </c>
    </row>
    <row r="829" spans="1:17" hidden="1">
      <c r="A829" s="1" t="s">
        <v>2676</v>
      </c>
      <c r="B829" s="1" t="str">
        <f t="shared" si="50"/>
        <v>SMG</v>
      </c>
      <c r="C829" s="37" t="s">
        <v>1607</v>
      </c>
      <c r="D829" s="37" t="s">
        <v>1608</v>
      </c>
      <c r="E829" s="37" t="s">
        <v>1637</v>
      </c>
      <c r="F829" s="23" t="s">
        <v>46</v>
      </c>
      <c r="G829" s="37" t="s">
        <v>1638</v>
      </c>
      <c r="H829" s="82">
        <v>40</v>
      </c>
      <c r="I829" s="148">
        <v>43666</v>
      </c>
      <c r="J829" s="142">
        <f t="shared" si="51"/>
        <v>160</v>
      </c>
      <c r="K829" s="267">
        <f t="shared" si="52"/>
        <v>800000</v>
      </c>
      <c r="L829" s="267" t="s">
        <v>2253</v>
      </c>
      <c r="M829" s="142" t="s">
        <v>3465</v>
      </c>
      <c r="N829" s="190">
        <v>144</v>
      </c>
      <c r="O829" s="146">
        <v>43683</v>
      </c>
      <c r="P829" s="190"/>
      <c r="Q829" s="199">
        <f t="shared" si="49"/>
        <v>720000</v>
      </c>
    </row>
    <row r="830" spans="1:17" hidden="1">
      <c r="A830" s="1" t="s">
        <v>2676</v>
      </c>
      <c r="B830" s="1" t="str">
        <f t="shared" si="50"/>
        <v>SMG</v>
      </c>
      <c r="C830" s="37" t="s">
        <v>1607</v>
      </c>
      <c r="D830" s="37" t="s">
        <v>1608</v>
      </c>
      <c r="E830" s="37" t="s">
        <v>1639</v>
      </c>
      <c r="F830" s="23" t="s">
        <v>46</v>
      </c>
      <c r="G830" s="37" t="s">
        <v>1640</v>
      </c>
      <c r="H830" s="82">
        <v>42</v>
      </c>
      <c r="I830" s="148">
        <v>43668</v>
      </c>
      <c r="J830" s="142">
        <f t="shared" si="51"/>
        <v>168</v>
      </c>
      <c r="K830" s="267">
        <f t="shared" si="52"/>
        <v>840000</v>
      </c>
      <c r="L830" s="267" t="s">
        <v>2253</v>
      </c>
      <c r="M830" s="142" t="s">
        <v>3465</v>
      </c>
      <c r="N830" s="190">
        <v>200</v>
      </c>
      <c r="O830" s="146">
        <v>43685</v>
      </c>
      <c r="P830" s="190"/>
      <c r="Q830" s="199">
        <f t="shared" si="49"/>
        <v>1000000</v>
      </c>
    </row>
    <row r="831" spans="1:17" hidden="1">
      <c r="A831" s="1" t="s">
        <v>2676</v>
      </c>
      <c r="B831" s="1" t="str">
        <f t="shared" si="50"/>
        <v>SMG</v>
      </c>
      <c r="C831" s="37" t="s">
        <v>1607</v>
      </c>
      <c r="D831" s="37" t="s">
        <v>1608</v>
      </c>
      <c r="E831" s="37" t="s">
        <v>1641</v>
      </c>
      <c r="F831" s="23" t="s">
        <v>44</v>
      </c>
      <c r="G831" s="37" t="s">
        <v>1395</v>
      </c>
      <c r="H831" s="82">
        <v>62</v>
      </c>
      <c r="I831" s="148">
        <v>43669</v>
      </c>
      <c r="J831" s="142">
        <f t="shared" si="51"/>
        <v>248</v>
      </c>
      <c r="K831" s="267">
        <f t="shared" si="52"/>
        <v>1240000</v>
      </c>
      <c r="L831" s="267" t="s">
        <v>2253</v>
      </c>
      <c r="M831" s="142" t="s">
        <v>3465</v>
      </c>
      <c r="N831" s="190">
        <v>36</v>
      </c>
      <c r="O831" s="146">
        <v>43686</v>
      </c>
      <c r="P831" s="190"/>
      <c r="Q831" s="199">
        <f t="shared" si="49"/>
        <v>180000</v>
      </c>
    </row>
    <row r="832" spans="1:17" hidden="1">
      <c r="A832" s="1" t="s">
        <v>2676</v>
      </c>
      <c r="B832" s="1" t="str">
        <f t="shared" si="50"/>
        <v>SMG</v>
      </c>
      <c r="C832" s="37" t="s">
        <v>1607</v>
      </c>
      <c r="D832" s="37" t="s">
        <v>1608</v>
      </c>
      <c r="E832" s="37" t="s">
        <v>1642</v>
      </c>
      <c r="F832" s="23" t="s">
        <v>46</v>
      </c>
      <c r="G832" s="37" t="s">
        <v>1643</v>
      </c>
      <c r="H832" s="82">
        <v>86</v>
      </c>
      <c r="I832" s="148">
        <v>43669</v>
      </c>
      <c r="J832" s="142">
        <f t="shared" si="51"/>
        <v>344</v>
      </c>
      <c r="K832" s="267">
        <f t="shared" si="52"/>
        <v>1720000</v>
      </c>
      <c r="L832" s="267" t="s">
        <v>2253</v>
      </c>
      <c r="M832" s="142" t="s">
        <v>3465</v>
      </c>
      <c r="N832" s="190">
        <v>320</v>
      </c>
      <c r="O832" s="146">
        <v>43684</v>
      </c>
      <c r="P832" s="190"/>
      <c r="Q832" s="199">
        <f t="shared" si="49"/>
        <v>1600000</v>
      </c>
    </row>
    <row r="833" spans="1:17" hidden="1">
      <c r="A833" s="1" t="s">
        <v>2676</v>
      </c>
      <c r="B833" s="1" t="str">
        <f t="shared" si="50"/>
        <v>SMG</v>
      </c>
      <c r="C833" s="37" t="s">
        <v>1607</v>
      </c>
      <c r="D833" s="37" t="s">
        <v>1608</v>
      </c>
      <c r="E833" s="49" t="s">
        <v>1644</v>
      </c>
      <c r="F833" s="23" t="s">
        <v>46</v>
      </c>
      <c r="G833" s="37" t="s">
        <v>1395</v>
      </c>
      <c r="H833" s="82">
        <v>52</v>
      </c>
      <c r="I833" s="148">
        <v>43672</v>
      </c>
      <c r="J833" s="142">
        <f t="shared" si="51"/>
        <v>208</v>
      </c>
      <c r="K833" s="267">
        <f t="shared" si="52"/>
        <v>1040000</v>
      </c>
      <c r="L833" s="267" t="s">
        <v>2253</v>
      </c>
      <c r="M833" s="142" t="s">
        <v>3465</v>
      </c>
      <c r="N833" s="190"/>
      <c r="O833" s="146"/>
      <c r="P833" s="190"/>
      <c r="Q833" s="199">
        <f t="shared" si="49"/>
        <v>0</v>
      </c>
    </row>
    <row r="834" spans="1:17" hidden="1">
      <c r="A834" s="1" t="s">
        <v>2676</v>
      </c>
      <c r="B834" s="1" t="str">
        <f t="shared" si="50"/>
        <v>SMG</v>
      </c>
      <c r="C834" s="37" t="s">
        <v>1607</v>
      </c>
      <c r="D834" s="37" t="s">
        <v>1608</v>
      </c>
      <c r="E834" s="37" t="s">
        <v>1645</v>
      </c>
      <c r="F834" s="23" t="s">
        <v>46</v>
      </c>
      <c r="G834" s="37" t="s">
        <v>1646</v>
      </c>
      <c r="H834" s="82">
        <v>82</v>
      </c>
      <c r="I834" s="147">
        <v>43663</v>
      </c>
      <c r="J834" s="142">
        <f t="shared" si="51"/>
        <v>328</v>
      </c>
      <c r="K834" s="267">
        <f t="shared" si="52"/>
        <v>1640000</v>
      </c>
      <c r="L834" s="267" t="s">
        <v>2253</v>
      </c>
      <c r="M834" s="142" t="s">
        <v>3465</v>
      </c>
      <c r="N834" s="190">
        <v>0</v>
      </c>
      <c r="O834" s="146">
        <v>43675</v>
      </c>
      <c r="P834" s="190"/>
      <c r="Q834" s="199">
        <f t="shared" si="49"/>
        <v>0</v>
      </c>
    </row>
    <row r="835" spans="1:17" hidden="1">
      <c r="A835" s="1" t="s">
        <v>2676</v>
      </c>
      <c r="B835" s="1" t="str">
        <f t="shared" si="50"/>
        <v>SMG</v>
      </c>
      <c r="C835" s="37" t="s">
        <v>1607</v>
      </c>
      <c r="D835" s="37" t="s">
        <v>1608</v>
      </c>
      <c r="E835" s="49" t="s">
        <v>1647</v>
      </c>
      <c r="F835" s="23" t="s">
        <v>44</v>
      </c>
      <c r="G835" s="37" t="s">
        <v>1648</v>
      </c>
      <c r="H835" s="95">
        <v>72</v>
      </c>
      <c r="I835" s="147">
        <v>43655</v>
      </c>
      <c r="J835" s="142">
        <f t="shared" si="51"/>
        <v>288</v>
      </c>
      <c r="K835" s="267">
        <f t="shared" si="52"/>
        <v>1440000</v>
      </c>
      <c r="L835" s="267" t="s">
        <v>2253</v>
      </c>
      <c r="M835" s="142" t="s">
        <v>3465</v>
      </c>
      <c r="N835" s="190">
        <v>159</v>
      </c>
      <c r="O835" s="146">
        <v>43661</v>
      </c>
      <c r="P835" s="190"/>
      <c r="Q835" s="199">
        <f t="shared" ref="Q835:Q898" si="53">N835*5000</f>
        <v>795000</v>
      </c>
    </row>
    <row r="836" spans="1:17" hidden="1">
      <c r="A836" s="1" t="s">
        <v>2676</v>
      </c>
      <c r="B836" s="1" t="str">
        <f t="shared" si="50"/>
        <v>SMG</v>
      </c>
      <c r="C836" s="37" t="s">
        <v>1607</v>
      </c>
      <c r="D836" s="37" t="s">
        <v>1608</v>
      </c>
      <c r="E836" s="49" t="s">
        <v>1649</v>
      </c>
      <c r="F836" s="23" t="s">
        <v>44</v>
      </c>
      <c r="G836" s="37" t="s">
        <v>1650</v>
      </c>
      <c r="H836" s="95">
        <v>91</v>
      </c>
      <c r="I836" s="148">
        <v>43659</v>
      </c>
      <c r="J836" s="142">
        <f t="shared" si="51"/>
        <v>364</v>
      </c>
      <c r="K836" s="267">
        <f t="shared" si="52"/>
        <v>1820000</v>
      </c>
      <c r="L836" s="267" t="s">
        <v>2253</v>
      </c>
      <c r="M836" s="142" t="s">
        <v>3465</v>
      </c>
      <c r="N836" s="190">
        <v>189</v>
      </c>
      <c r="O836" s="146">
        <v>43661</v>
      </c>
      <c r="P836" s="190"/>
      <c r="Q836" s="199">
        <f t="shared" si="53"/>
        <v>945000</v>
      </c>
    </row>
    <row r="837" spans="1:17" hidden="1">
      <c r="A837" s="1" t="s">
        <v>2676</v>
      </c>
      <c r="B837" s="1" t="str">
        <f t="shared" si="50"/>
        <v>SMG</v>
      </c>
      <c r="C837" s="37" t="s">
        <v>1607</v>
      </c>
      <c r="D837" s="37" t="s">
        <v>1608</v>
      </c>
      <c r="E837" s="49" t="s">
        <v>1651</v>
      </c>
      <c r="F837" s="23" t="s">
        <v>44</v>
      </c>
      <c r="G837" s="37" t="s">
        <v>262</v>
      </c>
      <c r="H837" s="95">
        <v>48</v>
      </c>
      <c r="I837" s="148">
        <v>43662</v>
      </c>
      <c r="J837" s="142">
        <f t="shared" si="51"/>
        <v>192</v>
      </c>
      <c r="K837" s="267">
        <f t="shared" si="52"/>
        <v>960000</v>
      </c>
      <c r="L837" s="267" t="s">
        <v>2253</v>
      </c>
      <c r="M837" s="142" t="s">
        <v>3465</v>
      </c>
      <c r="N837" s="190">
        <v>152</v>
      </c>
      <c r="O837" s="146">
        <v>43663</v>
      </c>
      <c r="P837" s="190"/>
      <c r="Q837" s="199">
        <f t="shared" si="53"/>
        <v>760000</v>
      </c>
    </row>
    <row r="838" spans="1:17" hidden="1">
      <c r="A838" s="1" t="s">
        <v>2676</v>
      </c>
      <c r="B838" s="1" t="str">
        <f t="shared" si="50"/>
        <v>SMG</v>
      </c>
      <c r="C838" s="37" t="s">
        <v>1607</v>
      </c>
      <c r="D838" s="37" t="s">
        <v>1608</v>
      </c>
      <c r="E838" s="49" t="s">
        <v>1652</v>
      </c>
      <c r="F838" s="23" t="s">
        <v>44</v>
      </c>
      <c r="G838" s="37" t="s">
        <v>1653</v>
      </c>
      <c r="H838" s="95">
        <v>66</v>
      </c>
      <c r="I838" s="147">
        <v>43663</v>
      </c>
      <c r="J838" s="142">
        <f t="shared" si="51"/>
        <v>264</v>
      </c>
      <c r="K838" s="267">
        <f t="shared" si="52"/>
        <v>1320000</v>
      </c>
      <c r="L838" s="267" t="s">
        <v>2253</v>
      </c>
      <c r="M838" s="142" t="s">
        <v>3465</v>
      </c>
      <c r="N838" s="190">
        <v>288</v>
      </c>
      <c r="O838" s="146">
        <v>43671</v>
      </c>
      <c r="P838" s="190"/>
      <c r="Q838" s="199">
        <f t="shared" si="53"/>
        <v>1440000</v>
      </c>
    </row>
    <row r="839" spans="1:17" hidden="1">
      <c r="A839" s="1" t="s">
        <v>2676</v>
      </c>
      <c r="B839" s="1" t="str">
        <f t="shared" si="50"/>
        <v>SMG</v>
      </c>
      <c r="C839" s="37" t="s">
        <v>1607</v>
      </c>
      <c r="D839" s="37" t="s">
        <v>1608</v>
      </c>
      <c r="E839" s="49" t="s">
        <v>1654</v>
      </c>
      <c r="F839" s="23" t="s">
        <v>46</v>
      </c>
      <c r="G839" s="37" t="s">
        <v>1655</v>
      </c>
      <c r="H839" s="95">
        <v>57</v>
      </c>
      <c r="I839" s="148">
        <v>43662</v>
      </c>
      <c r="J839" s="142">
        <f t="shared" si="51"/>
        <v>228</v>
      </c>
      <c r="K839" s="267">
        <f t="shared" si="52"/>
        <v>1140000</v>
      </c>
      <c r="L839" s="267" t="s">
        <v>2253</v>
      </c>
      <c r="M839" s="142" t="s">
        <v>3465</v>
      </c>
      <c r="N839" s="190">
        <v>207</v>
      </c>
      <c r="O839" s="146">
        <v>43669</v>
      </c>
      <c r="P839" s="190"/>
      <c r="Q839" s="199">
        <f t="shared" si="53"/>
        <v>1035000</v>
      </c>
    </row>
    <row r="840" spans="1:17" hidden="1">
      <c r="A840" s="1" t="s">
        <v>2676</v>
      </c>
      <c r="B840" s="1" t="str">
        <f t="shared" si="50"/>
        <v>SMG</v>
      </c>
      <c r="C840" s="37" t="s">
        <v>1607</v>
      </c>
      <c r="D840" s="37" t="s">
        <v>1608</v>
      </c>
      <c r="E840" s="49" t="s">
        <v>1656</v>
      </c>
      <c r="F840" s="23" t="s">
        <v>44</v>
      </c>
      <c r="G840" s="37" t="s">
        <v>1657</v>
      </c>
      <c r="H840" s="95">
        <v>65</v>
      </c>
      <c r="I840" s="146">
        <v>43664</v>
      </c>
      <c r="J840" s="142">
        <f t="shared" si="51"/>
        <v>260</v>
      </c>
      <c r="K840" s="267">
        <f t="shared" si="52"/>
        <v>1300000</v>
      </c>
      <c r="L840" s="267" t="s">
        <v>2253</v>
      </c>
      <c r="M840" s="142" t="s">
        <v>3465</v>
      </c>
      <c r="N840" s="190">
        <v>149</v>
      </c>
      <c r="O840" s="146">
        <v>43665</v>
      </c>
      <c r="P840" s="190"/>
      <c r="Q840" s="199">
        <f t="shared" si="53"/>
        <v>745000</v>
      </c>
    </row>
    <row r="841" spans="1:17" hidden="1">
      <c r="A841" s="1" t="s">
        <v>2676</v>
      </c>
      <c r="B841" s="1" t="str">
        <f t="shared" si="50"/>
        <v>SMG</v>
      </c>
      <c r="C841" s="37" t="s">
        <v>1607</v>
      </c>
      <c r="D841" s="37" t="s">
        <v>1608</v>
      </c>
      <c r="E841" s="49" t="s">
        <v>1658</v>
      </c>
      <c r="F841" s="23" t="s">
        <v>46</v>
      </c>
      <c r="G841" s="37" t="s">
        <v>1659</v>
      </c>
      <c r="H841" s="95">
        <v>25</v>
      </c>
      <c r="I841" s="147">
        <v>43663</v>
      </c>
      <c r="J841" s="142">
        <f t="shared" si="51"/>
        <v>100</v>
      </c>
      <c r="K841" s="267">
        <f t="shared" si="52"/>
        <v>500000</v>
      </c>
      <c r="L841" s="267" t="s">
        <v>2253</v>
      </c>
      <c r="M841" s="142" t="s">
        <v>3465</v>
      </c>
      <c r="N841" s="190">
        <v>57</v>
      </c>
      <c r="O841" s="146">
        <v>43664</v>
      </c>
      <c r="P841" s="190"/>
      <c r="Q841" s="199">
        <f t="shared" si="53"/>
        <v>285000</v>
      </c>
    </row>
    <row r="842" spans="1:17" hidden="1">
      <c r="A842" s="1" t="s">
        <v>2676</v>
      </c>
      <c r="B842" s="1" t="str">
        <f t="shared" si="50"/>
        <v>SMG</v>
      </c>
      <c r="C842" s="37" t="s">
        <v>1607</v>
      </c>
      <c r="D842" s="37" t="s">
        <v>1608</v>
      </c>
      <c r="E842" s="49" t="s">
        <v>1660</v>
      </c>
      <c r="F842" s="23" t="s">
        <v>44</v>
      </c>
      <c r="G842" s="37" t="s">
        <v>1661</v>
      </c>
      <c r="H842" s="95">
        <v>65</v>
      </c>
      <c r="I842" s="147">
        <v>43658</v>
      </c>
      <c r="J842" s="142">
        <f t="shared" si="51"/>
        <v>260</v>
      </c>
      <c r="K842" s="267">
        <f t="shared" si="52"/>
        <v>1300000</v>
      </c>
      <c r="L842" s="267" t="s">
        <v>2253</v>
      </c>
      <c r="M842" s="142" t="s">
        <v>3465</v>
      </c>
      <c r="N842" s="190">
        <v>155</v>
      </c>
      <c r="O842" s="146">
        <v>43658</v>
      </c>
      <c r="P842" s="190"/>
      <c r="Q842" s="199">
        <f t="shared" si="53"/>
        <v>775000</v>
      </c>
    </row>
    <row r="843" spans="1:17" hidden="1">
      <c r="A843" s="1" t="s">
        <v>2676</v>
      </c>
      <c r="B843" s="1" t="str">
        <f t="shared" si="50"/>
        <v>SMG</v>
      </c>
      <c r="C843" s="37" t="s">
        <v>1607</v>
      </c>
      <c r="D843" s="37" t="s">
        <v>1608</v>
      </c>
      <c r="E843" s="49" t="s">
        <v>1662</v>
      </c>
      <c r="F843" s="23" t="s">
        <v>46</v>
      </c>
      <c r="G843" s="37" t="s">
        <v>1663</v>
      </c>
      <c r="H843" s="95">
        <v>32</v>
      </c>
      <c r="I843" s="147">
        <v>43657</v>
      </c>
      <c r="J843" s="142">
        <f t="shared" si="51"/>
        <v>128</v>
      </c>
      <c r="K843" s="267">
        <f t="shared" si="52"/>
        <v>640000</v>
      </c>
      <c r="L843" s="267" t="s">
        <v>2253</v>
      </c>
      <c r="M843" s="142" t="s">
        <v>3465</v>
      </c>
      <c r="N843" s="190">
        <v>127</v>
      </c>
      <c r="O843" s="146">
        <v>43657</v>
      </c>
      <c r="P843" s="190"/>
      <c r="Q843" s="199">
        <f t="shared" si="53"/>
        <v>635000</v>
      </c>
    </row>
    <row r="844" spans="1:17" hidden="1">
      <c r="A844" s="1" t="s">
        <v>2676</v>
      </c>
      <c r="B844" s="1" t="str">
        <f t="shared" si="50"/>
        <v>SMG</v>
      </c>
      <c r="C844" s="37" t="s">
        <v>1607</v>
      </c>
      <c r="D844" s="37" t="s">
        <v>1608</v>
      </c>
      <c r="E844" s="49" t="s">
        <v>1664</v>
      </c>
      <c r="F844" s="23" t="s">
        <v>46</v>
      </c>
      <c r="G844" s="37" t="s">
        <v>1665</v>
      </c>
      <c r="H844" s="95">
        <v>52</v>
      </c>
      <c r="I844" s="147">
        <v>43671</v>
      </c>
      <c r="J844" s="142">
        <f t="shared" si="51"/>
        <v>208</v>
      </c>
      <c r="K844" s="267">
        <f t="shared" si="52"/>
        <v>1040000</v>
      </c>
      <c r="L844" s="267" t="s">
        <v>2253</v>
      </c>
      <c r="M844" s="142" t="s">
        <v>3465</v>
      </c>
      <c r="N844" s="190">
        <v>220</v>
      </c>
      <c r="O844" s="146">
        <v>43679</v>
      </c>
      <c r="P844" s="190"/>
      <c r="Q844" s="199">
        <f t="shared" si="53"/>
        <v>1100000</v>
      </c>
    </row>
    <row r="845" spans="1:17" hidden="1">
      <c r="A845" s="1" t="s">
        <v>2676</v>
      </c>
      <c r="B845" s="1" t="str">
        <f t="shared" si="50"/>
        <v>SMG</v>
      </c>
      <c r="C845" s="37" t="s">
        <v>1607</v>
      </c>
      <c r="D845" s="37" t="s">
        <v>1608</v>
      </c>
      <c r="E845" s="49" t="s">
        <v>1666</v>
      </c>
      <c r="F845" s="23" t="s">
        <v>46</v>
      </c>
      <c r="G845" s="37" t="s">
        <v>1667</v>
      </c>
      <c r="H845" s="95">
        <v>68</v>
      </c>
      <c r="I845" s="148">
        <v>43672</v>
      </c>
      <c r="J845" s="142">
        <f t="shared" si="51"/>
        <v>272</v>
      </c>
      <c r="K845" s="267">
        <f t="shared" si="52"/>
        <v>1360000</v>
      </c>
      <c r="L845" s="267" t="s">
        <v>2253</v>
      </c>
      <c r="M845" s="142" t="s">
        <v>3465</v>
      </c>
      <c r="N845" s="190">
        <v>324</v>
      </c>
      <c r="O845" s="146">
        <v>43680</v>
      </c>
      <c r="P845" s="190"/>
      <c r="Q845" s="199">
        <f t="shared" si="53"/>
        <v>1620000</v>
      </c>
    </row>
    <row r="846" spans="1:17" hidden="1">
      <c r="A846" s="1" t="s">
        <v>2676</v>
      </c>
      <c r="B846" s="1" t="str">
        <f t="shared" si="50"/>
        <v>SMG</v>
      </c>
      <c r="C846" s="37" t="s">
        <v>1607</v>
      </c>
      <c r="D846" s="37" t="s">
        <v>1608</v>
      </c>
      <c r="E846" s="49" t="s">
        <v>1668</v>
      </c>
      <c r="F846" s="23" t="s">
        <v>46</v>
      </c>
      <c r="G846" s="37" t="s">
        <v>1669</v>
      </c>
      <c r="H846" s="82">
        <v>46</v>
      </c>
      <c r="I846" s="148">
        <v>43670</v>
      </c>
      <c r="J846" s="142">
        <f t="shared" si="51"/>
        <v>184</v>
      </c>
      <c r="K846" s="267">
        <f t="shared" si="52"/>
        <v>920000</v>
      </c>
      <c r="L846" s="267" t="s">
        <v>2253</v>
      </c>
      <c r="M846" s="142" t="s">
        <v>3465</v>
      </c>
      <c r="N846" s="190"/>
      <c r="O846" s="146"/>
      <c r="P846" s="190"/>
      <c r="Q846" s="199">
        <f t="shared" si="53"/>
        <v>0</v>
      </c>
    </row>
    <row r="847" spans="1:17" hidden="1">
      <c r="A847" s="1" t="s">
        <v>2676</v>
      </c>
      <c r="B847" s="1" t="str">
        <f t="shared" si="50"/>
        <v>SMG</v>
      </c>
      <c r="C847" s="37" t="s">
        <v>1607</v>
      </c>
      <c r="D847" s="37" t="s">
        <v>1608</v>
      </c>
      <c r="E847" s="49" t="s">
        <v>1670</v>
      </c>
      <c r="F847" s="23" t="s">
        <v>46</v>
      </c>
      <c r="G847" s="37" t="s">
        <v>1671</v>
      </c>
      <c r="H847" s="82">
        <v>28</v>
      </c>
      <c r="I847" s="147">
        <v>43661</v>
      </c>
      <c r="J847" s="142">
        <f t="shared" si="51"/>
        <v>112</v>
      </c>
      <c r="K847" s="267">
        <f t="shared" si="52"/>
        <v>560000</v>
      </c>
      <c r="L847" s="267" t="s">
        <v>2253</v>
      </c>
      <c r="M847" s="142" t="s">
        <v>3465</v>
      </c>
      <c r="N847" s="190">
        <v>52</v>
      </c>
      <c r="O847" s="146">
        <v>43668</v>
      </c>
      <c r="P847" s="190"/>
      <c r="Q847" s="199">
        <f t="shared" si="53"/>
        <v>260000</v>
      </c>
    </row>
    <row r="848" spans="1:17" hidden="1">
      <c r="A848" s="1" t="s">
        <v>2676</v>
      </c>
      <c r="B848" s="1" t="str">
        <f t="shared" si="50"/>
        <v>TGL</v>
      </c>
      <c r="C848" s="37" t="s">
        <v>2155</v>
      </c>
      <c r="D848" s="37" t="s">
        <v>2156</v>
      </c>
      <c r="E848" s="37" t="s">
        <v>2157</v>
      </c>
      <c r="F848" s="23" t="s">
        <v>44</v>
      </c>
      <c r="G848" s="37" t="s">
        <v>2158</v>
      </c>
      <c r="H848" s="82">
        <v>45</v>
      </c>
      <c r="I848" s="146">
        <v>43665</v>
      </c>
      <c r="J848" s="142">
        <f t="shared" si="51"/>
        <v>180</v>
      </c>
      <c r="K848" s="267">
        <f t="shared" si="52"/>
        <v>900000</v>
      </c>
      <c r="L848" s="267" t="s">
        <v>2253</v>
      </c>
      <c r="M848" s="142" t="s">
        <v>3465</v>
      </c>
      <c r="N848" s="190">
        <v>24</v>
      </c>
      <c r="O848" s="146">
        <v>43679</v>
      </c>
      <c r="P848" s="190"/>
      <c r="Q848" s="199">
        <f t="shared" si="53"/>
        <v>120000</v>
      </c>
    </row>
    <row r="849" spans="1:17" hidden="1">
      <c r="A849" s="1" t="s">
        <v>2676</v>
      </c>
      <c r="B849" s="1" t="str">
        <f t="shared" si="50"/>
        <v>TGL</v>
      </c>
      <c r="C849" s="37" t="s">
        <v>2155</v>
      </c>
      <c r="D849" s="37" t="s">
        <v>2156</v>
      </c>
      <c r="E849" s="37" t="s">
        <v>2159</v>
      </c>
      <c r="F849" s="23" t="s">
        <v>44</v>
      </c>
      <c r="G849" s="37" t="s">
        <v>2160</v>
      </c>
      <c r="H849" s="82">
        <v>45</v>
      </c>
      <c r="I849" s="147">
        <v>43657</v>
      </c>
      <c r="J849" s="142">
        <f t="shared" si="51"/>
        <v>180</v>
      </c>
      <c r="K849" s="267">
        <f t="shared" si="52"/>
        <v>900000</v>
      </c>
      <c r="L849" s="267" t="s">
        <v>2253</v>
      </c>
      <c r="M849" s="142" t="s">
        <v>3465</v>
      </c>
      <c r="N849" s="190">
        <v>14</v>
      </c>
      <c r="O849" s="146">
        <v>43673</v>
      </c>
      <c r="P849" s="190"/>
      <c r="Q849" s="199">
        <f t="shared" si="53"/>
        <v>70000</v>
      </c>
    </row>
    <row r="850" spans="1:17" hidden="1">
      <c r="A850" s="1" t="s">
        <v>2676</v>
      </c>
      <c r="B850" s="1" t="str">
        <f t="shared" si="50"/>
        <v>TGL</v>
      </c>
      <c r="C850" s="37" t="s">
        <v>2155</v>
      </c>
      <c r="D850" s="37" t="s">
        <v>2156</v>
      </c>
      <c r="E850" s="37" t="s">
        <v>2161</v>
      </c>
      <c r="F850" s="23" t="s">
        <v>44</v>
      </c>
      <c r="G850" s="37" t="s">
        <v>2162</v>
      </c>
      <c r="H850" s="82">
        <v>40</v>
      </c>
      <c r="I850" s="147">
        <v>43663</v>
      </c>
      <c r="J850" s="142">
        <f t="shared" si="51"/>
        <v>160</v>
      </c>
      <c r="K850" s="267">
        <f t="shared" si="52"/>
        <v>800000</v>
      </c>
      <c r="L850" s="267" t="s">
        <v>2253</v>
      </c>
      <c r="M850" s="142" t="s">
        <v>3465</v>
      </c>
      <c r="N850" s="190">
        <v>114</v>
      </c>
      <c r="O850" s="146">
        <v>43666</v>
      </c>
      <c r="P850" s="190"/>
      <c r="Q850" s="199">
        <f t="shared" si="53"/>
        <v>570000</v>
      </c>
    </row>
    <row r="851" spans="1:17" hidden="1">
      <c r="A851" s="1" t="s">
        <v>2676</v>
      </c>
      <c r="B851" s="1" t="str">
        <f t="shared" si="50"/>
        <v>TGL</v>
      </c>
      <c r="C851" s="37" t="s">
        <v>2155</v>
      </c>
      <c r="D851" s="37" t="s">
        <v>1</v>
      </c>
      <c r="E851" s="37" t="s">
        <v>2163</v>
      </c>
      <c r="F851" s="23" t="s">
        <v>44</v>
      </c>
      <c r="G851" s="37" t="s">
        <v>2164</v>
      </c>
      <c r="H851" s="82">
        <v>45</v>
      </c>
      <c r="I851" s="147">
        <v>43655</v>
      </c>
      <c r="J851" s="142">
        <f t="shared" si="51"/>
        <v>180</v>
      </c>
      <c r="K851" s="267">
        <f t="shared" si="52"/>
        <v>900000</v>
      </c>
      <c r="L851" s="267" t="s">
        <v>2253</v>
      </c>
      <c r="M851" s="142" t="s">
        <v>3465</v>
      </c>
      <c r="N851" s="190">
        <v>68</v>
      </c>
      <c r="O851" s="146">
        <v>43655</v>
      </c>
      <c r="P851" s="190"/>
      <c r="Q851" s="199">
        <f t="shared" si="53"/>
        <v>340000</v>
      </c>
    </row>
    <row r="852" spans="1:17" hidden="1">
      <c r="A852" s="1" t="s">
        <v>2676</v>
      </c>
      <c r="B852" s="1" t="str">
        <f t="shared" si="50"/>
        <v>TGL</v>
      </c>
      <c r="C852" s="37" t="s">
        <v>2155</v>
      </c>
      <c r="D852" s="37" t="s">
        <v>2156</v>
      </c>
      <c r="E852" s="37" t="s">
        <v>2165</v>
      </c>
      <c r="F852" s="23" t="s">
        <v>44</v>
      </c>
      <c r="G852" s="37" t="s">
        <v>2166</v>
      </c>
      <c r="H852" s="82">
        <v>40</v>
      </c>
      <c r="I852" s="146">
        <v>43664</v>
      </c>
      <c r="J852" s="142">
        <f t="shared" si="51"/>
        <v>160</v>
      </c>
      <c r="K852" s="267">
        <f t="shared" si="52"/>
        <v>800000</v>
      </c>
      <c r="L852" s="267" t="s">
        <v>2253</v>
      </c>
      <c r="M852" s="142" t="s">
        <v>3465</v>
      </c>
      <c r="N852" s="190">
        <v>82</v>
      </c>
      <c r="O852" s="146">
        <v>43673</v>
      </c>
      <c r="P852" s="190"/>
      <c r="Q852" s="199">
        <f t="shared" si="53"/>
        <v>410000</v>
      </c>
    </row>
    <row r="853" spans="1:17" hidden="1">
      <c r="A853" s="1" t="s">
        <v>2676</v>
      </c>
      <c r="B853" s="1" t="str">
        <f t="shared" si="50"/>
        <v>TGL</v>
      </c>
      <c r="C853" s="37" t="s">
        <v>2155</v>
      </c>
      <c r="D853" s="37" t="s">
        <v>2156</v>
      </c>
      <c r="E853" s="37" t="s">
        <v>2167</v>
      </c>
      <c r="F853" s="23" t="s">
        <v>44</v>
      </c>
      <c r="G853" s="37" t="s">
        <v>2168</v>
      </c>
      <c r="H853" s="82">
        <v>40</v>
      </c>
      <c r="I853" s="146">
        <v>43664</v>
      </c>
      <c r="J853" s="142">
        <f t="shared" si="51"/>
        <v>160</v>
      </c>
      <c r="K853" s="267">
        <f t="shared" si="52"/>
        <v>800000</v>
      </c>
      <c r="L853" s="267" t="s">
        <v>2253</v>
      </c>
      <c r="M853" s="142" t="s">
        <v>3465</v>
      </c>
      <c r="N853" s="190">
        <v>67</v>
      </c>
      <c r="O853" s="146">
        <v>43664</v>
      </c>
      <c r="P853" s="190"/>
      <c r="Q853" s="199">
        <f t="shared" si="53"/>
        <v>335000</v>
      </c>
    </row>
    <row r="854" spans="1:17" hidden="1">
      <c r="A854" s="1" t="s">
        <v>2676</v>
      </c>
      <c r="B854" s="1" t="str">
        <f t="shared" si="50"/>
        <v>TGL</v>
      </c>
      <c r="C854" s="37" t="s">
        <v>2155</v>
      </c>
      <c r="D854" s="37" t="s">
        <v>2156</v>
      </c>
      <c r="E854" s="37" t="s">
        <v>2169</v>
      </c>
      <c r="F854" s="23" t="s">
        <v>46</v>
      </c>
      <c r="G854" s="37" t="s">
        <v>2170</v>
      </c>
      <c r="H854" s="82">
        <v>25</v>
      </c>
      <c r="I854" s="148">
        <v>43662</v>
      </c>
      <c r="J854" s="142">
        <f t="shared" si="51"/>
        <v>100</v>
      </c>
      <c r="K854" s="267">
        <f t="shared" si="52"/>
        <v>500000</v>
      </c>
      <c r="L854" s="267" t="s">
        <v>2253</v>
      </c>
      <c r="M854" s="142" t="s">
        <v>3465</v>
      </c>
      <c r="N854" s="190">
        <v>27</v>
      </c>
      <c r="O854" s="146">
        <v>43662</v>
      </c>
      <c r="P854" s="190"/>
      <c r="Q854" s="199">
        <f t="shared" si="53"/>
        <v>135000</v>
      </c>
    </row>
    <row r="855" spans="1:17" hidden="1">
      <c r="A855" s="1" t="s">
        <v>2676</v>
      </c>
      <c r="B855" s="1" t="str">
        <f t="shared" si="50"/>
        <v>TGL</v>
      </c>
      <c r="C855" s="37" t="s">
        <v>2155</v>
      </c>
      <c r="D855" s="37" t="s">
        <v>2171</v>
      </c>
      <c r="E855" s="37" t="s">
        <v>2172</v>
      </c>
      <c r="F855" s="23" t="s">
        <v>46</v>
      </c>
      <c r="G855" s="37" t="s">
        <v>2173</v>
      </c>
      <c r="H855" s="82">
        <v>20</v>
      </c>
      <c r="I855" s="147">
        <v>43655</v>
      </c>
      <c r="J855" s="142">
        <f t="shared" si="51"/>
        <v>80</v>
      </c>
      <c r="K855" s="267">
        <f t="shared" si="52"/>
        <v>400000</v>
      </c>
      <c r="L855" s="267" t="s">
        <v>2253</v>
      </c>
      <c r="M855" s="142" t="s">
        <v>3465</v>
      </c>
      <c r="N855" s="190">
        <v>34</v>
      </c>
      <c r="O855" s="146">
        <v>43655</v>
      </c>
      <c r="P855" s="190"/>
      <c r="Q855" s="199">
        <f t="shared" si="53"/>
        <v>170000</v>
      </c>
    </row>
    <row r="856" spans="1:17" hidden="1">
      <c r="A856" s="1" t="s">
        <v>2676</v>
      </c>
      <c r="B856" s="1" t="str">
        <f t="shared" si="50"/>
        <v>TGL</v>
      </c>
      <c r="C856" s="37" t="s">
        <v>2155</v>
      </c>
      <c r="D856" s="37" t="s">
        <v>2171</v>
      </c>
      <c r="E856" s="37" t="s">
        <v>2174</v>
      </c>
      <c r="F856" s="23" t="s">
        <v>46</v>
      </c>
      <c r="G856" s="37" t="s">
        <v>2175</v>
      </c>
      <c r="H856" s="82">
        <v>30</v>
      </c>
      <c r="I856" s="147">
        <v>43656</v>
      </c>
      <c r="J856" s="142">
        <f t="shared" si="51"/>
        <v>120</v>
      </c>
      <c r="K856" s="267">
        <f t="shared" si="52"/>
        <v>600000</v>
      </c>
      <c r="L856" s="267" t="s">
        <v>2253</v>
      </c>
      <c r="M856" s="142" t="s">
        <v>3465</v>
      </c>
      <c r="N856" s="190">
        <v>57</v>
      </c>
      <c r="O856" s="146">
        <v>43656</v>
      </c>
      <c r="P856" s="190"/>
      <c r="Q856" s="199">
        <f t="shared" si="53"/>
        <v>285000</v>
      </c>
    </row>
    <row r="857" spans="1:17" hidden="1">
      <c r="A857" s="1" t="s">
        <v>2676</v>
      </c>
      <c r="B857" s="1" t="str">
        <f t="shared" si="50"/>
        <v>TGL</v>
      </c>
      <c r="C857" s="37" t="s">
        <v>2155</v>
      </c>
      <c r="D857" s="37" t="s">
        <v>1</v>
      </c>
      <c r="E857" s="37" t="s">
        <v>2176</v>
      </c>
      <c r="F857" s="23" t="s">
        <v>46</v>
      </c>
      <c r="G857" s="37" t="s">
        <v>2177</v>
      </c>
      <c r="H857" s="82">
        <v>20</v>
      </c>
      <c r="I857" s="147">
        <v>43655</v>
      </c>
      <c r="J857" s="142">
        <f t="shared" si="51"/>
        <v>80</v>
      </c>
      <c r="K857" s="267">
        <f t="shared" si="52"/>
        <v>400000</v>
      </c>
      <c r="L857" s="267" t="s">
        <v>2253</v>
      </c>
      <c r="M857" s="142" t="s">
        <v>3465</v>
      </c>
      <c r="N857" s="190">
        <v>22</v>
      </c>
      <c r="O857" s="146">
        <v>43655</v>
      </c>
      <c r="P857" s="190"/>
      <c r="Q857" s="199">
        <f t="shared" si="53"/>
        <v>110000</v>
      </c>
    </row>
    <row r="858" spans="1:17" hidden="1">
      <c r="A858" s="1" t="s">
        <v>2676</v>
      </c>
      <c r="B858" s="1" t="str">
        <f t="shared" si="50"/>
        <v>TGL</v>
      </c>
      <c r="C858" s="37" t="s">
        <v>2155</v>
      </c>
      <c r="D858" s="37" t="s">
        <v>1</v>
      </c>
      <c r="E858" s="37" t="s">
        <v>2178</v>
      </c>
      <c r="F858" s="23" t="s">
        <v>46</v>
      </c>
      <c r="G858" s="37" t="s">
        <v>2179</v>
      </c>
      <c r="H858" s="82">
        <v>40</v>
      </c>
      <c r="I858" s="148">
        <v>43666</v>
      </c>
      <c r="J858" s="142">
        <f t="shared" si="51"/>
        <v>160</v>
      </c>
      <c r="K858" s="267">
        <f t="shared" si="52"/>
        <v>800000</v>
      </c>
      <c r="L858" s="267" t="s">
        <v>2253</v>
      </c>
      <c r="M858" s="142" t="s">
        <v>3465</v>
      </c>
      <c r="N858" s="190">
        <v>76</v>
      </c>
      <c r="O858" s="146">
        <v>43666</v>
      </c>
      <c r="P858" s="190"/>
      <c r="Q858" s="199">
        <f t="shared" si="53"/>
        <v>380000</v>
      </c>
    </row>
    <row r="859" spans="1:17" hidden="1">
      <c r="A859" s="1" t="s">
        <v>2676</v>
      </c>
      <c r="B859" s="1" t="str">
        <f t="shared" si="50"/>
        <v>TGL</v>
      </c>
      <c r="C859" s="37" t="s">
        <v>2155</v>
      </c>
      <c r="D859" s="37" t="s">
        <v>2156</v>
      </c>
      <c r="E859" s="37" t="s">
        <v>760</v>
      </c>
      <c r="F859" s="23" t="s">
        <v>46</v>
      </c>
      <c r="G859" s="37" t="s">
        <v>2180</v>
      </c>
      <c r="H859" s="82">
        <v>20</v>
      </c>
      <c r="I859" s="147">
        <v>43658</v>
      </c>
      <c r="J859" s="142">
        <f t="shared" si="51"/>
        <v>80</v>
      </c>
      <c r="K859" s="267">
        <f t="shared" si="52"/>
        <v>400000</v>
      </c>
      <c r="L859" s="267" t="s">
        <v>2253</v>
      </c>
      <c r="M859" s="142" t="s">
        <v>3465</v>
      </c>
      <c r="N859" s="190">
        <v>69</v>
      </c>
      <c r="O859" s="146">
        <v>43658</v>
      </c>
      <c r="P859" s="190"/>
      <c r="Q859" s="199">
        <f t="shared" si="53"/>
        <v>345000</v>
      </c>
    </row>
    <row r="860" spans="1:17" hidden="1">
      <c r="A860" s="1" t="s">
        <v>2676</v>
      </c>
      <c r="B860" s="1" t="str">
        <f t="shared" si="50"/>
        <v>TGL</v>
      </c>
      <c r="C860" s="37" t="s">
        <v>2155</v>
      </c>
      <c r="D860" s="37" t="s">
        <v>2156</v>
      </c>
      <c r="E860" s="37" t="s">
        <v>2181</v>
      </c>
      <c r="F860" s="23" t="s">
        <v>46</v>
      </c>
      <c r="G860" s="37" t="s">
        <v>2182</v>
      </c>
      <c r="H860" s="82">
        <v>35</v>
      </c>
      <c r="I860" s="148">
        <v>43659</v>
      </c>
      <c r="J860" s="142">
        <f t="shared" si="51"/>
        <v>140</v>
      </c>
      <c r="K860" s="267">
        <f t="shared" si="52"/>
        <v>700000</v>
      </c>
      <c r="L860" s="267" t="s">
        <v>2253</v>
      </c>
      <c r="M860" s="142" t="s">
        <v>3465</v>
      </c>
      <c r="N860" s="190">
        <v>158</v>
      </c>
      <c r="O860" s="146">
        <v>43653</v>
      </c>
      <c r="P860" s="190"/>
      <c r="Q860" s="199">
        <f t="shared" si="53"/>
        <v>790000</v>
      </c>
    </row>
    <row r="861" spans="1:17" hidden="1">
      <c r="A861" s="1" t="s">
        <v>2676</v>
      </c>
      <c r="B861" s="1" t="str">
        <f t="shared" si="50"/>
        <v>TGL</v>
      </c>
      <c r="C861" s="37" t="s">
        <v>2155</v>
      </c>
      <c r="D861" s="37" t="s">
        <v>2156</v>
      </c>
      <c r="E861" s="37" t="s">
        <v>2183</v>
      </c>
      <c r="F861" s="23" t="s">
        <v>46</v>
      </c>
      <c r="G861" s="37" t="s">
        <v>2184</v>
      </c>
      <c r="H861" s="82">
        <v>20</v>
      </c>
      <c r="I861" s="146">
        <v>43665</v>
      </c>
      <c r="J861" s="142">
        <f t="shared" si="51"/>
        <v>80</v>
      </c>
      <c r="K861" s="267">
        <f t="shared" si="52"/>
        <v>400000</v>
      </c>
      <c r="L861" s="267" t="s">
        <v>2253</v>
      </c>
      <c r="M861" s="142" t="s">
        <v>3465</v>
      </c>
      <c r="N861" s="190">
        <v>58</v>
      </c>
      <c r="O861" s="146">
        <v>43668</v>
      </c>
      <c r="P861" s="190"/>
      <c r="Q861" s="199">
        <f t="shared" si="53"/>
        <v>290000</v>
      </c>
    </row>
    <row r="862" spans="1:17" hidden="1">
      <c r="A862" s="1" t="s">
        <v>2676</v>
      </c>
      <c r="B862" s="1" t="str">
        <f t="shared" si="50"/>
        <v>TGL</v>
      </c>
      <c r="C862" s="37" t="s">
        <v>2155</v>
      </c>
      <c r="D862" s="37" t="s">
        <v>1</v>
      </c>
      <c r="E862" s="37" t="s">
        <v>2185</v>
      </c>
      <c r="F862" s="23" t="s">
        <v>46</v>
      </c>
      <c r="G862" s="37" t="s">
        <v>2186</v>
      </c>
      <c r="H862" s="82">
        <v>30</v>
      </c>
      <c r="I862" s="148">
        <v>43666</v>
      </c>
      <c r="J862" s="142">
        <f t="shared" si="51"/>
        <v>120</v>
      </c>
      <c r="K862" s="267">
        <f t="shared" si="52"/>
        <v>600000</v>
      </c>
      <c r="L862" s="267" t="s">
        <v>2253</v>
      </c>
      <c r="M862" s="142" t="s">
        <v>3465</v>
      </c>
      <c r="N862" s="190">
        <v>76</v>
      </c>
      <c r="O862" s="146">
        <v>43666</v>
      </c>
      <c r="P862" s="190"/>
      <c r="Q862" s="199">
        <f t="shared" si="53"/>
        <v>380000</v>
      </c>
    </row>
    <row r="863" spans="1:17" hidden="1">
      <c r="A863" s="1" t="s">
        <v>2676</v>
      </c>
      <c r="B863" s="1" t="str">
        <f t="shared" si="50"/>
        <v>TGL</v>
      </c>
      <c r="C863" s="37" t="s">
        <v>2155</v>
      </c>
      <c r="D863" s="37" t="s">
        <v>2156</v>
      </c>
      <c r="E863" s="37" t="s">
        <v>2187</v>
      </c>
      <c r="F863" s="23" t="s">
        <v>46</v>
      </c>
      <c r="G863" s="37" t="s">
        <v>2188</v>
      </c>
      <c r="H863" s="82">
        <v>20</v>
      </c>
      <c r="I863" s="148">
        <v>43659</v>
      </c>
      <c r="J863" s="142">
        <f t="shared" si="51"/>
        <v>80</v>
      </c>
      <c r="K863" s="267">
        <f t="shared" si="52"/>
        <v>400000</v>
      </c>
      <c r="L863" s="267" t="s">
        <v>2253</v>
      </c>
      <c r="M863" s="142" t="s">
        <v>3465</v>
      </c>
      <c r="N863" s="190"/>
      <c r="O863" s="146"/>
      <c r="P863" s="190"/>
      <c r="Q863" s="199">
        <f t="shared" si="53"/>
        <v>0</v>
      </c>
    </row>
    <row r="864" spans="1:17" hidden="1">
      <c r="A864" s="1" t="s">
        <v>2676</v>
      </c>
      <c r="B864" s="1" t="str">
        <f t="shared" si="50"/>
        <v>TGL</v>
      </c>
      <c r="C864" s="37" t="s">
        <v>2155</v>
      </c>
      <c r="D864" s="37" t="s">
        <v>2156</v>
      </c>
      <c r="E864" s="37" t="s">
        <v>2189</v>
      </c>
      <c r="F864" s="23" t="s">
        <v>46</v>
      </c>
      <c r="G864" s="37" t="s">
        <v>2190</v>
      </c>
      <c r="H864" s="82">
        <v>35</v>
      </c>
      <c r="I864" s="147">
        <v>43656</v>
      </c>
      <c r="J864" s="142">
        <f t="shared" si="51"/>
        <v>140</v>
      </c>
      <c r="K864" s="267">
        <f t="shared" si="52"/>
        <v>700000</v>
      </c>
      <c r="L864" s="267" t="s">
        <v>2253</v>
      </c>
      <c r="M864" s="142" t="s">
        <v>3465</v>
      </c>
      <c r="N864" s="190">
        <v>114</v>
      </c>
      <c r="O864" s="146">
        <v>43656</v>
      </c>
      <c r="P864" s="190"/>
      <c r="Q864" s="199">
        <f t="shared" si="53"/>
        <v>570000</v>
      </c>
    </row>
    <row r="865" spans="1:17" hidden="1">
      <c r="A865" s="1" t="s">
        <v>2676</v>
      </c>
      <c r="B865" s="1" t="str">
        <f t="shared" si="50"/>
        <v>TGL</v>
      </c>
      <c r="C865" s="37" t="s">
        <v>2155</v>
      </c>
      <c r="D865" s="37" t="s">
        <v>2156</v>
      </c>
      <c r="E865" s="37" t="s">
        <v>2191</v>
      </c>
      <c r="F865" s="23" t="s">
        <v>46</v>
      </c>
      <c r="G865" s="37" t="s">
        <v>2192</v>
      </c>
      <c r="H865" s="82">
        <v>20</v>
      </c>
      <c r="I865" s="147">
        <v>43661</v>
      </c>
      <c r="J865" s="142">
        <f t="shared" si="51"/>
        <v>80</v>
      </c>
      <c r="K865" s="267">
        <f t="shared" si="52"/>
        <v>400000</v>
      </c>
      <c r="L865" s="267" t="s">
        <v>2253</v>
      </c>
      <c r="M865" s="142" t="s">
        <v>3465</v>
      </c>
      <c r="N865" s="190">
        <v>56</v>
      </c>
      <c r="O865" s="146">
        <v>43661</v>
      </c>
      <c r="P865" s="190"/>
      <c r="Q865" s="199">
        <f t="shared" si="53"/>
        <v>280000</v>
      </c>
    </row>
    <row r="866" spans="1:17" hidden="1">
      <c r="A866" s="1" t="s">
        <v>2676</v>
      </c>
      <c r="B866" s="1" t="str">
        <f t="shared" si="50"/>
        <v>TGL</v>
      </c>
      <c r="C866" s="37" t="s">
        <v>2155</v>
      </c>
      <c r="D866" s="37" t="s">
        <v>2156</v>
      </c>
      <c r="E866" s="37" t="s">
        <v>2193</v>
      </c>
      <c r="F866" s="23" t="s">
        <v>46</v>
      </c>
      <c r="G866" s="37" t="s">
        <v>2194</v>
      </c>
      <c r="H866" s="82">
        <v>20</v>
      </c>
      <c r="I866" s="148">
        <v>43666</v>
      </c>
      <c r="J866" s="142">
        <f t="shared" si="51"/>
        <v>80</v>
      </c>
      <c r="K866" s="267">
        <f t="shared" si="52"/>
        <v>400000</v>
      </c>
      <c r="L866" s="267" t="s">
        <v>2253</v>
      </c>
      <c r="M866" s="142" t="s">
        <v>3465</v>
      </c>
      <c r="N866" s="190">
        <v>72</v>
      </c>
      <c r="O866" s="146">
        <v>43666</v>
      </c>
      <c r="P866" s="190"/>
      <c r="Q866" s="199">
        <f t="shared" si="53"/>
        <v>360000</v>
      </c>
    </row>
    <row r="867" spans="1:17" hidden="1">
      <c r="A867" s="1" t="s">
        <v>2676</v>
      </c>
      <c r="B867" s="1" t="str">
        <f t="shared" si="50"/>
        <v>TGL</v>
      </c>
      <c r="C867" s="37" t="s">
        <v>2155</v>
      </c>
      <c r="D867" s="37" t="s">
        <v>2156</v>
      </c>
      <c r="E867" s="37" t="s">
        <v>2195</v>
      </c>
      <c r="F867" s="23" t="s">
        <v>46</v>
      </c>
      <c r="G867" s="37" t="s">
        <v>2196</v>
      </c>
      <c r="H867" s="82">
        <v>25</v>
      </c>
      <c r="I867" s="147">
        <v>43654</v>
      </c>
      <c r="J867" s="142">
        <f t="shared" si="51"/>
        <v>100</v>
      </c>
      <c r="K867" s="267">
        <f t="shared" si="52"/>
        <v>500000</v>
      </c>
      <c r="L867" s="267" t="s">
        <v>2253</v>
      </c>
      <c r="M867" s="142" t="s">
        <v>3465</v>
      </c>
      <c r="N867" s="190">
        <v>56</v>
      </c>
      <c r="O867" s="146">
        <v>43654</v>
      </c>
      <c r="P867" s="190"/>
      <c r="Q867" s="199">
        <f t="shared" si="53"/>
        <v>280000</v>
      </c>
    </row>
    <row r="868" spans="1:17" hidden="1">
      <c r="A868" s="1" t="s">
        <v>2676</v>
      </c>
      <c r="B868" s="1" t="str">
        <f t="shared" si="50"/>
        <v>TGL</v>
      </c>
      <c r="C868" s="37" t="s">
        <v>2155</v>
      </c>
      <c r="D868" s="37" t="s">
        <v>2156</v>
      </c>
      <c r="E868" s="49" t="s">
        <v>2197</v>
      </c>
      <c r="F868" s="66" t="s">
        <v>46</v>
      </c>
      <c r="G868" s="37" t="s">
        <v>2198</v>
      </c>
      <c r="H868" s="82">
        <v>20</v>
      </c>
      <c r="I868" s="148">
        <v>43666</v>
      </c>
      <c r="J868" s="142">
        <f t="shared" si="51"/>
        <v>80</v>
      </c>
      <c r="K868" s="267">
        <f t="shared" si="52"/>
        <v>400000</v>
      </c>
      <c r="L868" s="267" t="s">
        <v>2253</v>
      </c>
      <c r="M868" s="142" t="s">
        <v>3465</v>
      </c>
      <c r="N868" s="190">
        <v>72</v>
      </c>
      <c r="O868" s="146">
        <v>43668</v>
      </c>
      <c r="P868" s="190"/>
      <c r="Q868" s="199">
        <f t="shared" si="53"/>
        <v>360000</v>
      </c>
    </row>
    <row r="869" spans="1:17" hidden="1">
      <c r="A869" s="1" t="s">
        <v>2676</v>
      </c>
      <c r="B869" s="1" t="str">
        <f t="shared" si="50"/>
        <v>TGL</v>
      </c>
      <c r="C869" s="37" t="s">
        <v>2155</v>
      </c>
      <c r="D869" s="37" t="s">
        <v>2156</v>
      </c>
      <c r="E869" s="49" t="s">
        <v>2199</v>
      </c>
      <c r="F869" s="66" t="s">
        <v>46</v>
      </c>
      <c r="G869" s="37" t="s">
        <v>2200</v>
      </c>
      <c r="H869" s="82">
        <v>15</v>
      </c>
      <c r="I869" s="148">
        <v>43659</v>
      </c>
      <c r="J869" s="142">
        <f t="shared" si="51"/>
        <v>60</v>
      </c>
      <c r="K869" s="267">
        <f t="shared" si="52"/>
        <v>300000</v>
      </c>
      <c r="L869" s="267" t="s">
        <v>2253</v>
      </c>
      <c r="M869" s="142" t="s">
        <v>3465</v>
      </c>
      <c r="N869" s="190">
        <v>50</v>
      </c>
      <c r="O869" s="146">
        <v>43673</v>
      </c>
      <c r="P869" s="190"/>
      <c r="Q869" s="199">
        <f t="shared" si="53"/>
        <v>250000</v>
      </c>
    </row>
    <row r="870" spans="1:17" hidden="1">
      <c r="A870" s="1" t="s">
        <v>2676</v>
      </c>
      <c r="B870" s="1" t="str">
        <f t="shared" si="50"/>
        <v>TGL</v>
      </c>
      <c r="C870" s="37" t="s">
        <v>2155</v>
      </c>
      <c r="D870" s="37" t="s">
        <v>2171</v>
      </c>
      <c r="E870" s="37" t="s">
        <v>2201</v>
      </c>
      <c r="F870" s="23" t="s">
        <v>44</v>
      </c>
      <c r="G870" s="37" t="s">
        <v>2202</v>
      </c>
      <c r="H870" s="82">
        <v>40</v>
      </c>
      <c r="I870" s="147">
        <v>43661</v>
      </c>
      <c r="J870" s="142">
        <f t="shared" si="51"/>
        <v>160</v>
      </c>
      <c r="K870" s="267">
        <f t="shared" si="52"/>
        <v>800000</v>
      </c>
      <c r="L870" s="267" t="s">
        <v>2253</v>
      </c>
      <c r="M870" s="142" t="s">
        <v>3465</v>
      </c>
      <c r="N870" s="190">
        <v>73</v>
      </c>
      <c r="O870" s="146">
        <v>43661</v>
      </c>
      <c r="P870" s="190"/>
      <c r="Q870" s="199">
        <f t="shared" si="53"/>
        <v>365000</v>
      </c>
    </row>
    <row r="871" spans="1:17" hidden="1">
      <c r="A871" s="1" t="s">
        <v>2676</v>
      </c>
      <c r="B871" s="1" t="str">
        <f t="shared" si="50"/>
        <v>TGL</v>
      </c>
      <c r="C871" s="37" t="s">
        <v>2155</v>
      </c>
      <c r="D871" s="37" t="s">
        <v>2171</v>
      </c>
      <c r="E871" s="37" t="s">
        <v>2203</v>
      </c>
      <c r="F871" s="23" t="s">
        <v>44</v>
      </c>
      <c r="G871" s="37" t="s">
        <v>2204</v>
      </c>
      <c r="H871" s="82">
        <v>45</v>
      </c>
      <c r="I871" s="147">
        <v>43658</v>
      </c>
      <c r="J871" s="142">
        <f t="shared" si="51"/>
        <v>180</v>
      </c>
      <c r="K871" s="267">
        <f t="shared" si="52"/>
        <v>900000</v>
      </c>
      <c r="L871" s="267" t="s">
        <v>2253</v>
      </c>
      <c r="M871" s="142" t="s">
        <v>3465</v>
      </c>
      <c r="N871" s="190">
        <v>93</v>
      </c>
      <c r="O871" s="146">
        <v>43658</v>
      </c>
      <c r="P871" s="190"/>
      <c r="Q871" s="199">
        <f t="shared" si="53"/>
        <v>465000</v>
      </c>
    </row>
    <row r="872" spans="1:17" hidden="1">
      <c r="A872" s="1" t="s">
        <v>2676</v>
      </c>
      <c r="B872" s="1" t="str">
        <f t="shared" si="50"/>
        <v>TGL</v>
      </c>
      <c r="C872" s="37" t="s">
        <v>2155</v>
      </c>
      <c r="D872" s="37" t="s">
        <v>1</v>
      </c>
      <c r="E872" s="37" t="s">
        <v>2205</v>
      </c>
      <c r="F872" s="23" t="s">
        <v>44</v>
      </c>
      <c r="G872" s="37" t="s">
        <v>2206</v>
      </c>
      <c r="H872" s="82">
        <v>60</v>
      </c>
      <c r="I872" s="148">
        <v>43659</v>
      </c>
      <c r="J872" s="142">
        <f t="shared" si="51"/>
        <v>240</v>
      </c>
      <c r="K872" s="267">
        <f t="shared" si="52"/>
        <v>1200000</v>
      </c>
      <c r="L872" s="267" t="s">
        <v>2253</v>
      </c>
      <c r="M872" s="142" t="s">
        <v>3465</v>
      </c>
      <c r="N872" s="190">
        <v>118</v>
      </c>
      <c r="O872" s="146">
        <v>43659</v>
      </c>
      <c r="P872" s="190"/>
      <c r="Q872" s="199">
        <f t="shared" si="53"/>
        <v>590000</v>
      </c>
    </row>
    <row r="873" spans="1:17" hidden="1">
      <c r="A873" s="1" t="s">
        <v>2676</v>
      </c>
      <c r="B873" s="1" t="str">
        <f t="shared" si="50"/>
        <v>TGL</v>
      </c>
      <c r="C873" s="37" t="s">
        <v>2155</v>
      </c>
      <c r="D873" s="37" t="s">
        <v>2171</v>
      </c>
      <c r="E873" s="37" t="s">
        <v>2207</v>
      </c>
      <c r="F873" s="23" t="s">
        <v>44</v>
      </c>
      <c r="G873" s="37" t="s">
        <v>2208</v>
      </c>
      <c r="H873" s="82">
        <v>40</v>
      </c>
      <c r="I873" s="148">
        <v>43662</v>
      </c>
      <c r="J873" s="142">
        <f t="shared" si="51"/>
        <v>160</v>
      </c>
      <c r="K873" s="267">
        <f t="shared" si="52"/>
        <v>800000</v>
      </c>
      <c r="L873" s="267" t="s">
        <v>2253</v>
      </c>
      <c r="M873" s="142" t="s">
        <v>3465</v>
      </c>
      <c r="N873" s="190">
        <v>82</v>
      </c>
      <c r="O873" s="146">
        <v>43662</v>
      </c>
      <c r="P873" s="190"/>
      <c r="Q873" s="199">
        <f t="shared" si="53"/>
        <v>410000</v>
      </c>
    </row>
    <row r="874" spans="1:17" hidden="1">
      <c r="A874" s="1" t="s">
        <v>2676</v>
      </c>
      <c r="B874" s="1" t="str">
        <f t="shared" si="50"/>
        <v>TGL</v>
      </c>
      <c r="C874" s="37" t="s">
        <v>2155</v>
      </c>
      <c r="D874" s="37" t="s">
        <v>2171</v>
      </c>
      <c r="E874" s="37" t="s">
        <v>2209</v>
      </c>
      <c r="F874" s="23" t="s">
        <v>44</v>
      </c>
      <c r="G874" s="37" t="s">
        <v>2210</v>
      </c>
      <c r="H874" s="82">
        <v>30</v>
      </c>
      <c r="I874" s="147">
        <v>43663</v>
      </c>
      <c r="J874" s="142">
        <f t="shared" si="51"/>
        <v>120</v>
      </c>
      <c r="K874" s="267">
        <f t="shared" si="52"/>
        <v>600000</v>
      </c>
      <c r="L874" s="267" t="s">
        <v>2253</v>
      </c>
      <c r="M874" s="142" t="s">
        <v>3465</v>
      </c>
      <c r="N874" s="190">
        <v>56</v>
      </c>
      <c r="O874" s="146">
        <v>43663</v>
      </c>
      <c r="P874" s="190"/>
      <c r="Q874" s="199">
        <f t="shared" si="53"/>
        <v>280000</v>
      </c>
    </row>
    <row r="875" spans="1:17" hidden="1">
      <c r="A875" s="1" t="s">
        <v>2676</v>
      </c>
      <c r="B875" s="1" t="str">
        <f t="shared" si="50"/>
        <v>TGL</v>
      </c>
      <c r="C875" s="37" t="s">
        <v>2155</v>
      </c>
      <c r="D875" s="37" t="s">
        <v>2156</v>
      </c>
      <c r="E875" s="37" t="s">
        <v>2211</v>
      </c>
      <c r="F875" s="23" t="s">
        <v>44</v>
      </c>
      <c r="G875" s="37" t="s">
        <v>2212</v>
      </c>
      <c r="H875" s="82">
        <v>40</v>
      </c>
      <c r="I875" s="147">
        <v>43671</v>
      </c>
      <c r="J875" s="142">
        <f t="shared" si="51"/>
        <v>160</v>
      </c>
      <c r="K875" s="267">
        <f t="shared" si="52"/>
        <v>800000</v>
      </c>
      <c r="L875" s="267" t="s">
        <v>2253</v>
      </c>
      <c r="M875" s="142" t="s">
        <v>3465</v>
      </c>
      <c r="N875" s="190">
        <v>112</v>
      </c>
      <c r="O875" s="146">
        <v>43658</v>
      </c>
      <c r="P875" s="190"/>
      <c r="Q875" s="199">
        <f t="shared" si="53"/>
        <v>560000</v>
      </c>
    </row>
    <row r="876" spans="1:17" hidden="1">
      <c r="A876" s="1" t="s">
        <v>2676</v>
      </c>
      <c r="B876" s="1" t="str">
        <f t="shared" si="50"/>
        <v>TGL</v>
      </c>
      <c r="C876" s="37" t="s">
        <v>2155</v>
      </c>
      <c r="D876" s="37" t="s">
        <v>2156</v>
      </c>
      <c r="E876" s="37" t="s">
        <v>2213</v>
      </c>
      <c r="F876" s="23" t="s">
        <v>44</v>
      </c>
      <c r="G876" s="37" t="s">
        <v>2214</v>
      </c>
      <c r="H876" s="82">
        <v>35</v>
      </c>
      <c r="I876" s="147">
        <v>43661</v>
      </c>
      <c r="J876" s="142">
        <f t="shared" si="51"/>
        <v>140</v>
      </c>
      <c r="K876" s="267">
        <f t="shared" si="52"/>
        <v>700000</v>
      </c>
      <c r="L876" s="267" t="s">
        <v>2253</v>
      </c>
      <c r="M876" s="142" t="s">
        <v>3465</v>
      </c>
      <c r="N876" s="190">
        <v>70</v>
      </c>
      <c r="O876" s="146">
        <v>43675</v>
      </c>
      <c r="P876" s="190"/>
      <c r="Q876" s="199">
        <f t="shared" si="53"/>
        <v>350000</v>
      </c>
    </row>
    <row r="877" spans="1:17" hidden="1">
      <c r="A877" s="1" t="s">
        <v>2676</v>
      </c>
      <c r="B877" s="1" t="str">
        <f t="shared" si="50"/>
        <v>TGL</v>
      </c>
      <c r="C877" s="37" t="s">
        <v>2155</v>
      </c>
      <c r="D877" s="37" t="s">
        <v>1</v>
      </c>
      <c r="E877" s="37" t="s">
        <v>2215</v>
      </c>
      <c r="F877" s="23" t="s">
        <v>44</v>
      </c>
      <c r="G877" s="37" t="s">
        <v>2216</v>
      </c>
      <c r="H877" s="82">
        <v>45</v>
      </c>
      <c r="I877" s="148">
        <v>43662</v>
      </c>
      <c r="J877" s="142">
        <f t="shared" si="51"/>
        <v>180</v>
      </c>
      <c r="K877" s="267">
        <f t="shared" si="52"/>
        <v>900000</v>
      </c>
      <c r="L877" s="267" t="s">
        <v>2253</v>
      </c>
      <c r="M877" s="142" t="s">
        <v>3465</v>
      </c>
      <c r="N877" s="190">
        <v>104</v>
      </c>
      <c r="O877" s="146">
        <v>43664</v>
      </c>
      <c r="P877" s="190"/>
      <c r="Q877" s="199">
        <f t="shared" si="53"/>
        <v>520000</v>
      </c>
    </row>
    <row r="878" spans="1:17" hidden="1">
      <c r="A878" s="1" t="s">
        <v>2676</v>
      </c>
      <c r="B878" s="1" t="str">
        <f t="shared" si="50"/>
        <v>TGL</v>
      </c>
      <c r="C878" s="37" t="s">
        <v>2155</v>
      </c>
      <c r="D878" s="37" t="s">
        <v>1</v>
      </c>
      <c r="E878" s="37" t="s">
        <v>2217</v>
      </c>
      <c r="F878" s="23" t="s">
        <v>44</v>
      </c>
      <c r="G878" s="37" t="s">
        <v>2218</v>
      </c>
      <c r="H878" s="82">
        <v>35</v>
      </c>
      <c r="I878" s="148">
        <v>43662</v>
      </c>
      <c r="J878" s="142">
        <f t="shared" si="51"/>
        <v>140</v>
      </c>
      <c r="K878" s="267">
        <f t="shared" si="52"/>
        <v>700000</v>
      </c>
      <c r="L878" s="267" t="s">
        <v>2253</v>
      </c>
      <c r="M878" s="142" t="s">
        <v>3465</v>
      </c>
      <c r="N878" s="190">
        <v>72</v>
      </c>
      <c r="O878" s="146">
        <v>43664</v>
      </c>
      <c r="P878" s="190"/>
      <c r="Q878" s="199">
        <f t="shared" si="53"/>
        <v>360000</v>
      </c>
    </row>
    <row r="879" spans="1:17" hidden="1">
      <c r="A879" s="1" t="s">
        <v>2676</v>
      </c>
      <c r="B879" s="1" t="str">
        <f t="shared" si="50"/>
        <v>TGL</v>
      </c>
      <c r="C879" s="37" t="s">
        <v>2155</v>
      </c>
      <c r="D879" s="37" t="s">
        <v>2156</v>
      </c>
      <c r="E879" s="37" t="s">
        <v>2219</v>
      </c>
      <c r="F879" s="23" t="s">
        <v>44</v>
      </c>
      <c r="G879" s="37" t="s">
        <v>2220</v>
      </c>
      <c r="H879" s="82">
        <v>35</v>
      </c>
      <c r="I879" s="147">
        <v>43673</v>
      </c>
      <c r="J879" s="142">
        <f t="shared" si="51"/>
        <v>140</v>
      </c>
      <c r="K879" s="267">
        <f t="shared" si="52"/>
        <v>700000</v>
      </c>
      <c r="L879" s="267" t="s">
        <v>2253</v>
      </c>
      <c r="M879" s="142" t="s">
        <v>3465</v>
      </c>
      <c r="N879" s="190">
        <v>142</v>
      </c>
      <c r="O879" s="146">
        <v>43685</v>
      </c>
      <c r="P879" s="190"/>
      <c r="Q879" s="199">
        <f t="shared" si="53"/>
        <v>710000</v>
      </c>
    </row>
    <row r="880" spans="1:17" hidden="1">
      <c r="A880" s="1" t="s">
        <v>2676</v>
      </c>
      <c r="B880" s="1" t="str">
        <f t="shared" si="50"/>
        <v>TGL</v>
      </c>
      <c r="C880" s="37" t="s">
        <v>2155</v>
      </c>
      <c r="D880" s="37" t="s">
        <v>2156</v>
      </c>
      <c r="E880" s="37" t="s">
        <v>2221</v>
      </c>
      <c r="F880" s="23" t="s">
        <v>44</v>
      </c>
      <c r="G880" s="37" t="s">
        <v>2222</v>
      </c>
      <c r="H880" s="82">
        <v>35</v>
      </c>
      <c r="I880" s="156">
        <v>43655</v>
      </c>
      <c r="J880" s="142">
        <f t="shared" si="51"/>
        <v>140</v>
      </c>
      <c r="K880" s="267">
        <f t="shared" si="52"/>
        <v>700000</v>
      </c>
      <c r="L880" s="267" t="s">
        <v>2253</v>
      </c>
      <c r="M880" s="142" t="s">
        <v>3465</v>
      </c>
      <c r="N880" s="190">
        <v>144</v>
      </c>
      <c r="O880" s="146">
        <v>43655</v>
      </c>
      <c r="P880" s="190"/>
      <c r="Q880" s="199">
        <f t="shared" si="53"/>
        <v>720000</v>
      </c>
    </row>
    <row r="881" spans="1:17" hidden="1">
      <c r="A881" s="1" t="s">
        <v>2676</v>
      </c>
      <c r="B881" s="1" t="str">
        <f t="shared" si="50"/>
        <v>TGL</v>
      </c>
      <c r="C881" s="37" t="s">
        <v>2155</v>
      </c>
      <c r="D881" s="37" t="s">
        <v>2156</v>
      </c>
      <c r="E881" s="37" t="s">
        <v>2223</v>
      </c>
      <c r="F881" s="23" t="s">
        <v>46</v>
      </c>
      <c r="G881" s="37" t="s">
        <v>2224</v>
      </c>
      <c r="H881" s="82">
        <v>20</v>
      </c>
      <c r="I881" s="156">
        <v>43675</v>
      </c>
      <c r="J881" s="142">
        <f t="shared" si="51"/>
        <v>80</v>
      </c>
      <c r="K881" s="267">
        <f t="shared" si="52"/>
        <v>400000</v>
      </c>
      <c r="L881" s="267" t="s">
        <v>2253</v>
      </c>
      <c r="M881" s="142" t="s">
        <v>3465</v>
      </c>
      <c r="N881" s="190">
        <v>48</v>
      </c>
      <c r="O881" s="146">
        <v>43675</v>
      </c>
      <c r="P881" s="190"/>
      <c r="Q881" s="199">
        <f t="shared" si="53"/>
        <v>240000</v>
      </c>
    </row>
    <row r="882" spans="1:17" hidden="1">
      <c r="A882" s="1" t="s">
        <v>2676</v>
      </c>
      <c r="B882" s="1" t="str">
        <f t="shared" si="50"/>
        <v>TGL</v>
      </c>
      <c r="C882" s="37" t="s">
        <v>2155</v>
      </c>
      <c r="D882" s="37" t="s">
        <v>2156</v>
      </c>
      <c r="E882" s="37" t="s">
        <v>2225</v>
      </c>
      <c r="F882" s="23" t="s">
        <v>46</v>
      </c>
      <c r="G882" s="37" t="s">
        <v>2226</v>
      </c>
      <c r="H882" s="82">
        <v>20</v>
      </c>
      <c r="I882" s="148">
        <v>43668</v>
      </c>
      <c r="J882" s="142">
        <f t="shared" si="51"/>
        <v>80</v>
      </c>
      <c r="K882" s="267">
        <f t="shared" si="52"/>
        <v>400000</v>
      </c>
      <c r="L882" s="267" t="s">
        <v>2253</v>
      </c>
      <c r="M882" s="142" t="s">
        <v>3465</v>
      </c>
      <c r="N882" s="190">
        <v>50</v>
      </c>
      <c r="O882" s="146">
        <v>43669</v>
      </c>
      <c r="P882" s="190"/>
      <c r="Q882" s="199">
        <f t="shared" si="53"/>
        <v>250000</v>
      </c>
    </row>
    <row r="883" spans="1:17" hidden="1">
      <c r="A883" s="1" t="s">
        <v>2676</v>
      </c>
      <c r="B883" s="1" t="str">
        <f t="shared" si="50"/>
        <v>TGL</v>
      </c>
      <c r="C883" s="37" t="s">
        <v>2155</v>
      </c>
      <c r="D883" s="37" t="s">
        <v>2156</v>
      </c>
      <c r="E883" s="37" t="s">
        <v>2227</v>
      </c>
      <c r="F883" s="23" t="s">
        <v>46</v>
      </c>
      <c r="G883" s="37" t="s">
        <v>2228</v>
      </c>
      <c r="H883" s="82">
        <v>20</v>
      </c>
      <c r="I883" s="147">
        <v>43675</v>
      </c>
      <c r="J883" s="142">
        <f t="shared" si="51"/>
        <v>80</v>
      </c>
      <c r="K883" s="267">
        <f t="shared" si="52"/>
        <v>400000</v>
      </c>
      <c r="L883" s="267" t="s">
        <v>2253</v>
      </c>
      <c r="M883" s="142" t="s">
        <v>3465</v>
      </c>
      <c r="N883" s="190">
        <v>58</v>
      </c>
      <c r="O883" s="146">
        <v>43675</v>
      </c>
      <c r="P883" s="190"/>
      <c r="Q883" s="199">
        <f t="shared" si="53"/>
        <v>290000</v>
      </c>
    </row>
    <row r="884" spans="1:17" hidden="1">
      <c r="A884" s="1" t="s">
        <v>2676</v>
      </c>
      <c r="B884" s="1" t="str">
        <f t="shared" ref="B884:B894" si="54">+C884</f>
        <v>TGL</v>
      </c>
      <c r="C884" s="37" t="s">
        <v>2155</v>
      </c>
      <c r="D884" s="37" t="s">
        <v>2171</v>
      </c>
      <c r="E884" s="37" t="s">
        <v>2229</v>
      </c>
      <c r="F884" s="23" t="s">
        <v>46</v>
      </c>
      <c r="G884" s="37" t="s">
        <v>2230</v>
      </c>
      <c r="H884" s="82">
        <v>20</v>
      </c>
      <c r="I884" s="147">
        <v>43658</v>
      </c>
      <c r="J884" s="142">
        <f t="shared" si="51"/>
        <v>80</v>
      </c>
      <c r="K884" s="267">
        <f t="shared" si="52"/>
        <v>400000</v>
      </c>
      <c r="L884" s="267" t="s">
        <v>2253</v>
      </c>
      <c r="M884" s="142" t="s">
        <v>3465</v>
      </c>
      <c r="N884" s="190">
        <v>30</v>
      </c>
      <c r="O884" s="146">
        <v>43658</v>
      </c>
      <c r="P884" s="190"/>
      <c r="Q884" s="199">
        <f t="shared" si="53"/>
        <v>150000</v>
      </c>
    </row>
    <row r="885" spans="1:17" hidden="1">
      <c r="A885" s="1" t="s">
        <v>2676</v>
      </c>
      <c r="B885" s="1" t="str">
        <f t="shared" si="54"/>
        <v>TGL</v>
      </c>
      <c r="C885" s="37" t="s">
        <v>2155</v>
      </c>
      <c r="D885" s="37" t="s">
        <v>2171</v>
      </c>
      <c r="E885" s="37" t="s">
        <v>2231</v>
      </c>
      <c r="F885" s="23" t="s">
        <v>46</v>
      </c>
      <c r="G885" s="37" t="s">
        <v>2232</v>
      </c>
      <c r="H885" s="82">
        <v>30</v>
      </c>
      <c r="I885" s="148">
        <v>43662</v>
      </c>
      <c r="J885" s="142">
        <f t="shared" si="51"/>
        <v>120</v>
      </c>
      <c r="K885" s="267">
        <f t="shared" si="52"/>
        <v>600000</v>
      </c>
      <c r="L885" s="267" t="s">
        <v>2253</v>
      </c>
      <c r="M885" s="142" t="s">
        <v>3465</v>
      </c>
      <c r="N885" s="190">
        <v>52</v>
      </c>
      <c r="O885" s="146">
        <v>43665</v>
      </c>
      <c r="P885" s="190"/>
      <c r="Q885" s="199">
        <f t="shared" si="53"/>
        <v>260000</v>
      </c>
    </row>
    <row r="886" spans="1:17" hidden="1">
      <c r="A886" s="1" t="s">
        <v>2676</v>
      </c>
      <c r="B886" s="1" t="str">
        <f t="shared" si="54"/>
        <v>TGL</v>
      </c>
      <c r="C886" s="37" t="s">
        <v>2155</v>
      </c>
      <c r="D886" s="37" t="s">
        <v>2171</v>
      </c>
      <c r="E886" s="37" t="s">
        <v>2233</v>
      </c>
      <c r="F886" s="23" t="s">
        <v>46</v>
      </c>
      <c r="G886" s="37" t="s">
        <v>2234</v>
      </c>
      <c r="H886" s="82">
        <v>30</v>
      </c>
      <c r="I886" s="147">
        <v>43656</v>
      </c>
      <c r="J886" s="142">
        <f t="shared" si="51"/>
        <v>120</v>
      </c>
      <c r="K886" s="267">
        <f t="shared" si="52"/>
        <v>600000</v>
      </c>
      <c r="L886" s="267" t="s">
        <v>2253</v>
      </c>
      <c r="M886" s="142" t="s">
        <v>3465</v>
      </c>
      <c r="N886" s="190">
        <v>87</v>
      </c>
      <c r="O886" s="146">
        <v>43656</v>
      </c>
      <c r="P886" s="190"/>
      <c r="Q886" s="199">
        <f t="shared" si="53"/>
        <v>435000</v>
      </c>
    </row>
    <row r="887" spans="1:17" hidden="1">
      <c r="A887" s="1" t="s">
        <v>2676</v>
      </c>
      <c r="B887" s="1" t="str">
        <f t="shared" si="54"/>
        <v>TGL</v>
      </c>
      <c r="C887" s="37" t="s">
        <v>2155</v>
      </c>
      <c r="D887" s="37" t="s">
        <v>2171</v>
      </c>
      <c r="E887" s="37" t="s">
        <v>2235</v>
      </c>
      <c r="F887" s="23" t="s">
        <v>46</v>
      </c>
      <c r="G887" s="37" t="s">
        <v>2236</v>
      </c>
      <c r="H887" s="82">
        <v>25</v>
      </c>
      <c r="I887" s="147">
        <v>43663</v>
      </c>
      <c r="J887" s="142">
        <f t="shared" si="51"/>
        <v>100</v>
      </c>
      <c r="K887" s="267">
        <f t="shared" si="52"/>
        <v>500000</v>
      </c>
      <c r="L887" s="267" t="s">
        <v>2253</v>
      </c>
      <c r="M887" s="142" t="s">
        <v>3465</v>
      </c>
      <c r="N887" s="190">
        <v>13</v>
      </c>
      <c r="O887" s="146">
        <v>43663</v>
      </c>
      <c r="P887" s="190"/>
      <c r="Q887" s="199">
        <f t="shared" si="53"/>
        <v>65000</v>
      </c>
    </row>
    <row r="888" spans="1:17" hidden="1">
      <c r="A888" s="1" t="s">
        <v>2676</v>
      </c>
      <c r="B888" s="1" t="str">
        <f t="shared" si="54"/>
        <v>TGL</v>
      </c>
      <c r="C888" s="37" t="s">
        <v>2155</v>
      </c>
      <c r="D888" s="37" t="s">
        <v>2171</v>
      </c>
      <c r="E888" s="37" t="s">
        <v>2237</v>
      </c>
      <c r="F888" s="23" t="s">
        <v>46</v>
      </c>
      <c r="G888" s="37" t="s">
        <v>2238</v>
      </c>
      <c r="H888" s="82">
        <v>25</v>
      </c>
      <c r="I888" s="148">
        <v>43662</v>
      </c>
      <c r="J888" s="142">
        <f t="shared" si="51"/>
        <v>100</v>
      </c>
      <c r="K888" s="267">
        <f t="shared" si="52"/>
        <v>500000</v>
      </c>
      <c r="L888" s="267" t="s">
        <v>2253</v>
      </c>
      <c r="M888" s="142" t="s">
        <v>3465</v>
      </c>
      <c r="N888" s="190">
        <v>44</v>
      </c>
      <c r="O888" s="146">
        <v>43662</v>
      </c>
      <c r="P888" s="190"/>
      <c r="Q888" s="199">
        <f t="shared" si="53"/>
        <v>220000</v>
      </c>
    </row>
    <row r="889" spans="1:17" hidden="1">
      <c r="A889" s="1" t="s">
        <v>2676</v>
      </c>
      <c r="B889" s="1" t="str">
        <f t="shared" si="54"/>
        <v>TGL</v>
      </c>
      <c r="C889" s="37" t="s">
        <v>2155</v>
      </c>
      <c r="D889" s="37" t="s">
        <v>2171</v>
      </c>
      <c r="E889" s="37" t="s">
        <v>2239</v>
      </c>
      <c r="F889" s="23" t="s">
        <v>46</v>
      </c>
      <c r="G889" s="37" t="s">
        <v>2240</v>
      </c>
      <c r="H889" s="82">
        <v>30</v>
      </c>
      <c r="I889" s="148">
        <v>43670</v>
      </c>
      <c r="J889" s="142">
        <f t="shared" si="51"/>
        <v>120</v>
      </c>
      <c r="K889" s="267">
        <f t="shared" si="52"/>
        <v>600000</v>
      </c>
      <c r="L889" s="267" t="s">
        <v>2253</v>
      </c>
      <c r="M889" s="142" t="s">
        <v>3465</v>
      </c>
      <c r="N889" s="190">
        <v>40</v>
      </c>
      <c r="O889" s="146">
        <v>43670</v>
      </c>
      <c r="P889" s="190"/>
      <c r="Q889" s="199">
        <f t="shared" si="53"/>
        <v>200000</v>
      </c>
    </row>
    <row r="890" spans="1:17" hidden="1">
      <c r="A890" s="1" t="s">
        <v>2676</v>
      </c>
      <c r="B890" s="1" t="str">
        <f t="shared" si="54"/>
        <v>TGL</v>
      </c>
      <c r="C890" s="37" t="s">
        <v>2155</v>
      </c>
      <c r="D890" s="37" t="s">
        <v>2171</v>
      </c>
      <c r="E890" s="37" t="s">
        <v>2241</v>
      </c>
      <c r="F890" s="23" t="s">
        <v>46</v>
      </c>
      <c r="G890" s="37" t="s">
        <v>2242</v>
      </c>
      <c r="H890" s="82">
        <v>30</v>
      </c>
      <c r="I890" s="148">
        <v>43666</v>
      </c>
      <c r="J890" s="142">
        <f t="shared" ref="J890:J953" si="55">+H890*4</f>
        <v>120</v>
      </c>
      <c r="K890" s="267">
        <f t="shared" ref="K890:K953" si="56">+H890*20000</f>
        <v>600000</v>
      </c>
      <c r="L890" s="267" t="s">
        <v>2253</v>
      </c>
      <c r="M890" s="142" t="s">
        <v>3465</v>
      </c>
      <c r="N890" s="190">
        <v>40</v>
      </c>
      <c r="O890" s="146">
        <v>43670</v>
      </c>
      <c r="P890" s="190"/>
      <c r="Q890" s="199">
        <f t="shared" si="53"/>
        <v>200000</v>
      </c>
    </row>
    <row r="891" spans="1:17" hidden="1">
      <c r="A891" s="1" t="s">
        <v>2676</v>
      </c>
      <c r="B891" s="1" t="str">
        <f t="shared" si="54"/>
        <v>TGL</v>
      </c>
      <c r="C891" s="37" t="s">
        <v>2155</v>
      </c>
      <c r="D891" s="37" t="s">
        <v>2171</v>
      </c>
      <c r="E891" s="37" t="s">
        <v>2243</v>
      </c>
      <c r="F891" s="23" t="s">
        <v>46</v>
      </c>
      <c r="G891" s="37" t="s">
        <v>2244</v>
      </c>
      <c r="H891" s="82">
        <v>30</v>
      </c>
      <c r="I891" s="147">
        <v>43673</v>
      </c>
      <c r="J891" s="142">
        <f t="shared" si="55"/>
        <v>120</v>
      </c>
      <c r="K891" s="267">
        <f t="shared" si="56"/>
        <v>600000</v>
      </c>
      <c r="L891" s="267" t="s">
        <v>2253</v>
      </c>
      <c r="M891" s="142" t="s">
        <v>3465</v>
      </c>
      <c r="N891" s="190">
        <v>62</v>
      </c>
      <c r="O891" s="146">
        <v>43662</v>
      </c>
      <c r="P891" s="190"/>
      <c r="Q891" s="199">
        <f t="shared" si="53"/>
        <v>310000</v>
      </c>
    </row>
    <row r="892" spans="1:17" hidden="1">
      <c r="A892" s="1" t="s">
        <v>2676</v>
      </c>
      <c r="B892" s="1" t="str">
        <f t="shared" si="54"/>
        <v>TGL</v>
      </c>
      <c r="C892" s="37" t="s">
        <v>2155</v>
      </c>
      <c r="D892" s="37" t="s">
        <v>2171</v>
      </c>
      <c r="E892" s="37" t="s">
        <v>2245</v>
      </c>
      <c r="F892" s="23" t="s">
        <v>46</v>
      </c>
      <c r="G892" s="37" t="s">
        <v>2246</v>
      </c>
      <c r="H892" s="82">
        <v>20</v>
      </c>
      <c r="I892" s="148">
        <v>43659</v>
      </c>
      <c r="J892" s="142">
        <f t="shared" si="55"/>
        <v>80</v>
      </c>
      <c r="K892" s="267">
        <f t="shared" si="56"/>
        <v>400000</v>
      </c>
      <c r="L892" s="267" t="s">
        <v>2253</v>
      </c>
      <c r="M892" s="142" t="s">
        <v>3465</v>
      </c>
      <c r="N892" s="190">
        <v>43</v>
      </c>
      <c r="O892" s="146">
        <v>43659</v>
      </c>
      <c r="P892" s="190"/>
      <c r="Q892" s="199">
        <f t="shared" si="53"/>
        <v>215000</v>
      </c>
    </row>
    <row r="893" spans="1:17" hidden="1">
      <c r="A893" s="1" t="s">
        <v>2676</v>
      </c>
      <c r="B893" s="1" t="str">
        <f t="shared" si="54"/>
        <v>TGL</v>
      </c>
      <c r="C893" s="37" t="s">
        <v>2155</v>
      </c>
      <c r="D893" s="37" t="s">
        <v>2171</v>
      </c>
      <c r="E893" s="37" t="s">
        <v>2247</v>
      </c>
      <c r="F893" s="23" t="s">
        <v>46</v>
      </c>
      <c r="G893" s="37" t="s">
        <v>2248</v>
      </c>
      <c r="H893" s="82">
        <v>30</v>
      </c>
      <c r="I893" s="147">
        <v>43657</v>
      </c>
      <c r="J893" s="142">
        <f t="shared" si="55"/>
        <v>120</v>
      </c>
      <c r="K893" s="267">
        <f t="shared" si="56"/>
        <v>600000</v>
      </c>
      <c r="L893" s="267" t="s">
        <v>2253</v>
      </c>
      <c r="M893" s="142" t="s">
        <v>3465</v>
      </c>
      <c r="N893" s="190">
        <v>56</v>
      </c>
      <c r="O893" s="146">
        <v>43657</v>
      </c>
      <c r="P893" s="190"/>
      <c r="Q893" s="199">
        <f t="shared" si="53"/>
        <v>280000</v>
      </c>
    </row>
    <row r="894" spans="1:17" hidden="1">
      <c r="A894" s="1" t="s">
        <v>2676</v>
      </c>
      <c r="B894" s="1" t="str">
        <f t="shared" si="54"/>
        <v>TGL</v>
      </c>
      <c r="C894" s="37" t="s">
        <v>2155</v>
      </c>
      <c r="D894" s="37" t="s">
        <v>2171</v>
      </c>
      <c r="E894" s="37" t="s">
        <v>2249</v>
      </c>
      <c r="F894" s="23" t="s">
        <v>46</v>
      </c>
      <c r="G894" s="37" t="s">
        <v>2250</v>
      </c>
      <c r="H894" s="82">
        <v>25</v>
      </c>
      <c r="I894" s="147">
        <v>43657</v>
      </c>
      <c r="J894" s="142">
        <f t="shared" si="55"/>
        <v>100</v>
      </c>
      <c r="K894" s="267">
        <f t="shared" si="56"/>
        <v>500000</v>
      </c>
      <c r="L894" s="267" t="s">
        <v>2253</v>
      </c>
      <c r="M894" s="142" t="s">
        <v>3465</v>
      </c>
      <c r="N894" s="190">
        <v>46</v>
      </c>
      <c r="O894" s="146">
        <v>43657</v>
      </c>
      <c r="P894" s="190"/>
      <c r="Q894" s="199">
        <f t="shared" si="53"/>
        <v>230000</v>
      </c>
    </row>
    <row r="895" spans="1:17" hidden="1">
      <c r="A895" s="1" t="s">
        <v>2669</v>
      </c>
      <c r="B895" s="8" t="s">
        <v>720</v>
      </c>
      <c r="C895" s="8" t="s">
        <v>720</v>
      </c>
      <c r="D895" s="36" t="s">
        <v>721</v>
      </c>
      <c r="E895" s="8" t="s">
        <v>722</v>
      </c>
      <c r="F895" s="22" t="s">
        <v>46</v>
      </c>
      <c r="G895" s="42" t="s">
        <v>723</v>
      </c>
      <c r="H895" s="83">
        <v>45</v>
      </c>
      <c r="I895" s="148">
        <v>43668</v>
      </c>
      <c r="J895" s="142">
        <f t="shared" si="55"/>
        <v>180</v>
      </c>
      <c r="K895" s="267">
        <f t="shared" si="56"/>
        <v>900000</v>
      </c>
      <c r="L895" s="267" t="s">
        <v>2253</v>
      </c>
      <c r="M895" s="142" t="s">
        <v>3465</v>
      </c>
      <c r="N895" s="228"/>
      <c r="O895" s="230"/>
      <c r="P895" s="190"/>
      <c r="Q895" s="199">
        <f t="shared" si="53"/>
        <v>0</v>
      </c>
    </row>
    <row r="896" spans="1:17" hidden="1">
      <c r="A896" s="1" t="s">
        <v>2669</v>
      </c>
      <c r="B896" s="8" t="s">
        <v>720</v>
      </c>
      <c r="C896" s="8" t="s">
        <v>720</v>
      </c>
      <c r="D896" s="36" t="s">
        <v>721</v>
      </c>
      <c r="E896" s="8" t="s">
        <v>724</v>
      </c>
      <c r="F896" s="3" t="s">
        <v>45</v>
      </c>
      <c r="G896" s="8" t="s">
        <v>725</v>
      </c>
      <c r="H896" s="83">
        <v>15</v>
      </c>
      <c r="I896" s="147">
        <v>43663</v>
      </c>
      <c r="J896" s="142">
        <f t="shared" si="55"/>
        <v>60</v>
      </c>
      <c r="K896" s="267">
        <f t="shared" si="56"/>
        <v>300000</v>
      </c>
      <c r="L896" s="267" t="s">
        <v>2253</v>
      </c>
      <c r="M896" s="142" t="s">
        <v>3465</v>
      </c>
      <c r="N896" s="228"/>
      <c r="O896" s="230"/>
      <c r="P896" s="190"/>
      <c r="Q896" s="199">
        <f t="shared" si="53"/>
        <v>0</v>
      </c>
    </row>
    <row r="897" spans="1:17" hidden="1">
      <c r="A897" s="1" t="s">
        <v>2669</v>
      </c>
      <c r="B897" s="8" t="s">
        <v>720</v>
      </c>
      <c r="C897" s="8" t="s">
        <v>720</v>
      </c>
      <c r="D897" s="36" t="s">
        <v>721</v>
      </c>
      <c r="E897" s="8" t="s">
        <v>726</v>
      </c>
      <c r="F897" s="3" t="s">
        <v>45</v>
      </c>
      <c r="G897" s="8" t="s">
        <v>727</v>
      </c>
      <c r="H897" s="83">
        <v>25</v>
      </c>
      <c r="I897" s="147">
        <v>43663</v>
      </c>
      <c r="J897" s="142">
        <f t="shared" si="55"/>
        <v>100</v>
      </c>
      <c r="K897" s="267">
        <f t="shared" si="56"/>
        <v>500000</v>
      </c>
      <c r="L897" s="267" t="s">
        <v>2253</v>
      </c>
      <c r="M897" s="142" t="s">
        <v>3465</v>
      </c>
      <c r="N897" s="228">
        <v>196</v>
      </c>
      <c r="O897" s="230" t="s">
        <v>3579</v>
      </c>
      <c r="P897" s="190"/>
      <c r="Q897" s="199">
        <f t="shared" si="53"/>
        <v>980000</v>
      </c>
    </row>
    <row r="898" spans="1:17" hidden="1">
      <c r="A898" s="1" t="s">
        <v>2669</v>
      </c>
      <c r="B898" s="8" t="s">
        <v>720</v>
      </c>
      <c r="C898" s="8" t="s">
        <v>720</v>
      </c>
      <c r="D898" s="36" t="s">
        <v>721</v>
      </c>
      <c r="E898" s="8" t="s">
        <v>728</v>
      </c>
      <c r="F898" s="3" t="s">
        <v>45</v>
      </c>
      <c r="G898" s="8" t="s">
        <v>729</v>
      </c>
      <c r="H898" s="83">
        <v>10</v>
      </c>
      <c r="I898" s="146">
        <v>43665</v>
      </c>
      <c r="J898" s="142">
        <f t="shared" si="55"/>
        <v>40</v>
      </c>
      <c r="K898" s="267">
        <f t="shared" si="56"/>
        <v>200000</v>
      </c>
      <c r="L898" s="267" t="s">
        <v>2253</v>
      </c>
      <c r="M898" s="142" t="s">
        <v>3465</v>
      </c>
      <c r="N898" s="228"/>
      <c r="O898" s="230"/>
      <c r="P898" s="190"/>
      <c r="Q898" s="199">
        <f t="shared" si="53"/>
        <v>0</v>
      </c>
    </row>
    <row r="899" spans="1:17" hidden="1">
      <c r="A899" s="1" t="s">
        <v>2669</v>
      </c>
      <c r="B899" s="8" t="s">
        <v>720</v>
      </c>
      <c r="C899" s="8" t="s">
        <v>720</v>
      </c>
      <c r="D899" s="36" t="s">
        <v>721</v>
      </c>
      <c r="E899" s="8" t="s">
        <v>730</v>
      </c>
      <c r="F899" s="3" t="s">
        <v>45</v>
      </c>
      <c r="G899" s="8" t="s">
        <v>731</v>
      </c>
      <c r="H899" s="83">
        <v>10</v>
      </c>
      <c r="I899" s="146">
        <v>43665</v>
      </c>
      <c r="J899" s="142">
        <f t="shared" si="55"/>
        <v>40</v>
      </c>
      <c r="K899" s="267">
        <f t="shared" si="56"/>
        <v>200000</v>
      </c>
      <c r="L899" s="267" t="s">
        <v>2253</v>
      </c>
      <c r="M899" s="142" t="s">
        <v>3465</v>
      </c>
      <c r="N899" s="228"/>
      <c r="O899" s="230"/>
      <c r="P899" s="190"/>
      <c r="Q899" s="199">
        <f t="shared" ref="Q899:Q962" si="57">N899*5000</f>
        <v>0</v>
      </c>
    </row>
    <row r="900" spans="1:17" hidden="1">
      <c r="A900" s="1" t="s">
        <v>2669</v>
      </c>
      <c r="B900" s="8" t="s">
        <v>720</v>
      </c>
      <c r="C900" s="8" t="s">
        <v>720</v>
      </c>
      <c r="D900" s="36" t="s">
        <v>721</v>
      </c>
      <c r="E900" s="8" t="s">
        <v>732</v>
      </c>
      <c r="F900" s="3" t="s">
        <v>44</v>
      </c>
      <c r="G900" s="8" t="s">
        <v>733</v>
      </c>
      <c r="H900" s="83">
        <v>70</v>
      </c>
      <c r="I900" s="148">
        <v>43655</v>
      </c>
      <c r="J900" s="142">
        <f t="shared" si="55"/>
        <v>280</v>
      </c>
      <c r="K900" s="267">
        <f t="shared" si="56"/>
        <v>1400000</v>
      </c>
      <c r="L900" s="267" t="s">
        <v>2253</v>
      </c>
      <c r="M900" s="142" t="s">
        <v>3465</v>
      </c>
      <c r="N900" s="228">
        <v>280</v>
      </c>
      <c r="O900" s="231">
        <v>43745</v>
      </c>
      <c r="P900" s="190"/>
      <c r="Q900" s="199">
        <f t="shared" si="57"/>
        <v>1400000</v>
      </c>
    </row>
    <row r="901" spans="1:17" hidden="1">
      <c r="A901" s="1" t="s">
        <v>2669</v>
      </c>
      <c r="B901" s="8" t="s">
        <v>720</v>
      </c>
      <c r="C901" s="8" t="s">
        <v>720</v>
      </c>
      <c r="D901" s="36" t="s">
        <v>721</v>
      </c>
      <c r="E901" s="8" t="s">
        <v>732</v>
      </c>
      <c r="F901" s="3" t="s">
        <v>44</v>
      </c>
      <c r="G901" s="8" t="s">
        <v>733</v>
      </c>
      <c r="H901" s="83">
        <v>50</v>
      </c>
      <c r="I901" s="148">
        <v>43657</v>
      </c>
      <c r="J901" s="142">
        <f t="shared" si="55"/>
        <v>200</v>
      </c>
      <c r="K901" s="267">
        <f t="shared" si="56"/>
        <v>1000000</v>
      </c>
      <c r="L901" s="267" t="s">
        <v>2253</v>
      </c>
      <c r="M901" s="142" t="s">
        <v>3465</v>
      </c>
      <c r="N901" s="228">
        <v>284</v>
      </c>
      <c r="O901" s="230" t="s">
        <v>3610</v>
      </c>
      <c r="P901" s="190"/>
      <c r="Q901" s="199">
        <f t="shared" si="57"/>
        <v>1420000</v>
      </c>
    </row>
    <row r="902" spans="1:17" hidden="1">
      <c r="A902" s="1" t="s">
        <v>2669</v>
      </c>
      <c r="B902" s="8" t="s">
        <v>720</v>
      </c>
      <c r="C902" s="8" t="s">
        <v>720</v>
      </c>
      <c r="D902" s="36" t="s">
        <v>721</v>
      </c>
      <c r="E902" s="8" t="s">
        <v>734</v>
      </c>
      <c r="F902" s="3" t="s">
        <v>44</v>
      </c>
      <c r="G902" s="8" t="s">
        <v>733</v>
      </c>
      <c r="H902" s="83">
        <v>45</v>
      </c>
      <c r="I902" s="148">
        <v>43658</v>
      </c>
      <c r="J902" s="142">
        <f t="shared" si="55"/>
        <v>180</v>
      </c>
      <c r="K902" s="267">
        <f t="shared" si="56"/>
        <v>900000</v>
      </c>
      <c r="L902" s="267" t="s">
        <v>2253</v>
      </c>
      <c r="M902" s="142" t="s">
        <v>3465</v>
      </c>
      <c r="N902" s="228">
        <v>180</v>
      </c>
      <c r="O902" s="230" t="s">
        <v>3577</v>
      </c>
      <c r="P902" s="190"/>
      <c r="Q902" s="199">
        <f t="shared" si="57"/>
        <v>900000</v>
      </c>
    </row>
    <row r="903" spans="1:17" hidden="1">
      <c r="A903" s="1" t="s">
        <v>2669</v>
      </c>
      <c r="B903" s="8" t="s">
        <v>720</v>
      </c>
      <c r="C903" s="8" t="s">
        <v>720</v>
      </c>
      <c r="D903" s="36" t="s">
        <v>721</v>
      </c>
      <c r="E903" s="8" t="s">
        <v>735</v>
      </c>
      <c r="F903" s="22" t="s">
        <v>46</v>
      </c>
      <c r="G903" s="8" t="s">
        <v>736</v>
      </c>
      <c r="H903" s="83">
        <v>20</v>
      </c>
      <c r="I903" s="148">
        <v>43666</v>
      </c>
      <c r="J903" s="142">
        <f t="shared" si="55"/>
        <v>80</v>
      </c>
      <c r="K903" s="267">
        <f t="shared" si="56"/>
        <v>400000</v>
      </c>
      <c r="L903" s="267" t="s">
        <v>2253</v>
      </c>
      <c r="M903" s="142" t="s">
        <v>3465</v>
      </c>
      <c r="N903" s="228">
        <v>172</v>
      </c>
      <c r="O903" s="230" t="s">
        <v>3578</v>
      </c>
      <c r="P903" s="190"/>
      <c r="Q903" s="199">
        <f t="shared" si="57"/>
        <v>860000</v>
      </c>
    </row>
    <row r="904" spans="1:17" hidden="1">
      <c r="A904" s="1" t="s">
        <v>2669</v>
      </c>
      <c r="B904" s="8" t="s">
        <v>720</v>
      </c>
      <c r="C904" s="8" t="s">
        <v>720</v>
      </c>
      <c r="D904" s="36" t="s">
        <v>721</v>
      </c>
      <c r="E904" s="8" t="s">
        <v>737</v>
      </c>
      <c r="F904" s="3" t="s">
        <v>45</v>
      </c>
      <c r="G904" s="8" t="s">
        <v>738</v>
      </c>
      <c r="H904" s="83">
        <v>15</v>
      </c>
      <c r="I904" s="148">
        <v>43666</v>
      </c>
      <c r="J904" s="142">
        <f t="shared" si="55"/>
        <v>60</v>
      </c>
      <c r="K904" s="267">
        <f t="shared" si="56"/>
        <v>300000</v>
      </c>
      <c r="L904" s="267" t="s">
        <v>2253</v>
      </c>
      <c r="M904" s="142" t="s">
        <v>3465</v>
      </c>
      <c r="N904" s="228">
        <v>52</v>
      </c>
      <c r="O904" s="231">
        <v>43473</v>
      </c>
      <c r="P904" s="190"/>
      <c r="Q904" s="199">
        <f t="shared" si="57"/>
        <v>260000</v>
      </c>
    </row>
    <row r="905" spans="1:17" hidden="1">
      <c r="A905" s="1" t="s">
        <v>2669</v>
      </c>
      <c r="B905" s="8" t="s">
        <v>720</v>
      </c>
      <c r="C905" s="8" t="s">
        <v>720</v>
      </c>
      <c r="D905" s="36" t="s">
        <v>721</v>
      </c>
      <c r="E905" s="8" t="s">
        <v>739</v>
      </c>
      <c r="F905" s="22" t="s">
        <v>46</v>
      </c>
      <c r="G905" s="8" t="s">
        <v>740</v>
      </c>
      <c r="H905" s="83">
        <v>45</v>
      </c>
      <c r="I905" s="147">
        <v>43661</v>
      </c>
      <c r="J905" s="142">
        <f t="shared" si="55"/>
        <v>180</v>
      </c>
      <c r="K905" s="267">
        <f t="shared" si="56"/>
        <v>900000</v>
      </c>
      <c r="L905" s="267" t="s">
        <v>2253</v>
      </c>
      <c r="M905" s="142" t="s">
        <v>3465</v>
      </c>
      <c r="N905" s="228">
        <v>352</v>
      </c>
      <c r="O905" s="231">
        <v>43592</v>
      </c>
      <c r="P905" s="190"/>
      <c r="Q905" s="199">
        <f t="shared" si="57"/>
        <v>1760000</v>
      </c>
    </row>
    <row r="906" spans="1:17" hidden="1">
      <c r="A906" s="1" t="s">
        <v>2669</v>
      </c>
      <c r="B906" s="8" t="s">
        <v>720</v>
      </c>
      <c r="C906" s="8" t="s">
        <v>720</v>
      </c>
      <c r="D906" s="36" t="s">
        <v>721</v>
      </c>
      <c r="E906" s="8" t="s">
        <v>741</v>
      </c>
      <c r="F906" s="3" t="s">
        <v>44</v>
      </c>
      <c r="G906" s="8" t="s">
        <v>742</v>
      </c>
      <c r="H906" s="83">
        <v>50</v>
      </c>
      <c r="I906" s="148">
        <v>43654</v>
      </c>
      <c r="J906" s="142">
        <f t="shared" si="55"/>
        <v>200</v>
      </c>
      <c r="K906" s="267">
        <f t="shared" si="56"/>
        <v>1000000</v>
      </c>
      <c r="L906" s="267" t="s">
        <v>2253</v>
      </c>
      <c r="M906" s="142" t="s">
        <v>3465</v>
      </c>
      <c r="N906" s="228">
        <v>404</v>
      </c>
      <c r="O906" s="231">
        <v>43684</v>
      </c>
      <c r="P906" s="190"/>
      <c r="Q906" s="199">
        <f t="shared" si="57"/>
        <v>2020000</v>
      </c>
    </row>
    <row r="907" spans="1:17" hidden="1">
      <c r="A907" s="1" t="s">
        <v>2669</v>
      </c>
      <c r="B907" s="8" t="s">
        <v>720</v>
      </c>
      <c r="C907" s="8" t="s">
        <v>720</v>
      </c>
      <c r="D907" s="36" t="s">
        <v>721</v>
      </c>
      <c r="E907" s="8" t="s">
        <v>743</v>
      </c>
      <c r="F907" s="3" t="s">
        <v>44</v>
      </c>
      <c r="G907" s="8" t="s">
        <v>744</v>
      </c>
      <c r="H907" s="83">
        <v>60</v>
      </c>
      <c r="I907" s="148">
        <v>43656</v>
      </c>
      <c r="J907" s="142">
        <f t="shared" si="55"/>
        <v>240</v>
      </c>
      <c r="K907" s="267">
        <f t="shared" si="56"/>
        <v>1200000</v>
      </c>
      <c r="L907" s="267" t="s">
        <v>2253</v>
      </c>
      <c r="M907" s="142" t="s">
        <v>3465</v>
      </c>
      <c r="N907" s="228">
        <v>336</v>
      </c>
      <c r="O907" s="230" t="s">
        <v>3610</v>
      </c>
      <c r="P907" s="190"/>
      <c r="Q907" s="199">
        <f t="shared" si="57"/>
        <v>1680000</v>
      </c>
    </row>
    <row r="908" spans="1:17" hidden="1">
      <c r="A908" s="1" t="s">
        <v>2669</v>
      </c>
      <c r="B908" s="8" t="s">
        <v>720</v>
      </c>
      <c r="C908" s="8" t="s">
        <v>720</v>
      </c>
      <c r="D908" s="36" t="s">
        <v>721</v>
      </c>
      <c r="E908" s="8" t="s">
        <v>745</v>
      </c>
      <c r="F908" s="22" t="s">
        <v>46</v>
      </c>
      <c r="G908" s="8" t="s">
        <v>746</v>
      </c>
      <c r="H908" s="83">
        <v>45</v>
      </c>
      <c r="I908" s="146">
        <v>43664</v>
      </c>
      <c r="J908" s="142">
        <f t="shared" si="55"/>
        <v>180</v>
      </c>
      <c r="K908" s="267">
        <f t="shared" si="56"/>
        <v>900000</v>
      </c>
      <c r="L908" s="267" t="s">
        <v>2253</v>
      </c>
      <c r="M908" s="142" t="s">
        <v>3465</v>
      </c>
      <c r="N908" s="228">
        <v>64</v>
      </c>
      <c r="O908" s="231">
        <v>43623</v>
      </c>
      <c r="P908" s="190"/>
      <c r="Q908" s="199">
        <f t="shared" si="57"/>
        <v>320000</v>
      </c>
    </row>
    <row r="909" spans="1:17" hidden="1">
      <c r="A909" s="1" t="s">
        <v>2669</v>
      </c>
      <c r="B909" s="8" t="s">
        <v>720</v>
      </c>
      <c r="C909" s="8" t="s">
        <v>720</v>
      </c>
      <c r="D909" s="36" t="s">
        <v>721</v>
      </c>
      <c r="E909" s="8" t="s">
        <v>747</v>
      </c>
      <c r="F909" s="22" t="s">
        <v>46</v>
      </c>
      <c r="G909" s="8" t="s">
        <v>748</v>
      </c>
      <c r="H909" s="83">
        <v>25</v>
      </c>
      <c r="I909" s="148">
        <v>43671</v>
      </c>
      <c r="J909" s="142">
        <f t="shared" si="55"/>
        <v>100</v>
      </c>
      <c r="K909" s="267">
        <f t="shared" si="56"/>
        <v>500000</v>
      </c>
      <c r="L909" s="267" t="s">
        <v>2253</v>
      </c>
      <c r="M909" s="142" t="s">
        <v>3465</v>
      </c>
      <c r="N909" s="228"/>
      <c r="O909" s="230"/>
      <c r="P909" s="190"/>
      <c r="Q909" s="199">
        <f t="shared" si="57"/>
        <v>0</v>
      </c>
    </row>
    <row r="910" spans="1:17" hidden="1">
      <c r="A910" s="1" t="s">
        <v>2669</v>
      </c>
      <c r="B910" s="8" t="s">
        <v>720</v>
      </c>
      <c r="C910" s="8" t="s">
        <v>720</v>
      </c>
      <c r="D910" s="36" t="s">
        <v>721</v>
      </c>
      <c r="E910" s="8" t="s">
        <v>749</v>
      </c>
      <c r="F910" s="3" t="s">
        <v>45</v>
      </c>
      <c r="G910" s="8" t="s">
        <v>750</v>
      </c>
      <c r="H910" s="83">
        <v>15</v>
      </c>
      <c r="I910" s="148">
        <v>43672</v>
      </c>
      <c r="J910" s="142">
        <f t="shared" si="55"/>
        <v>60</v>
      </c>
      <c r="K910" s="267">
        <f t="shared" si="56"/>
        <v>300000</v>
      </c>
      <c r="L910" s="267" t="s">
        <v>2253</v>
      </c>
      <c r="M910" s="142" t="s">
        <v>3465</v>
      </c>
      <c r="N910" s="228"/>
      <c r="O910" s="230"/>
      <c r="P910" s="190"/>
      <c r="Q910" s="199">
        <f t="shared" si="57"/>
        <v>0</v>
      </c>
    </row>
    <row r="911" spans="1:17" hidden="1">
      <c r="A911" s="1" t="s">
        <v>2669</v>
      </c>
      <c r="B911" s="8" t="s">
        <v>720</v>
      </c>
      <c r="C911" s="8" t="s">
        <v>720</v>
      </c>
      <c r="D911" s="36" t="s">
        <v>721</v>
      </c>
      <c r="E911" s="8" t="s">
        <v>751</v>
      </c>
      <c r="F911" s="22" t="s">
        <v>46</v>
      </c>
      <c r="G911" s="8" t="s">
        <v>752</v>
      </c>
      <c r="H911" s="83">
        <v>35</v>
      </c>
      <c r="I911" s="148">
        <v>43670</v>
      </c>
      <c r="J911" s="142">
        <f t="shared" si="55"/>
        <v>140</v>
      </c>
      <c r="K911" s="267">
        <f t="shared" si="56"/>
        <v>700000</v>
      </c>
      <c r="L911" s="267" t="s">
        <v>2253</v>
      </c>
      <c r="M911" s="142" t="s">
        <v>3465</v>
      </c>
      <c r="N911" s="228">
        <v>200</v>
      </c>
      <c r="O911" s="230" t="s">
        <v>3553</v>
      </c>
      <c r="P911" s="190"/>
      <c r="Q911" s="199">
        <f t="shared" si="57"/>
        <v>1000000</v>
      </c>
    </row>
    <row r="912" spans="1:17" hidden="1">
      <c r="A912" s="1" t="s">
        <v>2669</v>
      </c>
      <c r="B912" s="8" t="s">
        <v>720</v>
      </c>
      <c r="C912" s="8" t="s">
        <v>720</v>
      </c>
      <c r="D912" s="36" t="s">
        <v>721</v>
      </c>
      <c r="E912" s="8" t="s">
        <v>753</v>
      </c>
      <c r="F912" s="3" t="s">
        <v>45</v>
      </c>
      <c r="G912" s="8" t="s">
        <v>754</v>
      </c>
      <c r="H912" s="83">
        <v>15</v>
      </c>
      <c r="I912" s="148">
        <v>43666</v>
      </c>
      <c r="J912" s="142">
        <f t="shared" si="55"/>
        <v>60</v>
      </c>
      <c r="K912" s="267">
        <f t="shared" si="56"/>
        <v>300000</v>
      </c>
      <c r="L912" s="267" t="s">
        <v>2253</v>
      </c>
      <c r="M912" s="142" t="s">
        <v>3465</v>
      </c>
      <c r="N912" s="228">
        <v>152</v>
      </c>
      <c r="O912" s="230" t="s">
        <v>3611</v>
      </c>
      <c r="P912" s="190"/>
      <c r="Q912" s="199">
        <f t="shared" si="57"/>
        <v>760000</v>
      </c>
    </row>
    <row r="913" spans="1:17" hidden="1">
      <c r="A913" s="1" t="s">
        <v>2669</v>
      </c>
      <c r="B913" s="8" t="s">
        <v>720</v>
      </c>
      <c r="C913" s="8" t="s">
        <v>720</v>
      </c>
      <c r="D913" s="36" t="s">
        <v>721</v>
      </c>
      <c r="E913" s="36" t="s">
        <v>755</v>
      </c>
      <c r="F913" s="22" t="s">
        <v>46</v>
      </c>
      <c r="G913" s="36" t="s">
        <v>756</v>
      </c>
      <c r="H913" s="84">
        <v>30</v>
      </c>
      <c r="I913" s="146">
        <v>43664</v>
      </c>
      <c r="J913" s="142">
        <f t="shared" si="55"/>
        <v>120</v>
      </c>
      <c r="K913" s="267">
        <f t="shared" si="56"/>
        <v>600000</v>
      </c>
      <c r="L913" s="267" t="s">
        <v>2253</v>
      </c>
      <c r="M913" s="142" t="s">
        <v>3465</v>
      </c>
      <c r="N913" s="228">
        <v>204</v>
      </c>
      <c r="O913" s="230" t="s">
        <v>3612</v>
      </c>
      <c r="P913" s="190"/>
      <c r="Q913" s="199">
        <f t="shared" si="57"/>
        <v>1020000</v>
      </c>
    </row>
    <row r="914" spans="1:17" hidden="1">
      <c r="A914" s="1" t="s">
        <v>2669</v>
      </c>
      <c r="B914" s="8" t="s">
        <v>720</v>
      </c>
      <c r="C914" s="8" t="s">
        <v>720</v>
      </c>
      <c r="D914" s="36" t="s">
        <v>721</v>
      </c>
      <c r="E914" s="36" t="s">
        <v>757</v>
      </c>
      <c r="F914" s="3" t="s">
        <v>45</v>
      </c>
      <c r="G914" s="36" t="s">
        <v>758</v>
      </c>
      <c r="H914" s="84">
        <v>10</v>
      </c>
      <c r="I914" s="146">
        <v>43665</v>
      </c>
      <c r="J914" s="142">
        <f t="shared" si="55"/>
        <v>40</v>
      </c>
      <c r="K914" s="267">
        <f t="shared" si="56"/>
        <v>200000</v>
      </c>
      <c r="L914" s="267" t="s">
        <v>2253</v>
      </c>
      <c r="M914" s="142" t="s">
        <v>3465</v>
      </c>
      <c r="N914" s="228"/>
      <c r="O914" s="230"/>
      <c r="P914" s="190"/>
      <c r="Q914" s="199">
        <f t="shared" si="57"/>
        <v>0</v>
      </c>
    </row>
    <row r="915" spans="1:17" hidden="1">
      <c r="A915" s="1" t="s">
        <v>2669</v>
      </c>
      <c r="B915" s="8" t="s">
        <v>720</v>
      </c>
      <c r="C915" s="8" t="s">
        <v>720</v>
      </c>
      <c r="D915" s="36" t="s">
        <v>721</v>
      </c>
      <c r="E915" s="36" t="s">
        <v>759</v>
      </c>
      <c r="F915" s="3" t="s">
        <v>45</v>
      </c>
      <c r="G915" s="36" t="s">
        <v>756</v>
      </c>
      <c r="H915" s="84">
        <v>10</v>
      </c>
      <c r="I915" s="146">
        <v>43665</v>
      </c>
      <c r="J915" s="142">
        <f t="shared" si="55"/>
        <v>40</v>
      </c>
      <c r="K915" s="267">
        <f t="shared" si="56"/>
        <v>200000</v>
      </c>
      <c r="L915" s="267" t="s">
        <v>2253</v>
      </c>
      <c r="M915" s="142" t="s">
        <v>3465</v>
      </c>
      <c r="N915" s="228"/>
      <c r="O915" s="230"/>
      <c r="P915" s="190"/>
      <c r="Q915" s="199">
        <f t="shared" si="57"/>
        <v>0</v>
      </c>
    </row>
    <row r="916" spans="1:17" hidden="1">
      <c r="A916" s="1" t="s">
        <v>2669</v>
      </c>
      <c r="B916" s="8" t="s">
        <v>720</v>
      </c>
      <c r="C916" s="8" t="s">
        <v>720</v>
      </c>
      <c r="D916" s="36" t="s">
        <v>721</v>
      </c>
      <c r="E916" s="36" t="s">
        <v>760</v>
      </c>
      <c r="F916" s="22" t="s">
        <v>46</v>
      </c>
      <c r="G916" s="36" t="s">
        <v>761</v>
      </c>
      <c r="H916" s="84">
        <v>25</v>
      </c>
      <c r="I916" s="148">
        <v>43669</v>
      </c>
      <c r="J916" s="142">
        <f t="shared" si="55"/>
        <v>100</v>
      </c>
      <c r="K916" s="267">
        <f t="shared" si="56"/>
        <v>500000</v>
      </c>
      <c r="L916" s="267" t="s">
        <v>2253</v>
      </c>
      <c r="M916" s="142" t="s">
        <v>3465</v>
      </c>
      <c r="N916" s="228">
        <v>180</v>
      </c>
      <c r="O916" s="231">
        <v>43593</v>
      </c>
      <c r="P916" s="190"/>
      <c r="Q916" s="199">
        <f t="shared" si="57"/>
        <v>900000</v>
      </c>
    </row>
    <row r="917" spans="1:17" hidden="1">
      <c r="A917" s="1" t="s">
        <v>2669</v>
      </c>
      <c r="B917" s="8" t="s">
        <v>720</v>
      </c>
      <c r="C917" s="8" t="s">
        <v>720</v>
      </c>
      <c r="D917" s="36" t="s">
        <v>721</v>
      </c>
      <c r="E917" s="36" t="s">
        <v>762</v>
      </c>
      <c r="F917" s="3" t="s">
        <v>45</v>
      </c>
      <c r="G917" s="36" t="s">
        <v>763</v>
      </c>
      <c r="H917" s="84">
        <v>10</v>
      </c>
      <c r="I917" s="148">
        <v>43659</v>
      </c>
      <c r="J917" s="142">
        <f t="shared" si="55"/>
        <v>40</v>
      </c>
      <c r="K917" s="267">
        <f t="shared" si="56"/>
        <v>200000</v>
      </c>
      <c r="L917" s="267" t="s">
        <v>2253</v>
      </c>
      <c r="M917" s="142" t="s">
        <v>3465</v>
      </c>
      <c r="N917" s="228">
        <v>36</v>
      </c>
      <c r="O917" s="231">
        <v>43532</v>
      </c>
      <c r="P917" s="190"/>
      <c r="Q917" s="199">
        <f t="shared" si="57"/>
        <v>180000</v>
      </c>
    </row>
    <row r="918" spans="1:17" hidden="1">
      <c r="A918" s="1" t="s">
        <v>2669</v>
      </c>
      <c r="B918" s="8" t="s">
        <v>720</v>
      </c>
      <c r="C918" s="8" t="s">
        <v>720</v>
      </c>
      <c r="D918" s="36" t="s">
        <v>721</v>
      </c>
      <c r="E918" s="36" t="s">
        <v>764</v>
      </c>
      <c r="F918" s="22" t="s">
        <v>46</v>
      </c>
      <c r="G918" s="36" t="s">
        <v>763</v>
      </c>
      <c r="H918" s="84">
        <v>20</v>
      </c>
      <c r="I918" s="148">
        <v>43659</v>
      </c>
      <c r="J918" s="142">
        <f t="shared" si="55"/>
        <v>80</v>
      </c>
      <c r="K918" s="267">
        <f t="shared" si="56"/>
        <v>400000</v>
      </c>
      <c r="L918" s="267" t="s">
        <v>2253</v>
      </c>
      <c r="M918" s="142" t="s">
        <v>3465</v>
      </c>
      <c r="N918" s="228"/>
      <c r="O918" s="230"/>
      <c r="P918" s="190"/>
      <c r="Q918" s="199">
        <f t="shared" si="57"/>
        <v>0</v>
      </c>
    </row>
    <row r="919" spans="1:17" hidden="1">
      <c r="A919" s="1" t="s">
        <v>2669</v>
      </c>
      <c r="B919" s="8" t="s">
        <v>720</v>
      </c>
      <c r="C919" s="8" t="s">
        <v>720</v>
      </c>
      <c r="D919" s="36" t="s">
        <v>721</v>
      </c>
      <c r="E919" s="36" t="s">
        <v>765</v>
      </c>
      <c r="F919" s="3" t="s">
        <v>45</v>
      </c>
      <c r="G919" s="36" t="s">
        <v>766</v>
      </c>
      <c r="H919" s="84">
        <v>10</v>
      </c>
      <c r="I919" s="147">
        <v>43661</v>
      </c>
      <c r="J919" s="142">
        <f t="shared" si="55"/>
        <v>40</v>
      </c>
      <c r="K919" s="267">
        <f t="shared" si="56"/>
        <v>200000</v>
      </c>
      <c r="L919" s="267" t="s">
        <v>2253</v>
      </c>
      <c r="M919" s="142" t="s">
        <v>3465</v>
      </c>
      <c r="N919" s="228"/>
      <c r="O919" s="230"/>
      <c r="P919" s="190"/>
      <c r="Q919" s="199">
        <f t="shared" si="57"/>
        <v>0</v>
      </c>
    </row>
    <row r="920" spans="1:17" hidden="1">
      <c r="A920" s="1" t="s">
        <v>2669</v>
      </c>
      <c r="B920" s="8" t="s">
        <v>720</v>
      </c>
      <c r="C920" s="8" t="s">
        <v>720</v>
      </c>
      <c r="D920" s="36" t="s">
        <v>721</v>
      </c>
      <c r="E920" s="36" t="s">
        <v>767</v>
      </c>
      <c r="F920" s="22" t="s">
        <v>46</v>
      </c>
      <c r="G920" s="36" t="s">
        <v>768</v>
      </c>
      <c r="H920" s="84">
        <v>20</v>
      </c>
      <c r="I920" s="147">
        <v>43661</v>
      </c>
      <c r="J920" s="142">
        <f t="shared" si="55"/>
        <v>80</v>
      </c>
      <c r="K920" s="267">
        <f t="shared" si="56"/>
        <v>400000</v>
      </c>
      <c r="L920" s="267" t="s">
        <v>2253</v>
      </c>
      <c r="M920" s="142" t="s">
        <v>3465</v>
      </c>
      <c r="N920" s="228"/>
      <c r="O920" s="230"/>
      <c r="P920" s="190"/>
      <c r="Q920" s="199">
        <f t="shared" si="57"/>
        <v>0</v>
      </c>
    </row>
    <row r="921" spans="1:17" hidden="1">
      <c r="A921" s="1" t="s">
        <v>2669</v>
      </c>
      <c r="B921" s="8" t="s">
        <v>720</v>
      </c>
      <c r="C921" s="8" t="s">
        <v>720</v>
      </c>
      <c r="D921" s="36" t="s">
        <v>721</v>
      </c>
      <c r="E921" s="36" t="s">
        <v>769</v>
      </c>
      <c r="F921" s="22" t="s">
        <v>46</v>
      </c>
      <c r="G921" s="36" t="s">
        <v>770</v>
      </c>
      <c r="H921" s="84">
        <v>20</v>
      </c>
      <c r="I921" s="147">
        <v>43661</v>
      </c>
      <c r="J921" s="142">
        <f t="shared" si="55"/>
        <v>80</v>
      </c>
      <c r="K921" s="267">
        <f t="shared" si="56"/>
        <v>400000</v>
      </c>
      <c r="L921" s="267" t="s">
        <v>2253</v>
      </c>
      <c r="M921" s="142" t="s">
        <v>3465</v>
      </c>
      <c r="N921" s="228"/>
      <c r="O921" s="230"/>
      <c r="P921" s="190"/>
      <c r="Q921" s="199">
        <f t="shared" si="57"/>
        <v>0</v>
      </c>
    </row>
    <row r="922" spans="1:17" hidden="1">
      <c r="A922" s="1" t="s">
        <v>2669</v>
      </c>
      <c r="B922" s="8" t="s">
        <v>720</v>
      </c>
      <c r="C922" s="8" t="s">
        <v>720</v>
      </c>
      <c r="D922" s="36" t="s">
        <v>721</v>
      </c>
      <c r="E922" s="36" t="s">
        <v>771</v>
      </c>
      <c r="F922" s="3" t="s">
        <v>45</v>
      </c>
      <c r="G922" s="36" t="s">
        <v>772</v>
      </c>
      <c r="H922" s="84">
        <v>10</v>
      </c>
      <c r="I922" s="148">
        <v>43668</v>
      </c>
      <c r="J922" s="142">
        <f t="shared" si="55"/>
        <v>40</v>
      </c>
      <c r="K922" s="267">
        <f t="shared" si="56"/>
        <v>200000</v>
      </c>
      <c r="L922" s="267" t="s">
        <v>2253</v>
      </c>
      <c r="M922" s="142" t="s">
        <v>3465</v>
      </c>
      <c r="N922" s="228"/>
      <c r="O922" s="230"/>
      <c r="P922" s="190"/>
      <c r="Q922" s="199">
        <f t="shared" si="57"/>
        <v>0</v>
      </c>
    </row>
    <row r="923" spans="1:17" hidden="1">
      <c r="A923" s="1" t="s">
        <v>2669</v>
      </c>
      <c r="B923" s="8" t="s">
        <v>720</v>
      </c>
      <c r="C923" s="8" t="s">
        <v>720</v>
      </c>
      <c r="D923" s="36" t="s">
        <v>721</v>
      </c>
      <c r="E923" s="36" t="s">
        <v>773</v>
      </c>
      <c r="F923" s="3" t="s">
        <v>45</v>
      </c>
      <c r="G923" s="36" t="s">
        <v>774</v>
      </c>
      <c r="H923" s="84">
        <v>10</v>
      </c>
      <c r="I923" s="148">
        <v>43668</v>
      </c>
      <c r="J923" s="142">
        <f t="shared" si="55"/>
        <v>40</v>
      </c>
      <c r="K923" s="267">
        <f t="shared" si="56"/>
        <v>200000</v>
      </c>
      <c r="L923" s="267" t="s">
        <v>2253</v>
      </c>
      <c r="M923" s="142" t="s">
        <v>3465</v>
      </c>
      <c r="N923" s="228">
        <v>28</v>
      </c>
      <c r="O923" s="231">
        <v>43531</v>
      </c>
      <c r="P923" s="190"/>
      <c r="Q923" s="199">
        <f t="shared" si="57"/>
        <v>140000</v>
      </c>
    </row>
    <row r="924" spans="1:17" hidden="1">
      <c r="A924" s="1" t="s">
        <v>2669</v>
      </c>
      <c r="B924" s="8" t="s">
        <v>720</v>
      </c>
      <c r="C924" s="8" t="s">
        <v>720</v>
      </c>
      <c r="D924" s="36" t="s">
        <v>721</v>
      </c>
      <c r="E924" s="36" t="s">
        <v>775</v>
      </c>
      <c r="F924" s="3" t="s">
        <v>45</v>
      </c>
      <c r="G924" s="36" t="s">
        <v>776</v>
      </c>
      <c r="H924" s="84">
        <v>10</v>
      </c>
      <c r="I924" s="148">
        <v>43662</v>
      </c>
      <c r="J924" s="142">
        <f t="shared" si="55"/>
        <v>40</v>
      </c>
      <c r="K924" s="267">
        <f t="shared" si="56"/>
        <v>200000</v>
      </c>
      <c r="L924" s="267" t="s">
        <v>2253</v>
      </c>
      <c r="M924" s="142" t="s">
        <v>3465</v>
      </c>
      <c r="N924" s="228"/>
      <c r="O924" s="230"/>
      <c r="P924" s="190"/>
      <c r="Q924" s="199">
        <f t="shared" si="57"/>
        <v>0</v>
      </c>
    </row>
    <row r="925" spans="1:17" hidden="1">
      <c r="A925" s="1" t="s">
        <v>2669</v>
      </c>
      <c r="B925" s="8" t="s">
        <v>720</v>
      </c>
      <c r="C925" s="8" t="s">
        <v>720</v>
      </c>
      <c r="D925" s="36" t="s">
        <v>721</v>
      </c>
      <c r="E925" s="36" t="s">
        <v>777</v>
      </c>
      <c r="F925" s="3" t="s">
        <v>45</v>
      </c>
      <c r="G925" s="36" t="s">
        <v>778</v>
      </c>
      <c r="H925" s="84">
        <v>10</v>
      </c>
      <c r="I925" s="148">
        <v>43662</v>
      </c>
      <c r="J925" s="142">
        <f t="shared" si="55"/>
        <v>40</v>
      </c>
      <c r="K925" s="267">
        <f t="shared" si="56"/>
        <v>200000</v>
      </c>
      <c r="L925" s="267" t="s">
        <v>2253</v>
      </c>
      <c r="M925" s="142" t="s">
        <v>3465</v>
      </c>
      <c r="N925" s="228"/>
      <c r="O925" s="230"/>
      <c r="P925" s="190"/>
      <c r="Q925" s="199">
        <f t="shared" si="57"/>
        <v>0</v>
      </c>
    </row>
    <row r="926" spans="1:17" hidden="1">
      <c r="A926" s="1" t="s">
        <v>2669</v>
      </c>
      <c r="B926" s="8" t="s">
        <v>720</v>
      </c>
      <c r="C926" s="8" t="s">
        <v>720</v>
      </c>
      <c r="D926" s="36" t="s">
        <v>721</v>
      </c>
      <c r="E926" s="36" t="s">
        <v>779</v>
      </c>
      <c r="F926" s="3" t="s">
        <v>45</v>
      </c>
      <c r="G926" s="36" t="s">
        <v>780</v>
      </c>
      <c r="H926" s="84">
        <v>10</v>
      </c>
      <c r="I926" s="147">
        <v>43663</v>
      </c>
      <c r="J926" s="142">
        <f t="shared" si="55"/>
        <v>40</v>
      </c>
      <c r="K926" s="267">
        <f t="shared" si="56"/>
        <v>200000</v>
      </c>
      <c r="L926" s="267" t="s">
        <v>2253</v>
      </c>
      <c r="M926" s="142" t="s">
        <v>3465</v>
      </c>
      <c r="N926" s="228"/>
      <c r="O926" s="230"/>
      <c r="P926" s="190"/>
      <c r="Q926" s="199">
        <f t="shared" si="57"/>
        <v>0</v>
      </c>
    </row>
    <row r="927" spans="1:17" hidden="1">
      <c r="A927" s="1" t="s">
        <v>2669</v>
      </c>
      <c r="B927" s="8" t="s">
        <v>720</v>
      </c>
      <c r="C927" s="8" t="s">
        <v>720</v>
      </c>
      <c r="D927" s="36" t="s">
        <v>721</v>
      </c>
      <c r="E927" s="36" t="s">
        <v>781</v>
      </c>
      <c r="F927" s="3" t="s">
        <v>45</v>
      </c>
      <c r="G927" s="36" t="s">
        <v>782</v>
      </c>
      <c r="H927" s="84">
        <v>10</v>
      </c>
      <c r="I927" s="148">
        <v>43666</v>
      </c>
      <c r="J927" s="142">
        <f t="shared" si="55"/>
        <v>40</v>
      </c>
      <c r="K927" s="267">
        <f t="shared" si="56"/>
        <v>200000</v>
      </c>
      <c r="L927" s="267" t="s">
        <v>2253</v>
      </c>
      <c r="M927" s="142" t="s">
        <v>3465</v>
      </c>
      <c r="N927" s="228"/>
      <c r="O927" s="230"/>
      <c r="P927" s="190"/>
      <c r="Q927" s="199">
        <f t="shared" si="57"/>
        <v>0</v>
      </c>
    </row>
    <row r="928" spans="1:17" hidden="1">
      <c r="A928" s="1" t="s">
        <v>2669</v>
      </c>
      <c r="B928" s="8" t="s">
        <v>720</v>
      </c>
      <c r="C928" s="8" t="s">
        <v>720</v>
      </c>
      <c r="D928" s="36" t="s">
        <v>721</v>
      </c>
      <c r="E928" s="36" t="s">
        <v>783</v>
      </c>
      <c r="F928" s="3" t="s">
        <v>45</v>
      </c>
      <c r="G928" s="36" t="s">
        <v>778</v>
      </c>
      <c r="H928" s="84">
        <v>10</v>
      </c>
      <c r="I928" s="147">
        <v>43663</v>
      </c>
      <c r="J928" s="142">
        <f t="shared" si="55"/>
        <v>40</v>
      </c>
      <c r="K928" s="267">
        <f t="shared" si="56"/>
        <v>200000</v>
      </c>
      <c r="L928" s="267" t="s">
        <v>2253</v>
      </c>
      <c r="M928" s="142" t="s">
        <v>3465</v>
      </c>
      <c r="N928" s="228"/>
      <c r="O928" s="230"/>
      <c r="P928" s="190"/>
      <c r="Q928" s="199">
        <f t="shared" si="57"/>
        <v>0</v>
      </c>
    </row>
    <row r="929" spans="1:17" hidden="1">
      <c r="A929" s="1" t="s">
        <v>2669</v>
      </c>
      <c r="B929" s="8" t="s">
        <v>720</v>
      </c>
      <c r="C929" s="8" t="s">
        <v>720</v>
      </c>
      <c r="D929" s="36" t="s">
        <v>721</v>
      </c>
      <c r="E929" s="36" t="s">
        <v>784</v>
      </c>
      <c r="F929" s="3" t="s">
        <v>45</v>
      </c>
      <c r="G929" s="36" t="s">
        <v>785</v>
      </c>
      <c r="H929" s="84">
        <v>10</v>
      </c>
      <c r="I929" s="148">
        <v>43670</v>
      </c>
      <c r="J929" s="142">
        <f t="shared" si="55"/>
        <v>40</v>
      </c>
      <c r="K929" s="267">
        <f t="shared" si="56"/>
        <v>200000</v>
      </c>
      <c r="L929" s="267" t="s">
        <v>2253</v>
      </c>
      <c r="M929" s="142" t="s">
        <v>3465</v>
      </c>
      <c r="N929" s="228"/>
      <c r="O929" s="230"/>
      <c r="P929" s="190"/>
      <c r="Q929" s="199">
        <f t="shared" si="57"/>
        <v>0</v>
      </c>
    </row>
    <row r="930" spans="1:17" hidden="1">
      <c r="A930" s="1" t="s">
        <v>2669</v>
      </c>
      <c r="B930" s="8" t="s">
        <v>720</v>
      </c>
      <c r="C930" s="36" t="s">
        <v>182</v>
      </c>
      <c r="D930" s="36" t="s">
        <v>183</v>
      </c>
      <c r="E930" s="36" t="s">
        <v>184</v>
      </c>
      <c r="F930" s="3" t="s">
        <v>44</v>
      </c>
      <c r="G930" s="36" t="s">
        <v>185</v>
      </c>
      <c r="H930" s="84">
        <v>80</v>
      </c>
      <c r="I930" s="152">
        <v>43656</v>
      </c>
      <c r="J930" s="142">
        <f t="shared" si="55"/>
        <v>320</v>
      </c>
      <c r="K930" s="267">
        <f t="shared" si="56"/>
        <v>1600000</v>
      </c>
      <c r="L930" s="267" t="s">
        <v>2253</v>
      </c>
      <c r="M930" s="142" t="s">
        <v>3465</v>
      </c>
      <c r="N930" s="190">
        <v>364</v>
      </c>
      <c r="O930" s="200" t="s">
        <v>3613</v>
      </c>
      <c r="P930" s="190"/>
      <c r="Q930" s="199">
        <f t="shared" si="57"/>
        <v>1820000</v>
      </c>
    </row>
    <row r="931" spans="1:17" hidden="1">
      <c r="A931" s="1" t="s">
        <v>2669</v>
      </c>
      <c r="B931" s="8" t="s">
        <v>720</v>
      </c>
      <c r="C931" s="36" t="s">
        <v>182</v>
      </c>
      <c r="D931" s="36" t="s">
        <v>183</v>
      </c>
      <c r="E931" s="36" t="s">
        <v>186</v>
      </c>
      <c r="F931" s="22" t="s">
        <v>46</v>
      </c>
      <c r="G931" s="36" t="s">
        <v>187</v>
      </c>
      <c r="H931" s="84">
        <v>60</v>
      </c>
      <c r="I931" s="148">
        <v>43654</v>
      </c>
      <c r="J931" s="142">
        <f t="shared" si="55"/>
        <v>240</v>
      </c>
      <c r="K931" s="267">
        <f t="shared" si="56"/>
        <v>1200000</v>
      </c>
      <c r="L931" s="267" t="s">
        <v>2253</v>
      </c>
      <c r="M931" s="142" t="s">
        <v>3465</v>
      </c>
      <c r="N931" s="190">
        <v>164</v>
      </c>
      <c r="O931" s="200" t="s">
        <v>3614</v>
      </c>
      <c r="P931" s="190"/>
      <c r="Q931" s="199">
        <f t="shared" si="57"/>
        <v>820000</v>
      </c>
    </row>
    <row r="932" spans="1:17" hidden="1">
      <c r="A932" s="1" t="s">
        <v>2669</v>
      </c>
      <c r="B932" s="8" t="s">
        <v>720</v>
      </c>
      <c r="C932" s="36" t="s">
        <v>182</v>
      </c>
      <c r="D932" s="36" t="s">
        <v>183</v>
      </c>
      <c r="E932" s="36" t="s">
        <v>188</v>
      </c>
      <c r="F932" s="22" t="s">
        <v>46</v>
      </c>
      <c r="G932" s="36" t="s">
        <v>189</v>
      </c>
      <c r="H932" s="84">
        <v>45</v>
      </c>
      <c r="I932" s="148">
        <v>43659</v>
      </c>
      <c r="J932" s="142">
        <f t="shared" si="55"/>
        <v>180</v>
      </c>
      <c r="K932" s="267">
        <f t="shared" si="56"/>
        <v>900000</v>
      </c>
      <c r="L932" s="267" t="s">
        <v>2253</v>
      </c>
      <c r="M932" s="142" t="s">
        <v>3465</v>
      </c>
      <c r="N932" s="190">
        <v>104</v>
      </c>
      <c r="O932" s="200" t="s">
        <v>3605</v>
      </c>
      <c r="P932" s="190"/>
      <c r="Q932" s="199">
        <f t="shared" si="57"/>
        <v>520000</v>
      </c>
    </row>
    <row r="933" spans="1:17" hidden="1">
      <c r="A933" s="1" t="s">
        <v>2669</v>
      </c>
      <c r="B933" s="8" t="s">
        <v>720</v>
      </c>
      <c r="C933" s="36" t="s">
        <v>182</v>
      </c>
      <c r="D933" s="36" t="s">
        <v>183</v>
      </c>
      <c r="E933" s="36" t="s">
        <v>190</v>
      </c>
      <c r="F933" s="3" t="s">
        <v>45</v>
      </c>
      <c r="G933" s="36" t="s">
        <v>191</v>
      </c>
      <c r="H933" s="84">
        <v>15</v>
      </c>
      <c r="I933" s="147">
        <v>43661</v>
      </c>
      <c r="J933" s="142">
        <f t="shared" si="55"/>
        <v>60</v>
      </c>
      <c r="K933" s="267">
        <f t="shared" si="56"/>
        <v>300000</v>
      </c>
      <c r="L933" s="267" t="s">
        <v>2253</v>
      </c>
      <c r="M933" s="142" t="s">
        <v>3465</v>
      </c>
      <c r="N933" s="190">
        <v>60</v>
      </c>
      <c r="O933" s="200" t="s">
        <v>3578</v>
      </c>
      <c r="P933" s="190"/>
      <c r="Q933" s="199">
        <f t="shared" si="57"/>
        <v>300000</v>
      </c>
    </row>
    <row r="934" spans="1:17" hidden="1">
      <c r="A934" s="1" t="s">
        <v>2669</v>
      </c>
      <c r="B934" s="8" t="s">
        <v>720</v>
      </c>
      <c r="C934" s="36" t="s">
        <v>182</v>
      </c>
      <c r="D934" s="36" t="s">
        <v>183</v>
      </c>
      <c r="E934" s="36" t="s">
        <v>192</v>
      </c>
      <c r="F934" s="22" t="s">
        <v>46</v>
      </c>
      <c r="G934" s="36" t="s">
        <v>193</v>
      </c>
      <c r="H934" s="84">
        <v>40</v>
      </c>
      <c r="I934" s="147">
        <v>43661</v>
      </c>
      <c r="J934" s="142">
        <f t="shared" si="55"/>
        <v>160</v>
      </c>
      <c r="K934" s="267">
        <f t="shared" si="56"/>
        <v>800000</v>
      </c>
      <c r="L934" s="267" t="s">
        <v>2253</v>
      </c>
      <c r="M934" s="142" t="s">
        <v>3465</v>
      </c>
      <c r="N934" s="190">
        <v>268</v>
      </c>
      <c r="O934" s="200" t="s">
        <v>3615</v>
      </c>
      <c r="P934" s="190"/>
      <c r="Q934" s="199">
        <f t="shared" si="57"/>
        <v>1340000</v>
      </c>
    </row>
    <row r="935" spans="1:17" hidden="1">
      <c r="A935" s="1" t="s">
        <v>2669</v>
      </c>
      <c r="B935" s="8" t="s">
        <v>720</v>
      </c>
      <c r="C935" s="36" t="s">
        <v>182</v>
      </c>
      <c r="D935" s="36" t="s">
        <v>183</v>
      </c>
      <c r="E935" s="36" t="s">
        <v>194</v>
      </c>
      <c r="F935" s="22" t="s">
        <v>46</v>
      </c>
      <c r="G935" s="36" t="s">
        <v>195</v>
      </c>
      <c r="H935" s="84">
        <v>35</v>
      </c>
      <c r="I935" s="148">
        <v>43662</v>
      </c>
      <c r="J935" s="142">
        <f t="shared" si="55"/>
        <v>140</v>
      </c>
      <c r="K935" s="267">
        <f t="shared" si="56"/>
        <v>700000</v>
      </c>
      <c r="L935" s="267" t="s">
        <v>2253</v>
      </c>
      <c r="M935" s="142" t="s">
        <v>3465</v>
      </c>
      <c r="N935" s="190"/>
      <c r="O935" s="200"/>
      <c r="P935" s="190"/>
      <c r="Q935" s="199">
        <f t="shared" si="57"/>
        <v>0</v>
      </c>
    </row>
    <row r="936" spans="1:17" hidden="1">
      <c r="A936" s="1" t="s">
        <v>2669</v>
      </c>
      <c r="B936" s="8" t="s">
        <v>720</v>
      </c>
      <c r="C936" s="36" t="s">
        <v>182</v>
      </c>
      <c r="D936" s="36" t="s">
        <v>183</v>
      </c>
      <c r="E936" s="36" t="s">
        <v>196</v>
      </c>
      <c r="F936" s="22" t="s">
        <v>46</v>
      </c>
      <c r="G936" s="36" t="s">
        <v>197</v>
      </c>
      <c r="H936" s="84">
        <v>35</v>
      </c>
      <c r="I936" s="148">
        <v>43662</v>
      </c>
      <c r="J936" s="142">
        <f t="shared" si="55"/>
        <v>140</v>
      </c>
      <c r="K936" s="267">
        <f t="shared" si="56"/>
        <v>700000</v>
      </c>
      <c r="L936" s="267" t="s">
        <v>2253</v>
      </c>
      <c r="M936" s="142" t="s">
        <v>3465</v>
      </c>
      <c r="N936" s="190">
        <v>140</v>
      </c>
      <c r="O936" s="200" t="s">
        <v>3586</v>
      </c>
      <c r="P936" s="190"/>
      <c r="Q936" s="199">
        <f t="shared" si="57"/>
        <v>700000</v>
      </c>
    </row>
    <row r="937" spans="1:17" hidden="1">
      <c r="A937" s="1" t="s">
        <v>2669</v>
      </c>
      <c r="B937" s="8" t="s">
        <v>720</v>
      </c>
      <c r="C937" s="36" t="s">
        <v>182</v>
      </c>
      <c r="D937" s="36" t="s">
        <v>183</v>
      </c>
      <c r="E937" s="36" t="s">
        <v>198</v>
      </c>
      <c r="F937" s="22" t="s">
        <v>46</v>
      </c>
      <c r="G937" s="36" t="s">
        <v>199</v>
      </c>
      <c r="H937" s="84">
        <v>40</v>
      </c>
      <c r="I937" s="147">
        <v>43663</v>
      </c>
      <c r="J937" s="142">
        <f t="shared" si="55"/>
        <v>160</v>
      </c>
      <c r="K937" s="267">
        <f t="shared" si="56"/>
        <v>800000</v>
      </c>
      <c r="L937" s="267" t="s">
        <v>2253</v>
      </c>
      <c r="M937" s="142" t="s">
        <v>3465</v>
      </c>
      <c r="N937" s="190">
        <v>160</v>
      </c>
      <c r="O937" s="200" t="s">
        <v>3553</v>
      </c>
      <c r="P937" s="190"/>
      <c r="Q937" s="199">
        <f t="shared" si="57"/>
        <v>800000</v>
      </c>
    </row>
    <row r="938" spans="1:17" hidden="1">
      <c r="A938" s="1" t="s">
        <v>2669</v>
      </c>
      <c r="B938" s="8" t="s">
        <v>720</v>
      </c>
      <c r="C938" s="36" t="s">
        <v>182</v>
      </c>
      <c r="D938" s="36" t="s">
        <v>183</v>
      </c>
      <c r="E938" s="36" t="s">
        <v>200</v>
      </c>
      <c r="F938" s="3" t="s">
        <v>45</v>
      </c>
      <c r="G938" s="36" t="s">
        <v>201</v>
      </c>
      <c r="H938" s="84">
        <v>15</v>
      </c>
      <c r="I938" s="147">
        <v>43663</v>
      </c>
      <c r="J938" s="142">
        <f t="shared" si="55"/>
        <v>60</v>
      </c>
      <c r="K938" s="267">
        <f t="shared" si="56"/>
        <v>300000</v>
      </c>
      <c r="L938" s="267" t="s">
        <v>2253</v>
      </c>
      <c r="M938" s="142" t="s">
        <v>3465</v>
      </c>
      <c r="N938" s="190">
        <v>60</v>
      </c>
      <c r="O938" s="200" t="s">
        <v>3612</v>
      </c>
      <c r="P938" s="190"/>
      <c r="Q938" s="199">
        <f t="shared" si="57"/>
        <v>300000</v>
      </c>
    </row>
    <row r="939" spans="1:17" hidden="1">
      <c r="A939" s="1" t="s">
        <v>2669</v>
      </c>
      <c r="B939" s="8" t="s">
        <v>720</v>
      </c>
      <c r="C939" s="36" t="s">
        <v>182</v>
      </c>
      <c r="D939" s="36" t="s">
        <v>183</v>
      </c>
      <c r="E939" s="36" t="s">
        <v>202</v>
      </c>
      <c r="F939" s="3" t="s">
        <v>45</v>
      </c>
      <c r="G939" s="36" t="s">
        <v>203</v>
      </c>
      <c r="H939" s="84">
        <v>15</v>
      </c>
      <c r="I939" s="147">
        <v>43663</v>
      </c>
      <c r="J939" s="142">
        <f t="shared" si="55"/>
        <v>60</v>
      </c>
      <c r="K939" s="267">
        <f t="shared" si="56"/>
        <v>300000</v>
      </c>
      <c r="L939" s="267" t="s">
        <v>2253</v>
      </c>
      <c r="M939" s="142" t="s">
        <v>3465</v>
      </c>
      <c r="N939" s="190">
        <v>60</v>
      </c>
      <c r="O939" s="200" t="s">
        <v>3616</v>
      </c>
      <c r="P939" s="190"/>
      <c r="Q939" s="199">
        <f t="shared" si="57"/>
        <v>300000</v>
      </c>
    </row>
    <row r="940" spans="1:17" hidden="1">
      <c r="A940" s="1" t="s">
        <v>2669</v>
      </c>
      <c r="B940" s="8" t="s">
        <v>720</v>
      </c>
      <c r="C940" s="36" t="s">
        <v>182</v>
      </c>
      <c r="D940" s="36" t="s">
        <v>183</v>
      </c>
      <c r="E940" s="36" t="s">
        <v>204</v>
      </c>
      <c r="F940" s="3" t="s">
        <v>44</v>
      </c>
      <c r="G940" s="36" t="s">
        <v>205</v>
      </c>
      <c r="H940" s="84">
        <v>60</v>
      </c>
      <c r="I940" s="146">
        <v>43664</v>
      </c>
      <c r="J940" s="142">
        <f t="shared" si="55"/>
        <v>240</v>
      </c>
      <c r="K940" s="267">
        <f t="shared" si="56"/>
        <v>1200000</v>
      </c>
      <c r="L940" s="267" t="s">
        <v>2253</v>
      </c>
      <c r="M940" s="142" t="s">
        <v>3465</v>
      </c>
      <c r="N940" s="190">
        <v>168</v>
      </c>
      <c r="O940" s="200" t="s">
        <v>3617</v>
      </c>
      <c r="P940" s="190"/>
      <c r="Q940" s="199">
        <f t="shared" si="57"/>
        <v>840000</v>
      </c>
    </row>
    <row r="941" spans="1:17" hidden="1">
      <c r="A941" s="1" t="s">
        <v>2669</v>
      </c>
      <c r="B941" s="8" t="s">
        <v>720</v>
      </c>
      <c r="C941" s="36" t="s">
        <v>182</v>
      </c>
      <c r="D941" s="36" t="s">
        <v>183</v>
      </c>
      <c r="E941" s="36" t="s">
        <v>206</v>
      </c>
      <c r="F941" s="3" t="s">
        <v>45</v>
      </c>
      <c r="G941" s="36" t="s">
        <v>207</v>
      </c>
      <c r="H941" s="84">
        <v>15</v>
      </c>
      <c r="I941" s="146">
        <v>43664</v>
      </c>
      <c r="J941" s="142">
        <f t="shared" si="55"/>
        <v>60</v>
      </c>
      <c r="K941" s="267">
        <f t="shared" si="56"/>
        <v>300000</v>
      </c>
      <c r="L941" s="267" t="s">
        <v>2253</v>
      </c>
      <c r="M941" s="142" t="s">
        <v>3465</v>
      </c>
      <c r="N941" s="190">
        <v>60</v>
      </c>
      <c r="O941" s="155">
        <v>43473</v>
      </c>
      <c r="P941" s="190"/>
      <c r="Q941" s="199">
        <f t="shared" si="57"/>
        <v>300000</v>
      </c>
    </row>
    <row r="942" spans="1:17" hidden="1">
      <c r="A942" s="1" t="s">
        <v>2669</v>
      </c>
      <c r="B942" s="8" t="s">
        <v>720</v>
      </c>
      <c r="C942" s="36" t="s">
        <v>182</v>
      </c>
      <c r="D942" s="36" t="s">
        <v>183</v>
      </c>
      <c r="E942" s="36" t="s">
        <v>208</v>
      </c>
      <c r="F942" s="3" t="s">
        <v>45</v>
      </c>
      <c r="G942" s="36" t="s">
        <v>209</v>
      </c>
      <c r="H942" s="84">
        <v>15</v>
      </c>
      <c r="I942" s="146">
        <v>43664</v>
      </c>
      <c r="J942" s="142">
        <f t="shared" si="55"/>
        <v>60</v>
      </c>
      <c r="K942" s="267">
        <f t="shared" si="56"/>
        <v>300000</v>
      </c>
      <c r="L942" s="267" t="s">
        <v>2253</v>
      </c>
      <c r="M942" s="142" t="s">
        <v>3465</v>
      </c>
      <c r="N942" s="190">
        <v>60</v>
      </c>
      <c r="O942" s="227" t="s">
        <v>3618</v>
      </c>
      <c r="P942" s="190"/>
      <c r="Q942" s="199">
        <f t="shared" si="57"/>
        <v>300000</v>
      </c>
    </row>
    <row r="943" spans="1:17" hidden="1">
      <c r="A943" s="1" t="s">
        <v>2669</v>
      </c>
      <c r="B943" s="8" t="s">
        <v>720</v>
      </c>
      <c r="C943" s="36" t="s">
        <v>182</v>
      </c>
      <c r="D943" s="36" t="s">
        <v>183</v>
      </c>
      <c r="E943" s="36" t="s">
        <v>210</v>
      </c>
      <c r="F943" s="22" t="s">
        <v>46</v>
      </c>
      <c r="G943" s="36" t="s">
        <v>211</v>
      </c>
      <c r="H943" s="84">
        <v>30</v>
      </c>
      <c r="I943" s="146">
        <v>43665</v>
      </c>
      <c r="J943" s="142">
        <f t="shared" si="55"/>
        <v>120</v>
      </c>
      <c r="K943" s="267">
        <f t="shared" si="56"/>
        <v>600000</v>
      </c>
      <c r="L943" s="267" t="s">
        <v>2253</v>
      </c>
      <c r="M943" s="142" t="s">
        <v>3465</v>
      </c>
      <c r="N943" s="190">
        <v>160</v>
      </c>
      <c r="O943" s="200" t="s">
        <v>3619</v>
      </c>
      <c r="P943" s="190"/>
      <c r="Q943" s="199">
        <f t="shared" si="57"/>
        <v>800000</v>
      </c>
    </row>
    <row r="944" spans="1:17" hidden="1">
      <c r="A944" s="1" t="s">
        <v>2669</v>
      </c>
      <c r="B944" s="8" t="s">
        <v>720</v>
      </c>
      <c r="C944" s="36" t="s">
        <v>182</v>
      </c>
      <c r="D944" s="36" t="s">
        <v>183</v>
      </c>
      <c r="E944" s="36" t="s">
        <v>212</v>
      </c>
      <c r="F944" s="22" t="s">
        <v>46</v>
      </c>
      <c r="G944" s="36" t="s">
        <v>213</v>
      </c>
      <c r="H944" s="84">
        <v>35</v>
      </c>
      <c r="I944" s="146">
        <v>43665</v>
      </c>
      <c r="J944" s="142">
        <f t="shared" si="55"/>
        <v>140</v>
      </c>
      <c r="K944" s="267">
        <f t="shared" si="56"/>
        <v>700000</v>
      </c>
      <c r="L944" s="267" t="s">
        <v>2253</v>
      </c>
      <c r="M944" s="142" t="s">
        <v>3465</v>
      </c>
      <c r="N944" s="190">
        <v>192</v>
      </c>
      <c r="O944" s="227" t="s">
        <v>3604</v>
      </c>
      <c r="P944" s="190"/>
      <c r="Q944" s="199">
        <f t="shared" si="57"/>
        <v>960000</v>
      </c>
    </row>
    <row r="945" spans="1:17" hidden="1">
      <c r="A945" s="1" t="s">
        <v>2669</v>
      </c>
      <c r="B945" s="8" t="s">
        <v>720</v>
      </c>
      <c r="C945" s="36" t="s">
        <v>182</v>
      </c>
      <c r="D945" s="36" t="s">
        <v>183</v>
      </c>
      <c r="E945" s="36" t="s">
        <v>214</v>
      </c>
      <c r="F945" s="3" t="s">
        <v>45</v>
      </c>
      <c r="G945" s="36" t="s">
        <v>215</v>
      </c>
      <c r="H945" s="84">
        <v>15</v>
      </c>
      <c r="I945" s="148">
        <v>43666</v>
      </c>
      <c r="J945" s="142">
        <f t="shared" si="55"/>
        <v>60</v>
      </c>
      <c r="K945" s="267">
        <f t="shared" si="56"/>
        <v>300000</v>
      </c>
      <c r="L945" s="267" t="s">
        <v>2253</v>
      </c>
      <c r="M945" s="142" t="s">
        <v>3465</v>
      </c>
      <c r="N945" s="190"/>
      <c r="O945" s="200"/>
      <c r="P945" s="190"/>
      <c r="Q945" s="199">
        <f t="shared" si="57"/>
        <v>0</v>
      </c>
    </row>
    <row r="946" spans="1:17" hidden="1">
      <c r="A946" s="1" t="s">
        <v>2669</v>
      </c>
      <c r="B946" s="8" t="s">
        <v>720</v>
      </c>
      <c r="C946" s="36" t="s">
        <v>182</v>
      </c>
      <c r="D946" s="36" t="s">
        <v>183</v>
      </c>
      <c r="E946" s="36" t="s">
        <v>216</v>
      </c>
      <c r="F946" s="22" t="s">
        <v>46</v>
      </c>
      <c r="G946" s="36" t="s">
        <v>217</v>
      </c>
      <c r="H946" s="84">
        <v>20</v>
      </c>
      <c r="I946" s="148">
        <v>43666</v>
      </c>
      <c r="J946" s="142">
        <f t="shared" si="55"/>
        <v>80</v>
      </c>
      <c r="K946" s="267">
        <f t="shared" si="56"/>
        <v>400000</v>
      </c>
      <c r="L946" s="267" t="s">
        <v>2253</v>
      </c>
      <c r="M946" s="142" t="s">
        <v>3465</v>
      </c>
      <c r="N946" s="190"/>
      <c r="O946" s="200"/>
      <c r="P946" s="190"/>
      <c r="Q946" s="199">
        <f t="shared" si="57"/>
        <v>0</v>
      </c>
    </row>
    <row r="947" spans="1:17" hidden="1">
      <c r="A947" s="1" t="s">
        <v>2669</v>
      </c>
      <c r="B947" s="8" t="s">
        <v>720</v>
      </c>
      <c r="C947" s="36" t="s">
        <v>182</v>
      </c>
      <c r="D947" s="36" t="s">
        <v>183</v>
      </c>
      <c r="E947" s="36" t="s">
        <v>218</v>
      </c>
      <c r="F947" s="3" t="s">
        <v>45</v>
      </c>
      <c r="G947" s="36" t="s">
        <v>219</v>
      </c>
      <c r="H947" s="84">
        <v>20</v>
      </c>
      <c r="I947" s="148">
        <v>43668</v>
      </c>
      <c r="J947" s="142">
        <f t="shared" si="55"/>
        <v>80</v>
      </c>
      <c r="K947" s="267">
        <f t="shared" si="56"/>
        <v>400000</v>
      </c>
      <c r="L947" s="267" t="s">
        <v>2253</v>
      </c>
      <c r="M947" s="142" t="s">
        <v>3465</v>
      </c>
      <c r="N947" s="190"/>
      <c r="O947" s="200"/>
      <c r="P947" s="190"/>
      <c r="Q947" s="199">
        <f t="shared" si="57"/>
        <v>0</v>
      </c>
    </row>
    <row r="948" spans="1:17" hidden="1">
      <c r="A948" s="1" t="s">
        <v>2669</v>
      </c>
      <c r="B948" s="8" t="s">
        <v>720</v>
      </c>
      <c r="C948" s="36" t="s">
        <v>182</v>
      </c>
      <c r="D948" s="36" t="s">
        <v>183</v>
      </c>
      <c r="E948" s="36" t="s">
        <v>220</v>
      </c>
      <c r="F948" s="22" t="s">
        <v>46</v>
      </c>
      <c r="G948" s="36" t="s">
        <v>221</v>
      </c>
      <c r="H948" s="84">
        <v>35</v>
      </c>
      <c r="I948" s="148">
        <v>43668</v>
      </c>
      <c r="J948" s="142">
        <f t="shared" si="55"/>
        <v>140</v>
      </c>
      <c r="K948" s="267">
        <f t="shared" si="56"/>
        <v>700000</v>
      </c>
      <c r="L948" s="267" t="s">
        <v>2253</v>
      </c>
      <c r="M948" s="142" t="s">
        <v>3465</v>
      </c>
      <c r="N948" s="190"/>
      <c r="O948" s="200"/>
      <c r="P948" s="190"/>
      <c r="Q948" s="199">
        <f t="shared" si="57"/>
        <v>0</v>
      </c>
    </row>
    <row r="949" spans="1:17" hidden="1">
      <c r="A949" s="1" t="s">
        <v>2669</v>
      </c>
      <c r="B949" s="8" t="s">
        <v>720</v>
      </c>
      <c r="C949" s="36" t="s">
        <v>182</v>
      </c>
      <c r="D949" s="36" t="s">
        <v>183</v>
      </c>
      <c r="E949" s="36" t="s">
        <v>222</v>
      </c>
      <c r="F949" s="22" t="s">
        <v>46</v>
      </c>
      <c r="G949" s="36" t="s">
        <v>223</v>
      </c>
      <c r="H949" s="84">
        <v>25</v>
      </c>
      <c r="I949" s="148">
        <v>43669</v>
      </c>
      <c r="J949" s="142">
        <f t="shared" si="55"/>
        <v>100</v>
      </c>
      <c r="K949" s="267">
        <f t="shared" si="56"/>
        <v>500000</v>
      </c>
      <c r="L949" s="267" t="s">
        <v>2253</v>
      </c>
      <c r="M949" s="142" t="s">
        <v>3465</v>
      </c>
      <c r="N949" s="190"/>
      <c r="O949" s="200"/>
      <c r="P949" s="190"/>
      <c r="Q949" s="199">
        <f t="shared" si="57"/>
        <v>0</v>
      </c>
    </row>
    <row r="950" spans="1:17" hidden="1">
      <c r="A950" s="1" t="s">
        <v>2669</v>
      </c>
      <c r="B950" s="8" t="s">
        <v>720</v>
      </c>
      <c r="C950" s="36" t="s">
        <v>182</v>
      </c>
      <c r="D950" s="36" t="s">
        <v>183</v>
      </c>
      <c r="E950" s="36" t="s">
        <v>224</v>
      </c>
      <c r="F950" s="3" t="s">
        <v>45</v>
      </c>
      <c r="G950" s="36" t="s">
        <v>225</v>
      </c>
      <c r="H950" s="84">
        <v>15</v>
      </c>
      <c r="I950" s="148">
        <v>43669</v>
      </c>
      <c r="J950" s="142">
        <f t="shared" si="55"/>
        <v>60</v>
      </c>
      <c r="K950" s="267">
        <f t="shared" si="56"/>
        <v>300000</v>
      </c>
      <c r="L950" s="267" t="s">
        <v>2253</v>
      </c>
      <c r="M950" s="142" t="s">
        <v>3465</v>
      </c>
      <c r="N950" s="190">
        <v>60</v>
      </c>
      <c r="O950" s="227" t="s">
        <v>3620</v>
      </c>
      <c r="P950" s="190"/>
      <c r="Q950" s="199">
        <f t="shared" si="57"/>
        <v>300000</v>
      </c>
    </row>
    <row r="951" spans="1:17" hidden="1">
      <c r="A951" s="1" t="s">
        <v>2669</v>
      </c>
      <c r="B951" s="8" t="s">
        <v>720</v>
      </c>
      <c r="C951" s="36" t="s">
        <v>182</v>
      </c>
      <c r="D951" s="36" t="s">
        <v>183</v>
      </c>
      <c r="E951" s="36" t="s">
        <v>226</v>
      </c>
      <c r="F951" s="3" t="s">
        <v>44</v>
      </c>
      <c r="G951" s="36" t="s">
        <v>227</v>
      </c>
      <c r="H951" s="84">
        <v>65</v>
      </c>
      <c r="I951" s="148">
        <v>43670</v>
      </c>
      <c r="J951" s="142">
        <f t="shared" si="55"/>
        <v>260</v>
      </c>
      <c r="K951" s="267">
        <f t="shared" si="56"/>
        <v>1300000</v>
      </c>
      <c r="L951" s="267" t="s">
        <v>2253</v>
      </c>
      <c r="M951" s="142" t="s">
        <v>3465</v>
      </c>
      <c r="N951" s="190">
        <v>336</v>
      </c>
      <c r="O951" s="200" t="s">
        <v>3621</v>
      </c>
      <c r="P951" s="190"/>
      <c r="Q951" s="199">
        <f t="shared" si="57"/>
        <v>1680000</v>
      </c>
    </row>
    <row r="952" spans="1:17" hidden="1">
      <c r="A952" s="1" t="s">
        <v>2669</v>
      </c>
      <c r="B952" s="8" t="s">
        <v>720</v>
      </c>
      <c r="C952" s="36" t="s">
        <v>182</v>
      </c>
      <c r="D952" s="36" t="s">
        <v>183</v>
      </c>
      <c r="E952" s="36" t="s">
        <v>228</v>
      </c>
      <c r="F952" s="3" t="s">
        <v>45</v>
      </c>
      <c r="G952" s="36" t="s">
        <v>229</v>
      </c>
      <c r="H952" s="84">
        <v>15</v>
      </c>
      <c r="I952" s="148">
        <v>43670</v>
      </c>
      <c r="J952" s="142">
        <f t="shared" si="55"/>
        <v>60</v>
      </c>
      <c r="K952" s="267">
        <f t="shared" si="56"/>
        <v>300000</v>
      </c>
      <c r="L952" s="267" t="s">
        <v>2253</v>
      </c>
      <c r="M952" s="142" t="s">
        <v>3465</v>
      </c>
      <c r="N952" s="190"/>
      <c r="O952" s="200"/>
      <c r="P952" s="190"/>
      <c r="Q952" s="199">
        <f t="shared" si="57"/>
        <v>0</v>
      </c>
    </row>
    <row r="953" spans="1:17" hidden="1">
      <c r="A953" s="1" t="s">
        <v>2669</v>
      </c>
      <c r="B953" s="8" t="s">
        <v>720</v>
      </c>
      <c r="C953" s="36" t="s">
        <v>182</v>
      </c>
      <c r="D953" s="36" t="s">
        <v>183</v>
      </c>
      <c r="E953" s="36" t="s">
        <v>230</v>
      </c>
      <c r="F953" s="22" t="s">
        <v>46</v>
      </c>
      <c r="G953" s="36" t="s">
        <v>231</v>
      </c>
      <c r="H953" s="84">
        <v>35</v>
      </c>
      <c r="I953" s="155">
        <v>43671</v>
      </c>
      <c r="J953" s="142">
        <f t="shared" si="55"/>
        <v>140</v>
      </c>
      <c r="K953" s="267">
        <f t="shared" si="56"/>
        <v>700000</v>
      </c>
      <c r="L953" s="267" t="s">
        <v>2253</v>
      </c>
      <c r="M953" s="142" t="s">
        <v>3465</v>
      </c>
      <c r="N953" s="190">
        <v>224</v>
      </c>
      <c r="O953" s="200" t="s">
        <v>3622</v>
      </c>
      <c r="P953" s="190"/>
      <c r="Q953" s="199">
        <f t="shared" si="57"/>
        <v>1120000</v>
      </c>
    </row>
    <row r="954" spans="1:17" hidden="1">
      <c r="A954" s="1" t="s">
        <v>2676</v>
      </c>
      <c r="B954" s="1" t="str">
        <f t="shared" ref="B954:B1017" si="58">+C954</f>
        <v>YOG</v>
      </c>
      <c r="C954" s="8" t="s">
        <v>1828</v>
      </c>
      <c r="D954" s="8" t="s">
        <v>1829</v>
      </c>
      <c r="E954" s="51" t="s">
        <v>1830</v>
      </c>
      <c r="F954" s="63" t="s">
        <v>44</v>
      </c>
      <c r="G954" s="51" t="s">
        <v>1831</v>
      </c>
      <c r="H954" s="96">
        <v>42</v>
      </c>
      <c r="I954" s="148">
        <v>43656</v>
      </c>
      <c r="J954" s="142">
        <f t="shared" ref="J954:J1017" si="59">+H954*4</f>
        <v>168</v>
      </c>
      <c r="K954" s="267">
        <f t="shared" ref="K954:K1017" si="60">+H954*20000</f>
        <v>840000</v>
      </c>
      <c r="L954" s="267" t="s">
        <v>2253</v>
      </c>
      <c r="M954" s="142" t="s">
        <v>3465</v>
      </c>
      <c r="N954" s="190"/>
      <c r="O954" s="146"/>
      <c r="P954" s="190"/>
      <c r="Q954" s="199">
        <f t="shared" si="57"/>
        <v>0</v>
      </c>
    </row>
    <row r="955" spans="1:17" hidden="1">
      <c r="A955" s="1" t="s">
        <v>2676</v>
      </c>
      <c r="B955" s="1" t="str">
        <f t="shared" si="58"/>
        <v>YOG</v>
      </c>
      <c r="C955" s="8" t="s">
        <v>1828</v>
      </c>
      <c r="D955" s="8" t="s">
        <v>1832</v>
      </c>
      <c r="E955" s="51" t="s">
        <v>1833</v>
      </c>
      <c r="F955" s="64" t="s">
        <v>44</v>
      </c>
      <c r="G955" s="51" t="s">
        <v>1834</v>
      </c>
      <c r="H955" s="96">
        <v>30</v>
      </c>
      <c r="I955" s="148">
        <v>43658</v>
      </c>
      <c r="J955" s="142">
        <f t="shared" si="59"/>
        <v>120</v>
      </c>
      <c r="K955" s="267">
        <f t="shared" si="60"/>
        <v>600000</v>
      </c>
      <c r="L955" s="267" t="s">
        <v>2253</v>
      </c>
      <c r="M955" s="142" t="s">
        <v>3465</v>
      </c>
      <c r="N955" s="190">
        <v>135</v>
      </c>
      <c r="O955" s="146">
        <v>43657</v>
      </c>
      <c r="P955" s="190"/>
      <c r="Q955" s="199">
        <f t="shared" si="57"/>
        <v>675000</v>
      </c>
    </row>
    <row r="956" spans="1:17" hidden="1">
      <c r="A956" s="1" t="s">
        <v>2676</v>
      </c>
      <c r="B956" s="1" t="str">
        <f t="shared" si="58"/>
        <v>YOG</v>
      </c>
      <c r="C956" s="8" t="s">
        <v>1828</v>
      </c>
      <c r="D956" s="8" t="s">
        <v>1829</v>
      </c>
      <c r="E956" s="52" t="s">
        <v>1835</v>
      </c>
      <c r="F956" s="64" t="s">
        <v>44</v>
      </c>
      <c r="G956" s="51" t="s">
        <v>1836</v>
      </c>
      <c r="H956" s="96">
        <v>37</v>
      </c>
      <c r="I956" s="148">
        <v>43659</v>
      </c>
      <c r="J956" s="142">
        <f t="shared" si="59"/>
        <v>148</v>
      </c>
      <c r="K956" s="267">
        <f t="shared" si="60"/>
        <v>740000</v>
      </c>
      <c r="L956" s="267" t="s">
        <v>2253</v>
      </c>
      <c r="M956" s="142" t="s">
        <v>3465</v>
      </c>
      <c r="N956" s="190">
        <v>167</v>
      </c>
      <c r="O956" s="146">
        <v>43658</v>
      </c>
      <c r="P956" s="190"/>
      <c r="Q956" s="199">
        <f t="shared" si="57"/>
        <v>835000</v>
      </c>
    </row>
    <row r="957" spans="1:17" hidden="1">
      <c r="A957" s="1" t="s">
        <v>2676</v>
      </c>
      <c r="B957" s="1" t="str">
        <f t="shared" si="58"/>
        <v>YOG</v>
      </c>
      <c r="C957" s="8" t="s">
        <v>1828</v>
      </c>
      <c r="D957" s="8" t="s">
        <v>1832</v>
      </c>
      <c r="E957" s="51" t="s">
        <v>1837</v>
      </c>
      <c r="F957" s="64" t="s">
        <v>44</v>
      </c>
      <c r="G957" s="51" t="s">
        <v>1838</v>
      </c>
      <c r="H957" s="96">
        <v>30</v>
      </c>
      <c r="I957" s="147">
        <v>43661</v>
      </c>
      <c r="J957" s="142">
        <f t="shared" si="59"/>
        <v>120</v>
      </c>
      <c r="K957" s="267">
        <f t="shared" si="60"/>
        <v>600000</v>
      </c>
      <c r="L957" s="267" t="s">
        <v>2253</v>
      </c>
      <c r="M957" s="142" t="s">
        <v>3465</v>
      </c>
      <c r="N957" s="190">
        <v>174</v>
      </c>
      <c r="O957" s="146">
        <v>43663</v>
      </c>
      <c r="P957" s="190"/>
      <c r="Q957" s="199">
        <f t="shared" si="57"/>
        <v>870000</v>
      </c>
    </row>
    <row r="958" spans="1:17" hidden="1">
      <c r="A958" s="1" t="s">
        <v>2676</v>
      </c>
      <c r="B958" s="1" t="str">
        <f t="shared" si="58"/>
        <v>YOG</v>
      </c>
      <c r="C958" s="8" t="s">
        <v>1828</v>
      </c>
      <c r="D958" s="8" t="s">
        <v>1829</v>
      </c>
      <c r="E958" s="51" t="s">
        <v>1839</v>
      </c>
      <c r="F958" s="64" t="s">
        <v>44</v>
      </c>
      <c r="G958" s="51" t="s">
        <v>1840</v>
      </c>
      <c r="H958" s="96">
        <v>38</v>
      </c>
      <c r="I958" s="147">
        <v>43663</v>
      </c>
      <c r="J958" s="142">
        <f t="shared" si="59"/>
        <v>152</v>
      </c>
      <c r="K958" s="267">
        <f t="shared" si="60"/>
        <v>760000</v>
      </c>
      <c r="L958" s="267" t="s">
        <v>2253</v>
      </c>
      <c r="M958" s="142" t="s">
        <v>3465</v>
      </c>
      <c r="N958" s="190">
        <v>202</v>
      </c>
      <c r="O958" s="146">
        <v>43661</v>
      </c>
      <c r="P958" s="190"/>
      <c r="Q958" s="199">
        <f t="shared" si="57"/>
        <v>1010000</v>
      </c>
    </row>
    <row r="959" spans="1:17" hidden="1">
      <c r="A959" s="1" t="s">
        <v>2676</v>
      </c>
      <c r="B959" s="1" t="str">
        <f t="shared" si="58"/>
        <v>YOG</v>
      </c>
      <c r="C959" s="8" t="s">
        <v>1828</v>
      </c>
      <c r="D959" s="8" t="s">
        <v>1829</v>
      </c>
      <c r="E959" s="51" t="s">
        <v>1841</v>
      </c>
      <c r="F959" s="64" t="s">
        <v>44</v>
      </c>
      <c r="G959" s="51" t="s">
        <v>1842</v>
      </c>
      <c r="H959" s="96">
        <v>40</v>
      </c>
      <c r="I959" s="148">
        <v>43662</v>
      </c>
      <c r="J959" s="142">
        <f t="shared" si="59"/>
        <v>160</v>
      </c>
      <c r="K959" s="267">
        <f t="shared" si="60"/>
        <v>800000</v>
      </c>
      <c r="L959" s="267" t="s">
        <v>2253</v>
      </c>
      <c r="M959" s="142" t="s">
        <v>3465</v>
      </c>
      <c r="N959" s="190"/>
      <c r="O959" s="146"/>
      <c r="P959" s="190"/>
      <c r="Q959" s="199">
        <f t="shared" si="57"/>
        <v>0</v>
      </c>
    </row>
    <row r="960" spans="1:17" hidden="1">
      <c r="A960" s="1" t="s">
        <v>2676</v>
      </c>
      <c r="B960" s="1" t="str">
        <f t="shared" si="58"/>
        <v>YOG</v>
      </c>
      <c r="C960" s="8" t="s">
        <v>1828</v>
      </c>
      <c r="D960" s="8" t="s">
        <v>1832</v>
      </c>
      <c r="E960" s="51" t="s">
        <v>1843</v>
      </c>
      <c r="F960" s="64" t="s">
        <v>44</v>
      </c>
      <c r="G960" s="51" t="s">
        <v>1844</v>
      </c>
      <c r="H960" s="96">
        <v>35</v>
      </c>
      <c r="I960" s="146">
        <v>43665</v>
      </c>
      <c r="J960" s="142">
        <f t="shared" si="59"/>
        <v>140</v>
      </c>
      <c r="K960" s="267">
        <f t="shared" si="60"/>
        <v>700000</v>
      </c>
      <c r="L960" s="267" t="s">
        <v>2253</v>
      </c>
      <c r="M960" s="142" t="s">
        <v>3465</v>
      </c>
      <c r="N960" s="190">
        <v>171</v>
      </c>
      <c r="O960" s="146">
        <v>43678</v>
      </c>
      <c r="P960" s="190"/>
      <c r="Q960" s="199">
        <f t="shared" si="57"/>
        <v>855000</v>
      </c>
    </row>
    <row r="961" spans="1:17" hidden="1">
      <c r="A961" s="1" t="s">
        <v>2676</v>
      </c>
      <c r="B961" s="1" t="str">
        <f t="shared" si="58"/>
        <v>YOG</v>
      </c>
      <c r="C961" s="8" t="s">
        <v>1828</v>
      </c>
      <c r="D961" s="8" t="s">
        <v>1829</v>
      </c>
      <c r="E961" s="51" t="s">
        <v>1845</v>
      </c>
      <c r="F961" s="64" t="s">
        <v>44</v>
      </c>
      <c r="G961" s="51" t="s">
        <v>1846</v>
      </c>
      <c r="H961" s="96">
        <v>45</v>
      </c>
      <c r="I961" s="146">
        <v>43664</v>
      </c>
      <c r="J961" s="142">
        <f t="shared" si="59"/>
        <v>180</v>
      </c>
      <c r="K961" s="267">
        <f t="shared" si="60"/>
        <v>900000</v>
      </c>
      <c r="L961" s="267" t="s">
        <v>2253</v>
      </c>
      <c r="M961" s="142" t="s">
        <v>3465</v>
      </c>
      <c r="N961" s="190"/>
      <c r="O961" s="146"/>
      <c r="P961" s="190"/>
      <c r="Q961" s="199">
        <f t="shared" si="57"/>
        <v>0</v>
      </c>
    </row>
    <row r="962" spans="1:17" hidden="1">
      <c r="A962" s="1" t="s">
        <v>2676</v>
      </c>
      <c r="B962" s="1" t="str">
        <f t="shared" si="58"/>
        <v>YOG</v>
      </c>
      <c r="C962" s="8" t="s">
        <v>1828</v>
      </c>
      <c r="D962" s="8" t="s">
        <v>1847</v>
      </c>
      <c r="E962" s="51" t="s">
        <v>1848</v>
      </c>
      <c r="F962" s="64" t="s">
        <v>44</v>
      </c>
      <c r="G962" s="51" t="s">
        <v>1849</v>
      </c>
      <c r="H962" s="96">
        <v>29</v>
      </c>
      <c r="I962" s="148">
        <v>43654</v>
      </c>
      <c r="J962" s="142">
        <f t="shared" si="59"/>
        <v>116</v>
      </c>
      <c r="K962" s="267">
        <f t="shared" si="60"/>
        <v>580000</v>
      </c>
      <c r="L962" s="267" t="s">
        <v>2253</v>
      </c>
      <c r="M962" s="142" t="s">
        <v>3465</v>
      </c>
      <c r="N962" s="190">
        <v>170</v>
      </c>
      <c r="O962" s="146">
        <v>43654</v>
      </c>
      <c r="P962" s="190"/>
      <c r="Q962" s="199">
        <f t="shared" si="57"/>
        <v>850000</v>
      </c>
    </row>
    <row r="963" spans="1:17" hidden="1">
      <c r="A963" s="1" t="s">
        <v>2676</v>
      </c>
      <c r="B963" s="1" t="str">
        <f t="shared" si="58"/>
        <v>YOG</v>
      </c>
      <c r="C963" s="8" t="s">
        <v>1828</v>
      </c>
      <c r="D963" s="8" t="s">
        <v>1832</v>
      </c>
      <c r="E963" s="53" t="s">
        <v>1850</v>
      </c>
      <c r="F963" s="65" t="s">
        <v>44</v>
      </c>
      <c r="G963" s="53" t="s">
        <v>1851</v>
      </c>
      <c r="H963" s="97">
        <v>34</v>
      </c>
      <c r="I963" s="148">
        <v>43668</v>
      </c>
      <c r="J963" s="142">
        <f t="shared" si="59"/>
        <v>136</v>
      </c>
      <c r="K963" s="267">
        <f t="shared" si="60"/>
        <v>680000</v>
      </c>
      <c r="L963" s="267" t="s">
        <v>2253</v>
      </c>
      <c r="M963" s="142" t="s">
        <v>3465</v>
      </c>
      <c r="N963" s="190">
        <v>197</v>
      </c>
      <c r="O963" s="146">
        <v>43671</v>
      </c>
      <c r="P963" s="190"/>
      <c r="Q963" s="199">
        <f t="shared" ref="Q963:Q1026" si="61">N963*5000</f>
        <v>985000</v>
      </c>
    </row>
    <row r="964" spans="1:17" hidden="1">
      <c r="A964" s="1" t="s">
        <v>2676</v>
      </c>
      <c r="B964" s="1" t="str">
        <f t="shared" si="58"/>
        <v>YOG</v>
      </c>
      <c r="C964" s="8" t="s">
        <v>1828</v>
      </c>
      <c r="D964" s="8" t="s">
        <v>1829</v>
      </c>
      <c r="E964" s="51" t="s">
        <v>1852</v>
      </c>
      <c r="F964" s="64" t="s">
        <v>46</v>
      </c>
      <c r="G964" s="51" t="s">
        <v>1853</v>
      </c>
      <c r="H964" s="96">
        <v>42</v>
      </c>
      <c r="I964" s="148">
        <v>43656</v>
      </c>
      <c r="J964" s="142">
        <f t="shared" si="59"/>
        <v>168</v>
      </c>
      <c r="K964" s="267">
        <f t="shared" si="60"/>
        <v>840000</v>
      </c>
      <c r="L964" s="267" t="s">
        <v>2253</v>
      </c>
      <c r="M964" s="142" t="s">
        <v>3465</v>
      </c>
      <c r="N964" s="190">
        <v>189</v>
      </c>
      <c r="O964" s="146">
        <v>43656</v>
      </c>
      <c r="P964" s="190"/>
      <c r="Q964" s="199">
        <f t="shared" si="61"/>
        <v>945000</v>
      </c>
    </row>
    <row r="965" spans="1:17" hidden="1">
      <c r="A965" s="1" t="s">
        <v>2676</v>
      </c>
      <c r="B965" s="1" t="str">
        <f t="shared" si="58"/>
        <v>YOG</v>
      </c>
      <c r="C965" s="8" t="s">
        <v>1828</v>
      </c>
      <c r="D965" s="8" t="s">
        <v>1847</v>
      </c>
      <c r="E965" s="51" t="s">
        <v>1679</v>
      </c>
      <c r="F965" s="64" t="s">
        <v>46</v>
      </c>
      <c r="G965" s="51" t="s">
        <v>1853</v>
      </c>
      <c r="H965" s="96">
        <v>24</v>
      </c>
      <c r="I965" s="148">
        <v>43658</v>
      </c>
      <c r="J965" s="142">
        <f t="shared" si="59"/>
        <v>96</v>
      </c>
      <c r="K965" s="267">
        <f t="shared" si="60"/>
        <v>480000</v>
      </c>
      <c r="L965" s="267" t="s">
        <v>2253</v>
      </c>
      <c r="M965" s="142" t="s">
        <v>3465</v>
      </c>
      <c r="N965" s="190">
        <v>156</v>
      </c>
      <c r="O965" s="146">
        <v>43657</v>
      </c>
      <c r="P965" s="190"/>
      <c r="Q965" s="199">
        <f t="shared" si="61"/>
        <v>780000</v>
      </c>
    </row>
    <row r="966" spans="1:17" hidden="1">
      <c r="A966" s="1" t="s">
        <v>2676</v>
      </c>
      <c r="B966" s="1" t="str">
        <f t="shared" si="58"/>
        <v>YOG</v>
      </c>
      <c r="C966" s="8" t="s">
        <v>1828</v>
      </c>
      <c r="D966" s="8" t="s">
        <v>1829</v>
      </c>
      <c r="E966" s="51" t="s">
        <v>1854</v>
      </c>
      <c r="F966" s="63" t="s">
        <v>46</v>
      </c>
      <c r="G966" s="51" t="s">
        <v>1855</v>
      </c>
      <c r="H966" s="96">
        <v>27</v>
      </c>
      <c r="I966" s="147">
        <v>43661</v>
      </c>
      <c r="J966" s="142">
        <f t="shared" si="59"/>
        <v>108</v>
      </c>
      <c r="K966" s="267">
        <f t="shared" si="60"/>
        <v>540000</v>
      </c>
      <c r="L966" s="267" t="s">
        <v>2253</v>
      </c>
      <c r="M966" s="142" t="s">
        <v>3465</v>
      </c>
      <c r="N966" s="190">
        <v>135</v>
      </c>
      <c r="O966" s="146">
        <v>43661</v>
      </c>
      <c r="P966" s="190"/>
      <c r="Q966" s="199">
        <f t="shared" si="61"/>
        <v>675000</v>
      </c>
    </row>
    <row r="967" spans="1:17" hidden="1">
      <c r="A967" s="1" t="s">
        <v>2676</v>
      </c>
      <c r="B967" s="1" t="str">
        <f t="shared" si="58"/>
        <v>YOG</v>
      </c>
      <c r="C967" s="8" t="s">
        <v>1828</v>
      </c>
      <c r="D967" s="8" t="s">
        <v>1832</v>
      </c>
      <c r="E967" s="51" t="s">
        <v>1856</v>
      </c>
      <c r="F967" s="65" t="s">
        <v>46</v>
      </c>
      <c r="G967" s="51" t="s">
        <v>1857</v>
      </c>
      <c r="H967" s="96">
        <v>21</v>
      </c>
      <c r="I967" s="148">
        <v>43670</v>
      </c>
      <c r="J967" s="142">
        <f t="shared" si="59"/>
        <v>84</v>
      </c>
      <c r="K967" s="267">
        <f t="shared" si="60"/>
        <v>420000</v>
      </c>
      <c r="L967" s="267" t="s">
        <v>2253</v>
      </c>
      <c r="M967" s="142" t="s">
        <v>3465</v>
      </c>
      <c r="N967" s="190">
        <v>194</v>
      </c>
      <c r="O967" s="146">
        <v>43675</v>
      </c>
      <c r="P967" s="190"/>
      <c r="Q967" s="199">
        <f t="shared" si="61"/>
        <v>970000</v>
      </c>
    </row>
    <row r="968" spans="1:17" hidden="1">
      <c r="A968" s="1" t="s">
        <v>2676</v>
      </c>
      <c r="B968" s="1" t="str">
        <f t="shared" si="58"/>
        <v>YOG</v>
      </c>
      <c r="C968" s="8" t="s">
        <v>1828</v>
      </c>
      <c r="D968" s="8" t="s">
        <v>1829</v>
      </c>
      <c r="E968" s="51" t="s">
        <v>1858</v>
      </c>
      <c r="F968" s="64" t="s">
        <v>46</v>
      </c>
      <c r="G968" s="51" t="s">
        <v>1859</v>
      </c>
      <c r="H968" s="96">
        <v>20</v>
      </c>
      <c r="I968" s="148">
        <v>43679</v>
      </c>
      <c r="J968" s="142">
        <f t="shared" si="59"/>
        <v>80</v>
      </c>
      <c r="K968" s="267">
        <f t="shared" si="60"/>
        <v>400000</v>
      </c>
      <c r="L968" s="267" t="s">
        <v>2253</v>
      </c>
      <c r="M968" s="142" t="s">
        <v>3465</v>
      </c>
      <c r="N968" s="190">
        <v>143</v>
      </c>
      <c r="O968" s="146">
        <v>43665</v>
      </c>
      <c r="P968" s="190"/>
      <c r="Q968" s="199">
        <f t="shared" si="61"/>
        <v>715000</v>
      </c>
    </row>
    <row r="969" spans="1:17" hidden="1">
      <c r="A969" s="1" t="s">
        <v>2676</v>
      </c>
      <c r="B969" s="1" t="str">
        <f t="shared" si="58"/>
        <v>YOG</v>
      </c>
      <c r="C969" s="8" t="s">
        <v>1828</v>
      </c>
      <c r="D969" s="8" t="s">
        <v>1847</v>
      </c>
      <c r="E969" s="51" t="s">
        <v>1860</v>
      </c>
      <c r="F969" s="63" t="s">
        <v>46</v>
      </c>
      <c r="G969" s="51" t="s">
        <v>1861</v>
      </c>
      <c r="H969" s="96">
        <v>20</v>
      </c>
      <c r="I969" s="147">
        <v>43663</v>
      </c>
      <c r="J969" s="142">
        <f t="shared" si="59"/>
        <v>80</v>
      </c>
      <c r="K969" s="267">
        <f t="shared" si="60"/>
        <v>400000</v>
      </c>
      <c r="L969" s="267" t="s">
        <v>2253</v>
      </c>
      <c r="M969" s="142" t="s">
        <v>3465</v>
      </c>
      <c r="N969" s="190">
        <v>190</v>
      </c>
      <c r="O969" s="146">
        <v>43665</v>
      </c>
      <c r="P969" s="190"/>
      <c r="Q969" s="199">
        <f t="shared" si="61"/>
        <v>950000</v>
      </c>
    </row>
    <row r="970" spans="1:17" hidden="1">
      <c r="A970" s="1" t="s">
        <v>2676</v>
      </c>
      <c r="B970" s="1" t="str">
        <f t="shared" si="58"/>
        <v>YOG</v>
      </c>
      <c r="C970" s="8" t="s">
        <v>1828</v>
      </c>
      <c r="D970" s="8" t="s">
        <v>1847</v>
      </c>
      <c r="E970" s="51" t="s">
        <v>1862</v>
      </c>
      <c r="F970" s="63" t="s">
        <v>46</v>
      </c>
      <c r="G970" s="51" t="s">
        <v>1863</v>
      </c>
      <c r="H970" s="96">
        <v>18</v>
      </c>
      <c r="I970" s="146">
        <v>43664</v>
      </c>
      <c r="J970" s="142">
        <f t="shared" si="59"/>
        <v>72</v>
      </c>
      <c r="K970" s="267">
        <f t="shared" si="60"/>
        <v>360000</v>
      </c>
      <c r="L970" s="267" t="s">
        <v>2253</v>
      </c>
      <c r="M970" s="142" t="s">
        <v>3465</v>
      </c>
      <c r="N970" s="190"/>
      <c r="O970" s="146"/>
      <c r="P970" s="190"/>
      <c r="Q970" s="199">
        <f t="shared" si="61"/>
        <v>0</v>
      </c>
    </row>
    <row r="971" spans="1:17" hidden="1">
      <c r="A971" s="1" t="s">
        <v>2676</v>
      </c>
      <c r="B971" s="1" t="str">
        <f t="shared" si="58"/>
        <v>YOG</v>
      </c>
      <c r="C971" s="8" t="s">
        <v>1828</v>
      </c>
      <c r="D971" s="8" t="s">
        <v>1832</v>
      </c>
      <c r="E971" s="51" t="s">
        <v>1864</v>
      </c>
      <c r="F971" s="64" t="s">
        <v>46</v>
      </c>
      <c r="G971" s="51" t="s">
        <v>1842</v>
      </c>
      <c r="H971" s="96">
        <v>15</v>
      </c>
      <c r="I971" s="148">
        <v>43672</v>
      </c>
      <c r="J971" s="142">
        <f t="shared" si="59"/>
        <v>60</v>
      </c>
      <c r="K971" s="267">
        <f t="shared" si="60"/>
        <v>300000</v>
      </c>
      <c r="L971" s="267" t="s">
        <v>2253</v>
      </c>
      <c r="M971" s="142" t="s">
        <v>3465</v>
      </c>
      <c r="N971" s="190">
        <v>124</v>
      </c>
      <c r="O971" s="146">
        <v>43678</v>
      </c>
      <c r="P971" s="190"/>
      <c r="Q971" s="199">
        <f t="shared" si="61"/>
        <v>620000</v>
      </c>
    </row>
    <row r="972" spans="1:17" hidden="1">
      <c r="A972" s="1" t="s">
        <v>2676</v>
      </c>
      <c r="B972" s="1" t="str">
        <f t="shared" si="58"/>
        <v>YOG</v>
      </c>
      <c r="C972" s="8" t="s">
        <v>1828</v>
      </c>
      <c r="D972" s="8" t="s">
        <v>1847</v>
      </c>
      <c r="E972" s="51" t="s">
        <v>1865</v>
      </c>
      <c r="F972" s="64" t="s">
        <v>46</v>
      </c>
      <c r="G972" s="51" t="s">
        <v>1866</v>
      </c>
      <c r="H972" s="96">
        <v>21</v>
      </c>
      <c r="I972" s="146">
        <v>43665</v>
      </c>
      <c r="J972" s="142">
        <f t="shared" si="59"/>
        <v>84</v>
      </c>
      <c r="K972" s="267">
        <f t="shared" si="60"/>
        <v>420000</v>
      </c>
      <c r="L972" s="267" t="s">
        <v>2253</v>
      </c>
      <c r="M972" s="142" t="s">
        <v>3465</v>
      </c>
      <c r="N972" s="190">
        <v>129</v>
      </c>
      <c r="O972" s="146">
        <v>43669</v>
      </c>
      <c r="P972" s="190"/>
      <c r="Q972" s="199">
        <f t="shared" si="61"/>
        <v>645000</v>
      </c>
    </row>
    <row r="973" spans="1:17" hidden="1">
      <c r="A973" s="1" t="s">
        <v>2676</v>
      </c>
      <c r="B973" s="1" t="str">
        <f t="shared" si="58"/>
        <v>YOG</v>
      </c>
      <c r="C973" s="8" t="s">
        <v>1828</v>
      </c>
      <c r="D973" s="8" t="s">
        <v>1847</v>
      </c>
      <c r="E973" s="51" t="s">
        <v>1867</v>
      </c>
      <c r="F973" s="64" t="s">
        <v>46</v>
      </c>
      <c r="G973" s="51" t="s">
        <v>1868</v>
      </c>
      <c r="H973" s="96">
        <v>32</v>
      </c>
      <c r="I973" s="148">
        <v>43666</v>
      </c>
      <c r="J973" s="142">
        <f t="shared" si="59"/>
        <v>128</v>
      </c>
      <c r="K973" s="267">
        <f t="shared" si="60"/>
        <v>640000</v>
      </c>
      <c r="L973" s="267" t="s">
        <v>2253</v>
      </c>
      <c r="M973" s="142" t="s">
        <v>3465</v>
      </c>
      <c r="N973" s="190">
        <v>217</v>
      </c>
      <c r="O973" s="146">
        <v>43671</v>
      </c>
      <c r="P973" s="190"/>
      <c r="Q973" s="199">
        <f t="shared" si="61"/>
        <v>1085000</v>
      </c>
    </row>
    <row r="974" spans="1:17" hidden="1">
      <c r="A974" s="1" t="s">
        <v>2676</v>
      </c>
      <c r="B974" s="1" t="str">
        <f t="shared" si="58"/>
        <v>YOG</v>
      </c>
      <c r="C974" s="8" t="s">
        <v>1828</v>
      </c>
      <c r="D974" s="8" t="s">
        <v>1829</v>
      </c>
      <c r="E974" s="51" t="s">
        <v>1869</v>
      </c>
      <c r="F974" s="63" t="s">
        <v>46</v>
      </c>
      <c r="G974" s="51" t="s">
        <v>1868</v>
      </c>
      <c r="H974" s="96">
        <v>30</v>
      </c>
      <c r="I974" s="148">
        <v>43669</v>
      </c>
      <c r="J974" s="142">
        <f t="shared" si="59"/>
        <v>120</v>
      </c>
      <c r="K974" s="267">
        <f t="shared" si="60"/>
        <v>600000</v>
      </c>
      <c r="L974" s="267" t="s">
        <v>2253</v>
      </c>
      <c r="M974" s="142" t="s">
        <v>3465</v>
      </c>
      <c r="N974" s="190">
        <v>201</v>
      </c>
      <c r="O974" s="146">
        <v>43676</v>
      </c>
      <c r="P974" s="190"/>
      <c r="Q974" s="199">
        <f t="shared" si="61"/>
        <v>1005000</v>
      </c>
    </row>
    <row r="975" spans="1:17" hidden="1">
      <c r="A975" s="1" t="s">
        <v>2676</v>
      </c>
      <c r="B975" s="1" t="str">
        <f t="shared" si="58"/>
        <v>YOG</v>
      </c>
      <c r="C975" s="8" t="s">
        <v>1828</v>
      </c>
      <c r="D975" s="8" t="s">
        <v>1847</v>
      </c>
      <c r="E975" s="51" t="s">
        <v>1870</v>
      </c>
      <c r="F975" s="64" t="s">
        <v>46</v>
      </c>
      <c r="G975" s="51" t="s">
        <v>1871</v>
      </c>
      <c r="H975" s="96">
        <v>35</v>
      </c>
      <c r="I975" s="148">
        <v>43671</v>
      </c>
      <c r="J975" s="142">
        <f t="shared" si="59"/>
        <v>140</v>
      </c>
      <c r="K975" s="267">
        <f t="shared" si="60"/>
        <v>700000</v>
      </c>
      <c r="L975" s="267" t="s">
        <v>2253</v>
      </c>
      <c r="M975" s="142" t="s">
        <v>3465</v>
      </c>
      <c r="N975" s="190">
        <v>136</v>
      </c>
      <c r="O975" s="146">
        <v>43675</v>
      </c>
      <c r="P975" s="190"/>
      <c r="Q975" s="199">
        <f t="shared" si="61"/>
        <v>680000</v>
      </c>
    </row>
    <row r="976" spans="1:17" hidden="1">
      <c r="A976" s="1" t="s">
        <v>2676</v>
      </c>
      <c r="B976" s="1" t="str">
        <f t="shared" si="58"/>
        <v>YOG</v>
      </c>
      <c r="C976" s="8" t="s">
        <v>1828</v>
      </c>
      <c r="D976" s="8" t="s">
        <v>1847</v>
      </c>
      <c r="E976" s="53" t="s">
        <v>390</v>
      </c>
      <c r="F976" s="63" t="s">
        <v>46</v>
      </c>
      <c r="G976" s="53" t="s">
        <v>343</v>
      </c>
      <c r="H976" s="97">
        <v>45</v>
      </c>
      <c r="I976" s="148">
        <v>43672</v>
      </c>
      <c r="J976" s="142">
        <f t="shared" si="59"/>
        <v>180</v>
      </c>
      <c r="K976" s="267">
        <f t="shared" si="60"/>
        <v>900000</v>
      </c>
      <c r="L976" s="267" t="s">
        <v>2253</v>
      </c>
      <c r="M976" s="142" t="s">
        <v>3465</v>
      </c>
      <c r="N976" s="190">
        <v>226</v>
      </c>
      <c r="O976" s="146">
        <v>43662</v>
      </c>
      <c r="P976" s="190"/>
      <c r="Q976" s="199">
        <f t="shared" si="61"/>
        <v>1130000</v>
      </c>
    </row>
    <row r="977" spans="1:17" hidden="1">
      <c r="A977" s="1" t="s">
        <v>2676</v>
      </c>
      <c r="B977" s="1" t="str">
        <f t="shared" si="58"/>
        <v>YOG</v>
      </c>
      <c r="C977" s="8" t="s">
        <v>1828</v>
      </c>
      <c r="D977" s="8" t="s">
        <v>1829</v>
      </c>
      <c r="E977" s="53" t="s">
        <v>1872</v>
      </c>
      <c r="F977" s="65" t="s">
        <v>46</v>
      </c>
      <c r="G977" s="53" t="s">
        <v>1873</v>
      </c>
      <c r="H977" s="97">
        <v>30</v>
      </c>
      <c r="I977" s="148">
        <v>43675</v>
      </c>
      <c r="J977" s="142">
        <f t="shared" si="59"/>
        <v>120</v>
      </c>
      <c r="K977" s="267">
        <f t="shared" si="60"/>
        <v>600000</v>
      </c>
      <c r="L977" s="267" t="s">
        <v>2253</v>
      </c>
      <c r="M977" s="142" t="s">
        <v>3465</v>
      </c>
      <c r="N977" s="190">
        <v>98</v>
      </c>
      <c r="O977" s="146">
        <v>43658</v>
      </c>
      <c r="P977" s="190"/>
      <c r="Q977" s="199">
        <f t="shared" si="61"/>
        <v>490000</v>
      </c>
    </row>
    <row r="978" spans="1:17" hidden="1">
      <c r="A978" s="1" t="s">
        <v>2676</v>
      </c>
      <c r="B978" s="1" t="str">
        <f t="shared" si="58"/>
        <v>YOG</v>
      </c>
      <c r="C978" s="8" t="s">
        <v>1828</v>
      </c>
      <c r="D978" s="8" t="s">
        <v>1829</v>
      </c>
      <c r="E978" s="53" t="s">
        <v>1874</v>
      </c>
      <c r="F978" s="65" t="s">
        <v>46</v>
      </c>
      <c r="G978" s="53" t="s">
        <v>1875</v>
      </c>
      <c r="H978" s="97">
        <v>29</v>
      </c>
      <c r="I978" s="148">
        <v>43676</v>
      </c>
      <c r="J978" s="142">
        <f t="shared" si="59"/>
        <v>116</v>
      </c>
      <c r="K978" s="267">
        <f t="shared" si="60"/>
        <v>580000</v>
      </c>
      <c r="L978" s="267" t="s">
        <v>2253</v>
      </c>
      <c r="M978" s="142" t="s">
        <v>3465</v>
      </c>
      <c r="N978" s="190"/>
      <c r="O978" s="146"/>
      <c r="P978" s="190"/>
      <c r="Q978" s="199">
        <f t="shared" si="61"/>
        <v>0</v>
      </c>
    </row>
    <row r="979" spans="1:17" hidden="1">
      <c r="A979" s="1" t="s">
        <v>2676</v>
      </c>
      <c r="B979" s="1" t="str">
        <f t="shared" si="58"/>
        <v>YOG</v>
      </c>
      <c r="C979" s="8" t="s">
        <v>1828</v>
      </c>
      <c r="D979" s="8" t="s">
        <v>1847</v>
      </c>
      <c r="E979" s="53" t="s">
        <v>1876</v>
      </c>
      <c r="F979" s="65" t="s">
        <v>46</v>
      </c>
      <c r="G979" s="53" t="s">
        <v>1868</v>
      </c>
      <c r="H979" s="97">
        <v>21</v>
      </c>
      <c r="I979" s="148">
        <v>43677</v>
      </c>
      <c r="J979" s="142">
        <f t="shared" si="59"/>
        <v>84</v>
      </c>
      <c r="K979" s="267">
        <f t="shared" si="60"/>
        <v>420000</v>
      </c>
      <c r="L979" s="267" t="s">
        <v>2253</v>
      </c>
      <c r="M979" s="142" t="s">
        <v>3465</v>
      </c>
      <c r="N979" s="190">
        <v>96</v>
      </c>
      <c r="O979" s="146">
        <v>43668</v>
      </c>
      <c r="P979" s="190"/>
      <c r="Q979" s="199">
        <f t="shared" si="61"/>
        <v>480000</v>
      </c>
    </row>
    <row r="980" spans="1:17" hidden="1">
      <c r="A980" s="1" t="s">
        <v>2676</v>
      </c>
      <c r="B980" s="1" t="str">
        <f t="shared" si="58"/>
        <v>YOG</v>
      </c>
      <c r="C980" s="8" t="s">
        <v>1828</v>
      </c>
      <c r="D980" s="8" t="s">
        <v>1829</v>
      </c>
      <c r="E980" s="53" t="s">
        <v>1877</v>
      </c>
      <c r="F980" s="65" t="s">
        <v>46</v>
      </c>
      <c r="G980" s="54" t="s">
        <v>1878</v>
      </c>
      <c r="H980" s="97">
        <v>20</v>
      </c>
      <c r="I980" s="148">
        <v>43675</v>
      </c>
      <c r="J980" s="142">
        <f t="shared" si="59"/>
        <v>80</v>
      </c>
      <c r="K980" s="267">
        <f t="shared" si="60"/>
        <v>400000</v>
      </c>
      <c r="L980" s="267" t="s">
        <v>2253</v>
      </c>
      <c r="M980" s="142" t="s">
        <v>3465</v>
      </c>
      <c r="N980" s="190">
        <v>157</v>
      </c>
      <c r="O980" s="146">
        <v>43669</v>
      </c>
      <c r="P980" s="190"/>
      <c r="Q980" s="199">
        <f t="shared" si="61"/>
        <v>785000</v>
      </c>
    </row>
    <row r="981" spans="1:17" hidden="1">
      <c r="A981" s="1" t="s">
        <v>2676</v>
      </c>
      <c r="B981" s="1" t="str">
        <f t="shared" si="58"/>
        <v>YOG</v>
      </c>
      <c r="C981" s="8" t="s">
        <v>1828</v>
      </c>
      <c r="D981" s="8" t="s">
        <v>1829</v>
      </c>
      <c r="E981" s="53" t="s">
        <v>1879</v>
      </c>
      <c r="F981" s="65" t="s">
        <v>46</v>
      </c>
      <c r="G981" s="53" t="s">
        <v>1880</v>
      </c>
      <c r="H981" s="97">
        <v>30</v>
      </c>
      <c r="I981" s="147">
        <v>43661</v>
      </c>
      <c r="J981" s="142">
        <f t="shared" si="59"/>
        <v>120</v>
      </c>
      <c r="K981" s="267">
        <f t="shared" si="60"/>
        <v>600000</v>
      </c>
      <c r="L981" s="267" t="s">
        <v>2253</v>
      </c>
      <c r="M981" s="142" t="s">
        <v>3465</v>
      </c>
      <c r="N981" s="190"/>
      <c r="O981" s="146"/>
      <c r="P981" s="190"/>
      <c r="Q981" s="199">
        <f t="shared" si="61"/>
        <v>0</v>
      </c>
    </row>
    <row r="982" spans="1:17" hidden="1">
      <c r="A982" s="1" t="s">
        <v>2676</v>
      </c>
      <c r="B982" s="1" t="str">
        <f t="shared" si="58"/>
        <v>YOG</v>
      </c>
      <c r="C982" s="8" t="s">
        <v>1828</v>
      </c>
      <c r="D982" s="8" t="s">
        <v>1829</v>
      </c>
      <c r="E982" s="53" t="s">
        <v>1881</v>
      </c>
      <c r="F982" s="65" t="s">
        <v>46</v>
      </c>
      <c r="G982" s="53" t="s">
        <v>1882</v>
      </c>
      <c r="H982" s="97">
        <v>20</v>
      </c>
      <c r="I982" s="148">
        <v>43666</v>
      </c>
      <c r="J982" s="142">
        <f t="shared" si="59"/>
        <v>80</v>
      </c>
      <c r="K982" s="267">
        <f t="shared" si="60"/>
        <v>400000</v>
      </c>
      <c r="L982" s="267" t="s">
        <v>2253</v>
      </c>
      <c r="M982" s="142" t="s">
        <v>3465</v>
      </c>
      <c r="N982" s="190"/>
      <c r="O982" s="146"/>
      <c r="P982" s="190"/>
      <c r="Q982" s="199">
        <f t="shared" si="61"/>
        <v>0</v>
      </c>
    </row>
    <row r="983" spans="1:17" hidden="1">
      <c r="A983" s="1" t="s">
        <v>2676</v>
      </c>
      <c r="B983" s="1" t="str">
        <f t="shared" si="58"/>
        <v>YOG</v>
      </c>
      <c r="C983" s="8" t="s">
        <v>1828</v>
      </c>
      <c r="D983" s="8" t="s">
        <v>1829</v>
      </c>
      <c r="E983" s="53" t="s">
        <v>1883</v>
      </c>
      <c r="F983" s="65" t="s">
        <v>46</v>
      </c>
      <c r="G983" s="53" t="s">
        <v>1884</v>
      </c>
      <c r="H983" s="97">
        <v>19</v>
      </c>
      <c r="I983" s="148">
        <v>43677</v>
      </c>
      <c r="J983" s="142">
        <f t="shared" si="59"/>
        <v>76</v>
      </c>
      <c r="K983" s="267">
        <f t="shared" si="60"/>
        <v>380000</v>
      </c>
      <c r="L983" s="267" t="s">
        <v>2253</v>
      </c>
      <c r="M983" s="142" t="s">
        <v>3465</v>
      </c>
      <c r="N983" s="190">
        <v>124</v>
      </c>
      <c r="O983" s="146">
        <v>43668</v>
      </c>
      <c r="P983" s="190"/>
      <c r="Q983" s="199">
        <f t="shared" si="61"/>
        <v>620000</v>
      </c>
    </row>
    <row r="984" spans="1:17" hidden="1">
      <c r="A984" s="1" t="s">
        <v>2676</v>
      </c>
      <c r="B984" s="1" t="str">
        <f t="shared" si="58"/>
        <v>YOG</v>
      </c>
      <c r="C984" s="8" t="s">
        <v>1828</v>
      </c>
      <c r="D984" s="8" t="s">
        <v>1832</v>
      </c>
      <c r="E984" s="33" t="s">
        <v>1885</v>
      </c>
      <c r="F984" s="65" t="s">
        <v>46</v>
      </c>
      <c r="G984" s="33" t="s">
        <v>1886</v>
      </c>
      <c r="H984" s="88">
        <v>15</v>
      </c>
      <c r="I984" s="148">
        <v>43678</v>
      </c>
      <c r="J984" s="142">
        <f t="shared" si="59"/>
        <v>60</v>
      </c>
      <c r="K984" s="267">
        <f t="shared" si="60"/>
        <v>300000</v>
      </c>
      <c r="L984" s="267" t="s">
        <v>2253</v>
      </c>
      <c r="M984" s="142" t="s">
        <v>3465</v>
      </c>
      <c r="N984" s="190"/>
      <c r="O984" s="146"/>
      <c r="P984" s="190"/>
      <c r="Q984" s="199">
        <f t="shared" si="61"/>
        <v>0</v>
      </c>
    </row>
    <row r="985" spans="1:17" hidden="1">
      <c r="A985" s="1" t="s">
        <v>2676</v>
      </c>
      <c r="B985" s="1" t="str">
        <f t="shared" si="58"/>
        <v>YOG</v>
      </c>
      <c r="C985" s="8" t="s">
        <v>1828</v>
      </c>
      <c r="D985" s="8" t="s">
        <v>1829</v>
      </c>
      <c r="E985" s="33" t="s">
        <v>1887</v>
      </c>
      <c r="F985" s="65" t="s">
        <v>44</v>
      </c>
      <c r="G985" s="33" t="s">
        <v>1888</v>
      </c>
      <c r="H985" s="88">
        <v>60</v>
      </c>
      <c r="I985" s="148">
        <v>43654</v>
      </c>
      <c r="J985" s="142">
        <f t="shared" si="59"/>
        <v>240</v>
      </c>
      <c r="K985" s="267">
        <f t="shared" si="60"/>
        <v>1200000</v>
      </c>
      <c r="L985" s="267" t="s">
        <v>2253</v>
      </c>
      <c r="M985" s="142" t="s">
        <v>3465</v>
      </c>
      <c r="N985" s="190">
        <v>212</v>
      </c>
      <c r="O985" s="146">
        <v>43654</v>
      </c>
      <c r="P985" s="190"/>
      <c r="Q985" s="199">
        <f t="shared" si="61"/>
        <v>1060000</v>
      </c>
    </row>
    <row r="986" spans="1:17" hidden="1">
      <c r="A986" s="1" t="s">
        <v>2676</v>
      </c>
      <c r="B986" s="1" t="str">
        <f t="shared" si="58"/>
        <v>YOG</v>
      </c>
      <c r="C986" s="8" t="s">
        <v>1828</v>
      </c>
      <c r="D986" s="8" t="s">
        <v>1847</v>
      </c>
      <c r="E986" s="55" t="s">
        <v>1889</v>
      </c>
      <c r="F986" s="65" t="s">
        <v>44</v>
      </c>
      <c r="G986" s="56" t="s">
        <v>1890</v>
      </c>
      <c r="H986" s="98">
        <v>30</v>
      </c>
      <c r="I986" s="148">
        <v>43679</v>
      </c>
      <c r="J986" s="142">
        <f t="shared" si="59"/>
        <v>120</v>
      </c>
      <c r="K986" s="267">
        <f t="shared" si="60"/>
        <v>600000</v>
      </c>
      <c r="L986" s="267" t="s">
        <v>2253</v>
      </c>
      <c r="M986" s="142" t="s">
        <v>3465</v>
      </c>
      <c r="N986" s="190">
        <v>172</v>
      </c>
      <c r="O986" s="146">
        <v>43678</v>
      </c>
      <c r="P986" s="190"/>
      <c r="Q986" s="199">
        <f t="shared" si="61"/>
        <v>860000</v>
      </c>
    </row>
    <row r="987" spans="1:17" hidden="1">
      <c r="A987" s="1" t="s">
        <v>2676</v>
      </c>
      <c r="B987" s="1" t="str">
        <f t="shared" si="58"/>
        <v>YOG</v>
      </c>
      <c r="C987" s="8" t="s">
        <v>1828</v>
      </c>
      <c r="D987" s="8" t="s">
        <v>1829</v>
      </c>
      <c r="E987" s="57" t="s">
        <v>1891</v>
      </c>
      <c r="F987" s="65" t="s">
        <v>44</v>
      </c>
      <c r="G987" s="58" t="s">
        <v>1892</v>
      </c>
      <c r="H987" s="98">
        <v>30</v>
      </c>
      <c r="I987" s="148">
        <v>43654</v>
      </c>
      <c r="J987" s="142">
        <f t="shared" si="59"/>
        <v>120</v>
      </c>
      <c r="K987" s="267">
        <f t="shared" si="60"/>
        <v>600000</v>
      </c>
      <c r="L987" s="267" t="s">
        <v>2253</v>
      </c>
      <c r="M987" s="142" t="s">
        <v>3465</v>
      </c>
      <c r="N987" s="190">
        <v>174</v>
      </c>
      <c r="O987" s="146">
        <v>43654</v>
      </c>
      <c r="P987" s="190"/>
      <c r="Q987" s="199">
        <f t="shared" si="61"/>
        <v>870000</v>
      </c>
    </row>
    <row r="988" spans="1:17" hidden="1">
      <c r="A988" s="1" t="s">
        <v>2676</v>
      </c>
      <c r="B988" s="1" t="str">
        <f t="shared" si="58"/>
        <v>YOG</v>
      </c>
      <c r="C988" s="8" t="s">
        <v>1828</v>
      </c>
      <c r="D988" s="8" t="s">
        <v>1893</v>
      </c>
      <c r="E988" s="55" t="s">
        <v>1894</v>
      </c>
      <c r="F988" s="65" t="s">
        <v>44</v>
      </c>
      <c r="G988" s="56" t="s">
        <v>1895</v>
      </c>
      <c r="H988" s="98">
        <v>30</v>
      </c>
      <c r="I988" s="148">
        <v>43669</v>
      </c>
      <c r="J988" s="142">
        <f t="shared" si="59"/>
        <v>120</v>
      </c>
      <c r="K988" s="267">
        <f t="shared" si="60"/>
        <v>600000</v>
      </c>
      <c r="L988" s="267" t="s">
        <v>2253</v>
      </c>
      <c r="M988" s="142" t="s">
        <v>3465</v>
      </c>
      <c r="N988" s="190">
        <v>354</v>
      </c>
      <c r="O988" s="146">
        <v>43669</v>
      </c>
      <c r="P988" s="190"/>
      <c r="Q988" s="199">
        <f t="shared" si="61"/>
        <v>1770000</v>
      </c>
    </row>
    <row r="989" spans="1:17" hidden="1">
      <c r="A989" s="1" t="s">
        <v>2676</v>
      </c>
      <c r="B989" s="1" t="str">
        <f t="shared" si="58"/>
        <v>YOG</v>
      </c>
      <c r="C989" s="8" t="s">
        <v>1828</v>
      </c>
      <c r="D989" s="8" t="s">
        <v>1829</v>
      </c>
      <c r="E989" s="55" t="s">
        <v>1896</v>
      </c>
      <c r="F989" s="65" t="s">
        <v>44</v>
      </c>
      <c r="G989" s="59" t="s">
        <v>1897</v>
      </c>
      <c r="H989" s="98">
        <v>35</v>
      </c>
      <c r="I989" s="148">
        <v>43656</v>
      </c>
      <c r="J989" s="142">
        <f t="shared" si="59"/>
        <v>140</v>
      </c>
      <c r="K989" s="267">
        <f t="shared" si="60"/>
        <v>700000</v>
      </c>
      <c r="L989" s="267" t="s">
        <v>2253</v>
      </c>
      <c r="M989" s="142" t="s">
        <v>3465</v>
      </c>
      <c r="N989" s="190">
        <v>216</v>
      </c>
      <c r="O989" s="146">
        <v>43656</v>
      </c>
      <c r="P989" s="190"/>
      <c r="Q989" s="199">
        <f t="shared" si="61"/>
        <v>1080000</v>
      </c>
    </row>
    <row r="990" spans="1:17" hidden="1">
      <c r="A990" s="1" t="s">
        <v>2676</v>
      </c>
      <c r="B990" s="1" t="str">
        <f t="shared" si="58"/>
        <v>YOG</v>
      </c>
      <c r="C990" s="8" t="s">
        <v>1828</v>
      </c>
      <c r="D990" s="8" t="s">
        <v>1893</v>
      </c>
      <c r="E990" s="55" t="s">
        <v>1898</v>
      </c>
      <c r="F990" s="65" t="s">
        <v>44</v>
      </c>
      <c r="G990" s="59" t="s">
        <v>1899</v>
      </c>
      <c r="H990" s="98">
        <v>20</v>
      </c>
      <c r="I990" s="148">
        <v>43658</v>
      </c>
      <c r="J990" s="142">
        <f t="shared" si="59"/>
        <v>80</v>
      </c>
      <c r="K990" s="267">
        <f t="shared" si="60"/>
        <v>400000</v>
      </c>
      <c r="L990" s="267" t="s">
        <v>2253</v>
      </c>
      <c r="M990" s="142" t="s">
        <v>3465</v>
      </c>
      <c r="N990" s="190"/>
      <c r="O990" s="146"/>
      <c r="P990" s="190"/>
      <c r="Q990" s="199">
        <f t="shared" si="61"/>
        <v>0</v>
      </c>
    </row>
    <row r="991" spans="1:17" hidden="1">
      <c r="A991" s="1" t="s">
        <v>2676</v>
      </c>
      <c r="B991" s="1" t="str">
        <f t="shared" si="58"/>
        <v>YOG</v>
      </c>
      <c r="C991" s="8" t="s">
        <v>1828</v>
      </c>
      <c r="D991" s="8" t="s">
        <v>1893</v>
      </c>
      <c r="E991" s="55" t="s">
        <v>1900</v>
      </c>
      <c r="F991" s="65" t="s">
        <v>44</v>
      </c>
      <c r="G991" s="59" t="s">
        <v>1901</v>
      </c>
      <c r="H991" s="98">
        <v>30</v>
      </c>
      <c r="I991" s="148">
        <v>43672</v>
      </c>
      <c r="J991" s="142">
        <f t="shared" si="59"/>
        <v>120</v>
      </c>
      <c r="K991" s="267">
        <f t="shared" si="60"/>
        <v>600000</v>
      </c>
      <c r="L991" s="267" t="s">
        <v>2253</v>
      </c>
      <c r="M991" s="142" t="s">
        <v>3465</v>
      </c>
      <c r="N991" s="190"/>
      <c r="O991" s="146"/>
      <c r="P991" s="190"/>
      <c r="Q991" s="199">
        <f t="shared" si="61"/>
        <v>0</v>
      </c>
    </row>
    <row r="992" spans="1:17" hidden="1">
      <c r="A992" s="1" t="s">
        <v>2676</v>
      </c>
      <c r="B992" s="1" t="str">
        <f t="shared" si="58"/>
        <v>YOG</v>
      </c>
      <c r="C992" s="8" t="s">
        <v>1828</v>
      </c>
      <c r="D992" s="8" t="s">
        <v>1893</v>
      </c>
      <c r="E992" s="55" t="s">
        <v>1902</v>
      </c>
      <c r="F992" s="65" t="s">
        <v>44</v>
      </c>
      <c r="G992" s="59" t="s">
        <v>1903</v>
      </c>
      <c r="H992" s="98">
        <v>35</v>
      </c>
      <c r="I992" s="148">
        <v>43675</v>
      </c>
      <c r="J992" s="142">
        <f t="shared" si="59"/>
        <v>140</v>
      </c>
      <c r="K992" s="267">
        <f t="shared" si="60"/>
        <v>700000</v>
      </c>
      <c r="L992" s="267" t="s">
        <v>2253</v>
      </c>
      <c r="M992" s="142" t="s">
        <v>3465</v>
      </c>
      <c r="N992" s="190">
        <v>202</v>
      </c>
      <c r="O992" s="146">
        <v>43676</v>
      </c>
      <c r="P992" s="190"/>
      <c r="Q992" s="199">
        <f t="shared" si="61"/>
        <v>1010000</v>
      </c>
    </row>
    <row r="993" spans="1:17" hidden="1">
      <c r="A993" s="1" t="s">
        <v>2676</v>
      </c>
      <c r="B993" s="1" t="str">
        <f t="shared" si="58"/>
        <v>YOG</v>
      </c>
      <c r="C993" s="8" t="s">
        <v>1828</v>
      </c>
      <c r="D993" s="8" t="s">
        <v>1829</v>
      </c>
      <c r="E993" s="55" t="s">
        <v>1904</v>
      </c>
      <c r="F993" s="65" t="s">
        <v>44</v>
      </c>
      <c r="G993" s="59" t="s">
        <v>1905</v>
      </c>
      <c r="H993" s="98">
        <v>43</v>
      </c>
      <c r="I993" s="148">
        <v>43678</v>
      </c>
      <c r="J993" s="142">
        <f t="shared" si="59"/>
        <v>172</v>
      </c>
      <c r="K993" s="267">
        <f t="shared" si="60"/>
        <v>860000</v>
      </c>
      <c r="L993" s="267" t="s">
        <v>2253</v>
      </c>
      <c r="M993" s="142" t="s">
        <v>3465</v>
      </c>
      <c r="N993" s="190">
        <v>241</v>
      </c>
      <c r="O993" s="146">
        <v>43672</v>
      </c>
      <c r="P993" s="190"/>
      <c r="Q993" s="199">
        <f t="shared" si="61"/>
        <v>1205000</v>
      </c>
    </row>
    <row r="994" spans="1:17" hidden="1">
      <c r="A994" s="1" t="s">
        <v>2676</v>
      </c>
      <c r="B994" s="1" t="str">
        <f t="shared" si="58"/>
        <v>YOG</v>
      </c>
      <c r="C994" s="8" t="s">
        <v>1828</v>
      </c>
      <c r="D994" s="8" t="s">
        <v>1893</v>
      </c>
      <c r="E994" s="55" t="s">
        <v>1906</v>
      </c>
      <c r="F994" s="65" t="s">
        <v>44</v>
      </c>
      <c r="G994" s="59" t="s">
        <v>1907</v>
      </c>
      <c r="H994" s="98">
        <v>30</v>
      </c>
      <c r="I994" s="148">
        <v>43680</v>
      </c>
      <c r="J994" s="142">
        <f t="shared" si="59"/>
        <v>120</v>
      </c>
      <c r="K994" s="267">
        <f t="shared" si="60"/>
        <v>600000</v>
      </c>
      <c r="L994" s="267" t="s">
        <v>2253</v>
      </c>
      <c r="M994" s="142" t="s">
        <v>3465</v>
      </c>
      <c r="N994" s="190"/>
      <c r="O994" s="146"/>
      <c r="P994" s="190"/>
      <c r="Q994" s="199">
        <f t="shared" si="61"/>
        <v>0</v>
      </c>
    </row>
    <row r="995" spans="1:17" hidden="1">
      <c r="A995" s="1" t="s">
        <v>2676</v>
      </c>
      <c r="B995" s="1" t="str">
        <f t="shared" si="58"/>
        <v>YOG</v>
      </c>
      <c r="C995" s="8" t="s">
        <v>1828</v>
      </c>
      <c r="D995" s="8" t="s">
        <v>1893</v>
      </c>
      <c r="E995" s="55" t="s">
        <v>1908</v>
      </c>
      <c r="F995" s="65" t="s">
        <v>44</v>
      </c>
      <c r="G995" s="56" t="s">
        <v>1909</v>
      </c>
      <c r="H995" s="98">
        <v>40</v>
      </c>
      <c r="I995" s="148">
        <v>43680</v>
      </c>
      <c r="J995" s="142">
        <f t="shared" si="59"/>
        <v>160</v>
      </c>
      <c r="K995" s="267">
        <f t="shared" si="60"/>
        <v>800000</v>
      </c>
      <c r="L995" s="267" t="s">
        <v>2253</v>
      </c>
      <c r="M995" s="142" t="s">
        <v>3465</v>
      </c>
      <c r="N995" s="190"/>
      <c r="O995" s="146"/>
      <c r="P995" s="190"/>
      <c r="Q995" s="199">
        <f t="shared" si="61"/>
        <v>0</v>
      </c>
    </row>
    <row r="996" spans="1:17" hidden="1">
      <c r="A996" s="1" t="s">
        <v>2676</v>
      </c>
      <c r="B996" s="1" t="str">
        <f t="shared" si="58"/>
        <v>YOG</v>
      </c>
      <c r="C996" s="8" t="s">
        <v>1828</v>
      </c>
      <c r="D996" s="8" t="s">
        <v>1829</v>
      </c>
      <c r="E996" s="55" t="s">
        <v>1910</v>
      </c>
      <c r="F996" s="65" t="s">
        <v>44</v>
      </c>
      <c r="G996" s="56" t="s">
        <v>1911</v>
      </c>
      <c r="H996" s="98">
        <v>35</v>
      </c>
      <c r="I996" s="148">
        <v>43672</v>
      </c>
      <c r="J996" s="142">
        <f t="shared" si="59"/>
        <v>140</v>
      </c>
      <c r="K996" s="267">
        <f t="shared" si="60"/>
        <v>700000</v>
      </c>
      <c r="L996" s="267" t="s">
        <v>2253</v>
      </c>
      <c r="M996" s="142" t="s">
        <v>3465</v>
      </c>
      <c r="N996" s="190"/>
      <c r="O996" s="146"/>
      <c r="P996" s="190"/>
      <c r="Q996" s="199">
        <f t="shared" si="61"/>
        <v>0</v>
      </c>
    </row>
    <row r="997" spans="1:17" hidden="1">
      <c r="A997" s="1" t="s">
        <v>2676</v>
      </c>
      <c r="B997" s="1" t="str">
        <f t="shared" si="58"/>
        <v>YOG</v>
      </c>
      <c r="C997" s="8" t="s">
        <v>1828</v>
      </c>
      <c r="D997" s="8" t="s">
        <v>1829</v>
      </c>
      <c r="E997" s="55" t="s">
        <v>1912</v>
      </c>
      <c r="F997" s="65" t="s">
        <v>44</v>
      </c>
      <c r="G997" s="60" t="s">
        <v>1913</v>
      </c>
      <c r="H997" s="98">
        <v>50</v>
      </c>
      <c r="I997" s="148">
        <v>43678</v>
      </c>
      <c r="J997" s="142">
        <f t="shared" si="59"/>
        <v>200</v>
      </c>
      <c r="K997" s="267">
        <f t="shared" si="60"/>
        <v>1000000</v>
      </c>
      <c r="L997" s="267" t="s">
        <v>2253</v>
      </c>
      <c r="M997" s="142" t="s">
        <v>3465</v>
      </c>
      <c r="N997" s="190"/>
      <c r="O997" s="146"/>
      <c r="P997" s="190"/>
      <c r="Q997" s="199">
        <f t="shared" si="61"/>
        <v>0</v>
      </c>
    </row>
    <row r="998" spans="1:17" hidden="1">
      <c r="A998" s="1" t="s">
        <v>2676</v>
      </c>
      <c r="B998" s="1" t="str">
        <f t="shared" si="58"/>
        <v>YOG</v>
      </c>
      <c r="C998" s="8" t="s">
        <v>1828</v>
      </c>
      <c r="D998" s="8" t="s">
        <v>1832</v>
      </c>
      <c r="E998" s="33" t="s">
        <v>1914</v>
      </c>
      <c r="F998" s="64" t="s">
        <v>46</v>
      </c>
      <c r="G998" s="33" t="s">
        <v>1915</v>
      </c>
      <c r="H998" s="88">
        <v>30</v>
      </c>
      <c r="I998" s="148">
        <v>43657</v>
      </c>
      <c r="J998" s="142">
        <f t="shared" si="59"/>
        <v>120</v>
      </c>
      <c r="K998" s="267">
        <f t="shared" si="60"/>
        <v>600000</v>
      </c>
      <c r="L998" s="267" t="s">
        <v>2253</v>
      </c>
      <c r="M998" s="142" t="s">
        <v>3465</v>
      </c>
      <c r="N998" s="190">
        <v>83</v>
      </c>
      <c r="O998" s="146">
        <v>43656</v>
      </c>
      <c r="P998" s="190"/>
      <c r="Q998" s="199">
        <f t="shared" si="61"/>
        <v>415000</v>
      </c>
    </row>
    <row r="999" spans="1:17" hidden="1">
      <c r="A999" s="1" t="s">
        <v>2676</v>
      </c>
      <c r="B999" s="1" t="str">
        <f t="shared" si="58"/>
        <v>YOG</v>
      </c>
      <c r="C999" s="8" t="s">
        <v>1828</v>
      </c>
      <c r="D999" s="8" t="s">
        <v>1847</v>
      </c>
      <c r="E999" s="55" t="s">
        <v>1916</v>
      </c>
      <c r="F999" s="65" t="s">
        <v>46</v>
      </c>
      <c r="G999" s="56" t="s">
        <v>1917</v>
      </c>
      <c r="H999" s="98">
        <v>15</v>
      </c>
      <c r="I999" s="148">
        <v>43678</v>
      </c>
      <c r="J999" s="142">
        <f t="shared" si="59"/>
        <v>60</v>
      </c>
      <c r="K999" s="267">
        <f t="shared" si="60"/>
        <v>300000</v>
      </c>
      <c r="L999" s="267" t="s">
        <v>2253</v>
      </c>
      <c r="M999" s="142" t="s">
        <v>3465</v>
      </c>
      <c r="N999" s="190">
        <v>106</v>
      </c>
      <c r="O999" s="146">
        <v>43680</v>
      </c>
      <c r="P999" s="190"/>
      <c r="Q999" s="199">
        <f t="shared" si="61"/>
        <v>530000</v>
      </c>
    </row>
    <row r="1000" spans="1:17" hidden="1">
      <c r="A1000" s="1" t="s">
        <v>2676</v>
      </c>
      <c r="B1000" s="1" t="str">
        <f t="shared" si="58"/>
        <v>YOG</v>
      </c>
      <c r="C1000" s="8" t="s">
        <v>1828</v>
      </c>
      <c r="D1000" s="8" t="s">
        <v>1829</v>
      </c>
      <c r="E1000" s="55" t="s">
        <v>1918</v>
      </c>
      <c r="F1000" s="65" t="s">
        <v>46</v>
      </c>
      <c r="G1000" s="59" t="s">
        <v>1919</v>
      </c>
      <c r="H1000" s="98">
        <v>10</v>
      </c>
      <c r="I1000" s="148">
        <v>43669</v>
      </c>
      <c r="J1000" s="142">
        <f t="shared" si="59"/>
        <v>40</v>
      </c>
      <c r="K1000" s="267">
        <f t="shared" si="60"/>
        <v>200000</v>
      </c>
      <c r="L1000" s="267" t="s">
        <v>2253</v>
      </c>
      <c r="M1000" s="142" t="s">
        <v>3465</v>
      </c>
      <c r="N1000" s="190"/>
      <c r="O1000" s="146"/>
      <c r="P1000" s="190"/>
      <c r="Q1000" s="199">
        <f t="shared" si="61"/>
        <v>0</v>
      </c>
    </row>
    <row r="1001" spans="1:17" hidden="1">
      <c r="A1001" s="1" t="s">
        <v>2676</v>
      </c>
      <c r="B1001" s="1" t="str">
        <f t="shared" si="58"/>
        <v>YOG</v>
      </c>
      <c r="C1001" s="8" t="s">
        <v>1828</v>
      </c>
      <c r="D1001" s="8" t="s">
        <v>1893</v>
      </c>
      <c r="E1001" s="55" t="s">
        <v>1920</v>
      </c>
      <c r="F1001" s="65" t="s">
        <v>46</v>
      </c>
      <c r="G1001" s="59" t="s">
        <v>1921</v>
      </c>
      <c r="H1001" s="98">
        <v>30</v>
      </c>
      <c r="I1001" s="146">
        <v>43665</v>
      </c>
      <c r="J1001" s="142">
        <f t="shared" si="59"/>
        <v>120</v>
      </c>
      <c r="K1001" s="267">
        <f t="shared" si="60"/>
        <v>600000</v>
      </c>
      <c r="L1001" s="267" t="s">
        <v>2253</v>
      </c>
      <c r="M1001" s="142" t="s">
        <v>3465</v>
      </c>
      <c r="N1001" s="190">
        <v>164</v>
      </c>
      <c r="O1001" s="146">
        <v>43664</v>
      </c>
      <c r="P1001" s="190"/>
      <c r="Q1001" s="199">
        <f t="shared" si="61"/>
        <v>820000</v>
      </c>
    </row>
    <row r="1002" spans="1:17" hidden="1">
      <c r="A1002" s="1" t="s">
        <v>2676</v>
      </c>
      <c r="B1002" s="1" t="str">
        <f t="shared" si="58"/>
        <v>YOG</v>
      </c>
      <c r="C1002" s="8" t="s">
        <v>1828</v>
      </c>
      <c r="D1002" s="8" t="s">
        <v>1893</v>
      </c>
      <c r="E1002" s="55" t="s">
        <v>1922</v>
      </c>
      <c r="F1002" s="65" t="s">
        <v>46</v>
      </c>
      <c r="G1002" s="59" t="s">
        <v>1923</v>
      </c>
      <c r="H1002" s="98">
        <v>10</v>
      </c>
      <c r="I1002" s="148">
        <v>43666</v>
      </c>
      <c r="J1002" s="142">
        <f t="shared" si="59"/>
        <v>40</v>
      </c>
      <c r="K1002" s="267">
        <f t="shared" si="60"/>
        <v>200000</v>
      </c>
      <c r="L1002" s="267" t="s">
        <v>2253</v>
      </c>
      <c r="M1002" s="142" t="s">
        <v>3465</v>
      </c>
      <c r="N1002" s="190">
        <v>144</v>
      </c>
      <c r="O1002" s="146">
        <v>43665</v>
      </c>
      <c r="P1002" s="190"/>
      <c r="Q1002" s="199">
        <f t="shared" si="61"/>
        <v>720000</v>
      </c>
    </row>
    <row r="1003" spans="1:17" hidden="1">
      <c r="A1003" s="1" t="s">
        <v>2676</v>
      </c>
      <c r="B1003" s="1" t="str">
        <f t="shared" si="58"/>
        <v>YOG</v>
      </c>
      <c r="C1003" s="8" t="s">
        <v>1828</v>
      </c>
      <c r="D1003" s="8" t="s">
        <v>1893</v>
      </c>
      <c r="E1003" s="55" t="s">
        <v>1924</v>
      </c>
      <c r="F1003" s="65" t="s">
        <v>46</v>
      </c>
      <c r="G1003" s="59" t="s">
        <v>1925</v>
      </c>
      <c r="H1003" s="98">
        <v>25</v>
      </c>
      <c r="I1003" s="148">
        <v>43668</v>
      </c>
      <c r="J1003" s="142">
        <f t="shared" si="59"/>
        <v>100</v>
      </c>
      <c r="K1003" s="267">
        <f t="shared" si="60"/>
        <v>500000</v>
      </c>
      <c r="L1003" s="267" t="s">
        <v>2253</v>
      </c>
      <c r="M1003" s="142" t="s">
        <v>3465</v>
      </c>
      <c r="N1003" s="190">
        <v>68</v>
      </c>
      <c r="O1003" s="146">
        <v>43668</v>
      </c>
      <c r="P1003" s="190"/>
      <c r="Q1003" s="199">
        <f t="shared" si="61"/>
        <v>340000</v>
      </c>
    </row>
    <row r="1004" spans="1:17" hidden="1">
      <c r="A1004" s="1" t="s">
        <v>2676</v>
      </c>
      <c r="B1004" s="1" t="str">
        <f t="shared" si="58"/>
        <v>YOG</v>
      </c>
      <c r="C1004" s="8" t="s">
        <v>1828</v>
      </c>
      <c r="D1004" s="8" t="s">
        <v>1829</v>
      </c>
      <c r="E1004" s="55" t="s">
        <v>1926</v>
      </c>
      <c r="F1004" s="65" t="s">
        <v>46</v>
      </c>
      <c r="G1004" s="59" t="s">
        <v>1927</v>
      </c>
      <c r="H1004" s="98">
        <v>15</v>
      </c>
      <c r="I1004" s="148">
        <v>43677</v>
      </c>
      <c r="J1004" s="142">
        <f t="shared" si="59"/>
        <v>60</v>
      </c>
      <c r="K1004" s="267">
        <f t="shared" si="60"/>
        <v>300000</v>
      </c>
      <c r="L1004" s="267" t="s">
        <v>2253</v>
      </c>
      <c r="M1004" s="142" t="s">
        <v>3465</v>
      </c>
      <c r="N1004" s="190">
        <v>226</v>
      </c>
      <c r="O1004" s="146">
        <v>43662</v>
      </c>
      <c r="P1004" s="190"/>
      <c r="Q1004" s="199">
        <f t="shared" si="61"/>
        <v>1130000</v>
      </c>
    </row>
    <row r="1005" spans="1:17" hidden="1">
      <c r="A1005" s="1" t="s">
        <v>2676</v>
      </c>
      <c r="B1005" s="1" t="str">
        <f t="shared" si="58"/>
        <v>YOG</v>
      </c>
      <c r="C1005" s="8" t="s">
        <v>1828</v>
      </c>
      <c r="D1005" s="8" t="s">
        <v>1893</v>
      </c>
      <c r="E1005" s="55" t="s">
        <v>1928</v>
      </c>
      <c r="F1005" s="65" t="s">
        <v>46</v>
      </c>
      <c r="G1005" s="59" t="s">
        <v>1929</v>
      </c>
      <c r="H1005" s="98">
        <v>30</v>
      </c>
      <c r="I1005" s="147">
        <v>43661</v>
      </c>
      <c r="J1005" s="142">
        <f t="shared" si="59"/>
        <v>120</v>
      </c>
      <c r="K1005" s="267">
        <f t="shared" si="60"/>
        <v>600000</v>
      </c>
      <c r="L1005" s="267" t="s">
        <v>2253</v>
      </c>
      <c r="M1005" s="142" t="s">
        <v>3465</v>
      </c>
      <c r="N1005" s="190">
        <v>140</v>
      </c>
      <c r="O1005" s="146">
        <v>43661</v>
      </c>
      <c r="P1005" s="190"/>
      <c r="Q1005" s="199">
        <f t="shared" si="61"/>
        <v>700000</v>
      </c>
    </row>
    <row r="1006" spans="1:17" hidden="1">
      <c r="A1006" s="1" t="s">
        <v>2676</v>
      </c>
      <c r="B1006" s="1" t="str">
        <f t="shared" si="58"/>
        <v>YOG</v>
      </c>
      <c r="C1006" s="8" t="s">
        <v>1828</v>
      </c>
      <c r="D1006" s="8" t="s">
        <v>1893</v>
      </c>
      <c r="E1006" s="55" t="s">
        <v>1930</v>
      </c>
      <c r="F1006" s="65" t="s">
        <v>46</v>
      </c>
      <c r="G1006" s="59" t="s">
        <v>1931</v>
      </c>
      <c r="H1006" s="98">
        <v>30</v>
      </c>
      <c r="I1006" s="147">
        <v>43663</v>
      </c>
      <c r="J1006" s="142">
        <f t="shared" si="59"/>
        <v>120</v>
      </c>
      <c r="K1006" s="267">
        <f t="shared" si="60"/>
        <v>600000</v>
      </c>
      <c r="L1006" s="267" t="s">
        <v>2253</v>
      </c>
      <c r="M1006" s="142" t="s">
        <v>3465</v>
      </c>
      <c r="N1006" s="190">
        <v>161</v>
      </c>
      <c r="O1006" s="146">
        <v>43662</v>
      </c>
      <c r="P1006" s="190"/>
      <c r="Q1006" s="199">
        <f t="shared" si="61"/>
        <v>805000</v>
      </c>
    </row>
    <row r="1007" spans="1:17" hidden="1">
      <c r="A1007" s="1" t="s">
        <v>2676</v>
      </c>
      <c r="B1007" s="1" t="str">
        <f t="shared" si="58"/>
        <v>YOG</v>
      </c>
      <c r="C1007" s="8" t="s">
        <v>1828</v>
      </c>
      <c r="D1007" s="8" t="s">
        <v>1893</v>
      </c>
      <c r="E1007" s="55" t="s">
        <v>1932</v>
      </c>
      <c r="F1007" s="65" t="s">
        <v>46</v>
      </c>
      <c r="G1007" s="59" t="s">
        <v>1933</v>
      </c>
      <c r="H1007" s="98">
        <v>10</v>
      </c>
      <c r="I1007" s="148">
        <v>43659</v>
      </c>
      <c r="J1007" s="142">
        <f t="shared" si="59"/>
        <v>40</v>
      </c>
      <c r="K1007" s="267">
        <f t="shared" si="60"/>
        <v>200000</v>
      </c>
      <c r="L1007" s="267" t="s">
        <v>2253</v>
      </c>
      <c r="M1007" s="142" t="s">
        <v>3465</v>
      </c>
      <c r="N1007" s="190"/>
      <c r="O1007" s="146"/>
      <c r="P1007" s="190"/>
      <c r="Q1007" s="199">
        <f t="shared" si="61"/>
        <v>0</v>
      </c>
    </row>
    <row r="1008" spans="1:17" hidden="1">
      <c r="A1008" s="1" t="s">
        <v>2676</v>
      </c>
      <c r="B1008" s="1" t="str">
        <f t="shared" si="58"/>
        <v>YOG</v>
      </c>
      <c r="C1008" s="8" t="s">
        <v>1828</v>
      </c>
      <c r="D1008" s="8" t="s">
        <v>1893</v>
      </c>
      <c r="E1008" s="55" t="s">
        <v>1934</v>
      </c>
      <c r="F1008" s="65" t="s">
        <v>46</v>
      </c>
      <c r="G1008" s="56" t="s">
        <v>1935</v>
      </c>
      <c r="H1008" s="98">
        <v>35</v>
      </c>
      <c r="I1008" s="148">
        <v>43675</v>
      </c>
      <c r="J1008" s="142">
        <f t="shared" si="59"/>
        <v>140</v>
      </c>
      <c r="K1008" s="267">
        <f t="shared" si="60"/>
        <v>700000</v>
      </c>
      <c r="L1008" s="267" t="s">
        <v>2253</v>
      </c>
      <c r="M1008" s="142" t="s">
        <v>3465</v>
      </c>
      <c r="N1008" s="190"/>
      <c r="O1008" s="146"/>
      <c r="P1008" s="190"/>
      <c r="Q1008" s="199">
        <f t="shared" si="61"/>
        <v>0</v>
      </c>
    </row>
    <row r="1009" spans="1:17" hidden="1">
      <c r="A1009" s="1" t="s">
        <v>2676</v>
      </c>
      <c r="B1009" s="1" t="str">
        <f t="shared" si="58"/>
        <v>YOG</v>
      </c>
      <c r="C1009" s="8" t="s">
        <v>1828</v>
      </c>
      <c r="D1009" s="8" t="s">
        <v>1829</v>
      </c>
      <c r="E1009" s="55" t="s">
        <v>1936</v>
      </c>
      <c r="F1009" s="65" t="s">
        <v>46</v>
      </c>
      <c r="G1009" s="56" t="s">
        <v>1937</v>
      </c>
      <c r="H1009" s="98">
        <v>25</v>
      </c>
      <c r="I1009" s="148">
        <v>43673</v>
      </c>
      <c r="J1009" s="142">
        <f t="shared" si="59"/>
        <v>100</v>
      </c>
      <c r="K1009" s="267">
        <f t="shared" si="60"/>
        <v>500000</v>
      </c>
      <c r="L1009" s="267" t="s">
        <v>2253</v>
      </c>
      <c r="M1009" s="142" t="s">
        <v>3465</v>
      </c>
      <c r="N1009" s="190"/>
      <c r="O1009" s="146"/>
      <c r="P1009" s="190"/>
      <c r="Q1009" s="199">
        <f t="shared" si="61"/>
        <v>0</v>
      </c>
    </row>
    <row r="1010" spans="1:17" hidden="1">
      <c r="A1010" s="1" t="s">
        <v>2674</v>
      </c>
      <c r="B1010" s="1" t="str">
        <f t="shared" si="58"/>
        <v>BGR</v>
      </c>
      <c r="C1010" s="8" t="s">
        <v>1272</v>
      </c>
      <c r="D1010" s="8" t="s">
        <v>1273</v>
      </c>
      <c r="E1010" s="27" t="s">
        <v>1274</v>
      </c>
      <c r="F1010" s="26" t="s">
        <v>44</v>
      </c>
      <c r="G1010" s="29" t="s">
        <v>1275</v>
      </c>
      <c r="H1010" s="83">
        <v>40</v>
      </c>
      <c r="I1010" s="148">
        <v>43656</v>
      </c>
      <c r="J1010" s="142">
        <f t="shared" si="59"/>
        <v>160</v>
      </c>
      <c r="K1010" s="267">
        <f t="shared" si="60"/>
        <v>800000</v>
      </c>
      <c r="L1010" s="267" t="s">
        <v>2254</v>
      </c>
      <c r="M1010" s="142" t="s">
        <v>3465</v>
      </c>
      <c r="N1010" s="190">
        <v>90</v>
      </c>
      <c r="O1010" s="190"/>
      <c r="P1010" s="190"/>
      <c r="Q1010" s="199">
        <f t="shared" si="61"/>
        <v>450000</v>
      </c>
    </row>
    <row r="1011" spans="1:17" hidden="1">
      <c r="A1011" s="1" t="s">
        <v>2674</v>
      </c>
      <c r="B1011" s="1" t="str">
        <f t="shared" si="58"/>
        <v>BGR</v>
      </c>
      <c r="C1011" s="8" t="s">
        <v>1272</v>
      </c>
      <c r="D1011" s="8" t="s">
        <v>1273</v>
      </c>
      <c r="E1011" s="27" t="s">
        <v>1276</v>
      </c>
      <c r="F1011" s="26" t="s">
        <v>46</v>
      </c>
      <c r="G1011" s="29" t="s">
        <v>1277</v>
      </c>
      <c r="H1011" s="83">
        <v>22</v>
      </c>
      <c r="I1011" s="148">
        <v>43656</v>
      </c>
      <c r="J1011" s="142">
        <f t="shared" si="59"/>
        <v>88</v>
      </c>
      <c r="K1011" s="267">
        <f t="shared" si="60"/>
        <v>440000</v>
      </c>
      <c r="L1011" s="267" t="s">
        <v>2254</v>
      </c>
      <c r="M1011" s="142" t="s">
        <v>3465</v>
      </c>
      <c r="N1011" s="190">
        <v>51</v>
      </c>
      <c r="O1011" s="190"/>
      <c r="P1011" s="190"/>
      <c r="Q1011" s="199">
        <f t="shared" si="61"/>
        <v>255000</v>
      </c>
    </row>
    <row r="1012" spans="1:17" hidden="1">
      <c r="A1012" s="1" t="s">
        <v>2674</v>
      </c>
      <c r="B1012" s="1" t="str">
        <f t="shared" si="58"/>
        <v>BGR</v>
      </c>
      <c r="C1012" s="8" t="s">
        <v>1272</v>
      </c>
      <c r="D1012" s="8" t="s">
        <v>1273</v>
      </c>
      <c r="E1012" s="27" t="s">
        <v>1278</v>
      </c>
      <c r="F1012" s="26" t="s">
        <v>44</v>
      </c>
      <c r="G1012" s="29" t="s">
        <v>1279</v>
      </c>
      <c r="H1012" s="83">
        <v>60</v>
      </c>
      <c r="I1012" s="146">
        <v>43664</v>
      </c>
      <c r="J1012" s="142">
        <f t="shared" si="59"/>
        <v>240</v>
      </c>
      <c r="K1012" s="267">
        <f t="shared" si="60"/>
        <v>1200000</v>
      </c>
      <c r="L1012" s="267" t="s">
        <v>2254</v>
      </c>
      <c r="M1012" s="142" t="s">
        <v>3465</v>
      </c>
      <c r="N1012" s="190">
        <v>147</v>
      </c>
      <c r="O1012" s="190"/>
      <c r="P1012" s="190"/>
      <c r="Q1012" s="199">
        <f t="shared" si="61"/>
        <v>735000</v>
      </c>
    </row>
    <row r="1013" spans="1:17" hidden="1">
      <c r="A1013" s="1" t="s">
        <v>2674</v>
      </c>
      <c r="B1013" s="1" t="str">
        <f t="shared" si="58"/>
        <v>BGR</v>
      </c>
      <c r="C1013" s="8" t="s">
        <v>1272</v>
      </c>
      <c r="D1013" s="8" t="s">
        <v>1273</v>
      </c>
      <c r="E1013" s="27" t="s">
        <v>1280</v>
      </c>
      <c r="F1013" s="26" t="s">
        <v>46</v>
      </c>
      <c r="G1013" s="29" t="s">
        <v>1281</v>
      </c>
      <c r="H1013" s="83">
        <v>50</v>
      </c>
      <c r="I1013" s="148">
        <v>43656</v>
      </c>
      <c r="J1013" s="142">
        <f t="shared" si="59"/>
        <v>200</v>
      </c>
      <c r="K1013" s="267">
        <f t="shared" si="60"/>
        <v>1000000</v>
      </c>
      <c r="L1013" s="267" t="s">
        <v>2254</v>
      </c>
      <c r="M1013" s="142" t="s">
        <v>3465</v>
      </c>
      <c r="N1013" s="190">
        <v>68</v>
      </c>
      <c r="O1013" s="190"/>
      <c r="P1013" s="190"/>
      <c r="Q1013" s="199">
        <f t="shared" si="61"/>
        <v>340000</v>
      </c>
    </row>
    <row r="1014" spans="1:17" hidden="1">
      <c r="A1014" s="1" t="s">
        <v>2674</v>
      </c>
      <c r="B1014" s="1" t="str">
        <f t="shared" si="58"/>
        <v>BGR</v>
      </c>
      <c r="C1014" s="8" t="s">
        <v>1272</v>
      </c>
      <c r="D1014" s="8" t="s">
        <v>1273</v>
      </c>
      <c r="E1014" s="27" t="s">
        <v>1282</v>
      </c>
      <c r="F1014" s="26" t="s">
        <v>44</v>
      </c>
      <c r="G1014" s="29" t="s">
        <v>1283</v>
      </c>
      <c r="H1014" s="83">
        <v>70</v>
      </c>
      <c r="I1014" s="148">
        <v>43657</v>
      </c>
      <c r="J1014" s="142">
        <f t="shared" si="59"/>
        <v>280</v>
      </c>
      <c r="K1014" s="267">
        <f t="shared" si="60"/>
        <v>1400000</v>
      </c>
      <c r="L1014" s="267" t="s">
        <v>2254</v>
      </c>
      <c r="M1014" s="142" t="s">
        <v>3465</v>
      </c>
      <c r="N1014" s="190">
        <v>157</v>
      </c>
      <c r="O1014" s="190"/>
      <c r="P1014" s="190"/>
      <c r="Q1014" s="199">
        <f t="shared" si="61"/>
        <v>785000</v>
      </c>
    </row>
    <row r="1015" spans="1:17" hidden="1">
      <c r="A1015" s="1" t="s">
        <v>2674</v>
      </c>
      <c r="B1015" s="1" t="str">
        <f t="shared" si="58"/>
        <v>BGR</v>
      </c>
      <c r="C1015" s="8" t="s">
        <v>1272</v>
      </c>
      <c r="D1015" s="8" t="s">
        <v>1273</v>
      </c>
      <c r="E1015" s="27" t="s">
        <v>1284</v>
      </c>
      <c r="F1015" s="26" t="s">
        <v>44</v>
      </c>
      <c r="G1015" s="29" t="s">
        <v>1285</v>
      </c>
      <c r="H1015" s="83">
        <v>70</v>
      </c>
      <c r="I1015" s="152">
        <v>43654</v>
      </c>
      <c r="J1015" s="142">
        <f t="shared" si="59"/>
        <v>280</v>
      </c>
      <c r="K1015" s="267">
        <f t="shared" si="60"/>
        <v>1400000</v>
      </c>
      <c r="L1015" s="267" t="s">
        <v>2254</v>
      </c>
      <c r="M1015" s="142" t="s">
        <v>3465</v>
      </c>
      <c r="N1015" s="190">
        <v>206</v>
      </c>
      <c r="O1015" s="190"/>
      <c r="P1015" s="190"/>
      <c r="Q1015" s="199">
        <f t="shared" si="61"/>
        <v>1030000</v>
      </c>
    </row>
    <row r="1016" spans="1:17" hidden="1">
      <c r="A1016" s="1" t="s">
        <v>2674</v>
      </c>
      <c r="B1016" s="1" t="str">
        <f t="shared" si="58"/>
        <v>BGR</v>
      </c>
      <c r="C1016" s="8" t="s">
        <v>1272</v>
      </c>
      <c r="D1016" s="8" t="s">
        <v>1286</v>
      </c>
      <c r="E1016" s="27" t="s">
        <v>1287</v>
      </c>
      <c r="F1016" s="26" t="s">
        <v>46</v>
      </c>
      <c r="G1016" s="29" t="s">
        <v>1288</v>
      </c>
      <c r="H1016" s="83">
        <v>21</v>
      </c>
      <c r="I1016" s="148">
        <v>43655</v>
      </c>
      <c r="J1016" s="142">
        <f t="shared" si="59"/>
        <v>84</v>
      </c>
      <c r="K1016" s="267">
        <f t="shared" si="60"/>
        <v>420000</v>
      </c>
      <c r="L1016" s="267" t="s">
        <v>2254</v>
      </c>
      <c r="M1016" s="142" t="s">
        <v>3465</v>
      </c>
      <c r="N1016" s="190">
        <v>50</v>
      </c>
      <c r="O1016" s="190"/>
      <c r="P1016" s="190"/>
      <c r="Q1016" s="199">
        <f t="shared" si="61"/>
        <v>250000</v>
      </c>
    </row>
    <row r="1017" spans="1:17" hidden="1">
      <c r="A1017" s="1" t="s">
        <v>2674</v>
      </c>
      <c r="B1017" s="1" t="str">
        <f t="shared" si="58"/>
        <v>BGR</v>
      </c>
      <c r="C1017" s="8" t="s">
        <v>1272</v>
      </c>
      <c r="D1017" s="8" t="s">
        <v>1286</v>
      </c>
      <c r="E1017" s="27" t="s">
        <v>1289</v>
      </c>
      <c r="F1017" s="26" t="s">
        <v>46</v>
      </c>
      <c r="G1017" s="29" t="s">
        <v>1290</v>
      </c>
      <c r="H1017" s="83">
        <v>30</v>
      </c>
      <c r="I1017" s="148">
        <v>43655</v>
      </c>
      <c r="J1017" s="142">
        <f t="shared" si="59"/>
        <v>120</v>
      </c>
      <c r="K1017" s="267">
        <f t="shared" si="60"/>
        <v>600000</v>
      </c>
      <c r="L1017" s="267" t="s">
        <v>2254</v>
      </c>
      <c r="M1017" s="142" t="s">
        <v>3465</v>
      </c>
      <c r="N1017" s="190">
        <v>97</v>
      </c>
      <c r="O1017" s="190"/>
      <c r="P1017" s="190"/>
      <c r="Q1017" s="199">
        <f t="shared" si="61"/>
        <v>485000</v>
      </c>
    </row>
    <row r="1018" spans="1:17" hidden="1">
      <c r="A1018" s="1" t="s">
        <v>2674</v>
      </c>
      <c r="B1018" s="1" t="str">
        <f t="shared" ref="B1018:B1081" si="62">+C1018</f>
        <v>BGR</v>
      </c>
      <c r="C1018" s="8" t="s">
        <v>1272</v>
      </c>
      <c r="D1018" s="8" t="s">
        <v>1286</v>
      </c>
      <c r="E1018" s="27" t="s">
        <v>1291</v>
      </c>
      <c r="F1018" s="26" t="s">
        <v>44</v>
      </c>
      <c r="G1018" s="29" t="s">
        <v>1292</v>
      </c>
      <c r="H1018" s="83">
        <v>62</v>
      </c>
      <c r="I1018" s="148">
        <v>43649</v>
      </c>
      <c r="J1018" s="142">
        <f t="shared" ref="J1018:J1081" si="63">+H1018*4</f>
        <v>248</v>
      </c>
      <c r="K1018" s="267">
        <f t="shared" ref="K1018:K1081" si="64">+H1018*20000</f>
        <v>1240000</v>
      </c>
      <c r="L1018" s="267" t="s">
        <v>2254</v>
      </c>
      <c r="M1018" s="142" t="s">
        <v>3465</v>
      </c>
      <c r="N1018" s="190">
        <v>137</v>
      </c>
      <c r="O1018" s="190"/>
      <c r="P1018" s="190"/>
      <c r="Q1018" s="199">
        <f t="shared" si="61"/>
        <v>685000</v>
      </c>
    </row>
    <row r="1019" spans="1:17" hidden="1">
      <c r="A1019" s="1" t="s">
        <v>2674</v>
      </c>
      <c r="B1019" s="1" t="str">
        <f t="shared" si="62"/>
        <v>BGR</v>
      </c>
      <c r="C1019" s="8" t="s">
        <v>1272</v>
      </c>
      <c r="D1019" s="8" t="s">
        <v>1286</v>
      </c>
      <c r="E1019" s="27" t="s">
        <v>1293</v>
      </c>
      <c r="F1019" s="26" t="s">
        <v>44</v>
      </c>
      <c r="G1019" s="29" t="s">
        <v>1294</v>
      </c>
      <c r="H1019" s="83">
        <v>30</v>
      </c>
      <c r="I1019" s="148">
        <v>43650</v>
      </c>
      <c r="J1019" s="142">
        <f t="shared" si="63"/>
        <v>120</v>
      </c>
      <c r="K1019" s="267">
        <f t="shared" si="64"/>
        <v>600000</v>
      </c>
      <c r="L1019" s="267" t="s">
        <v>2254</v>
      </c>
      <c r="M1019" s="142" t="s">
        <v>3465</v>
      </c>
      <c r="N1019" s="190">
        <v>132</v>
      </c>
      <c r="O1019" s="190"/>
      <c r="P1019" s="190"/>
      <c r="Q1019" s="199">
        <f t="shared" si="61"/>
        <v>660000</v>
      </c>
    </row>
    <row r="1020" spans="1:17" hidden="1">
      <c r="A1020" s="1" t="s">
        <v>2674</v>
      </c>
      <c r="B1020" s="1" t="str">
        <f t="shared" si="62"/>
        <v>BGR</v>
      </c>
      <c r="C1020" s="8" t="s">
        <v>1272</v>
      </c>
      <c r="D1020" s="8" t="s">
        <v>1286</v>
      </c>
      <c r="E1020" s="27" t="s">
        <v>1295</v>
      </c>
      <c r="F1020" s="26" t="s">
        <v>44</v>
      </c>
      <c r="G1020" s="29" t="s">
        <v>1294</v>
      </c>
      <c r="H1020" s="83">
        <v>40</v>
      </c>
      <c r="I1020" s="148">
        <v>43650</v>
      </c>
      <c r="J1020" s="142">
        <f t="shared" si="63"/>
        <v>160</v>
      </c>
      <c r="K1020" s="267">
        <f t="shared" si="64"/>
        <v>800000</v>
      </c>
      <c r="L1020" s="267" t="s">
        <v>2254</v>
      </c>
      <c r="M1020" s="142" t="s">
        <v>3465</v>
      </c>
      <c r="N1020" s="190">
        <v>152</v>
      </c>
      <c r="O1020" s="190"/>
      <c r="P1020" s="190"/>
      <c r="Q1020" s="199">
        <f t="shared" si="61"/>
        <v>760000</v>
      </c>
    </row>
    <row r="1021" spans="1:17" hidden="1">
      <c r="A1021" s="1" t="s">
        <v>2674</v>
      </c>
      <c r="B1021" s="1" t="str">
        <f t="shared" si="62"/>
        <v>BGR</v>
      </c>
      <c r="C1021" s="8" t="s">
        <v>1272</v>
      </c>
      <c r="D1021" s="8" t="s">
        <v>1286</v>
      </c>
      <c r="E1021" s="27" t="s">
        <v>1296</v>
      </c>
      <c r="F1021" s="26" t="s">
        <v>46</v>
      </c>
      <c r="G1021" s="29" t="s">
        <v>1297</v>
      </c>
      <c r="H1021" s="83">
        <v>40</v>
      </c>
      <c r="I1021" s="148">
        <v>43658</v>
      </c>
      <c r="J1021" s="142">
        <f t="shared" si="63"/>
        <v>160</v>
      </c>
      <c r="K1021" s="267">
        <f t="shared" si="64"/>
        <v>800000</v>
      </c>
      <c r="L1021" s="267" t="s">
        <v>2254</v>
      </c>
      <c r="M1021" s="142" t="s">
        <v>3465</v>
      </c>
      <c r="N1021" s="190">
        <v>184</v>
      </c>
      <c r="O1021" s="190"/>
      <c r="P1021" s="190"/>
      <c r="Q1021" s="199">
        <f t="shared" si="61"/>
        <v>920000</v>
      </c>
    </row>
    <row r="1022" spans="1:17" hidden="1">
      <c r="A1022" s="1" t="s">
        <v>2674</v>
      </c>
      <c r="B1022" s="1" t="str">
        <f t="shared" si="62"/>
        <v>BGR</v>
      </c>
      <c r="C1022" s="8" t="s">
        <v>1272</v>
      </c>
      <c r="D1022" s="8" t="s">
        <v>1286</v>
      </c>
      <c r="E1022" s="27" t="s">
        <v>1298</v>
      </c>
      <c r="F1022" s="8" t="s">
        <v>46</v>
      </c>
      <c r="G1022" s="29" t="s">
        <v>1299</v>
      </c>
      <c r="H1022" s="83">
        <v>20</v>
      </c>
      <c r="I1022" s="148">
        <v>43658</v>
      </c>
      <c r="J1022" s="142">
        <f t="shared" si="63"/>
        <v>80</v>
      </c>
      <c r="K1022" s="267">
        <f t="shared" si="64"/>
        <v>400000</v>
      </c>
      <c r="L1022" s="267" t="s">
        <v>2254</v>
      </c>
      <c r="M1022" s="142" t="s">
        <v>3465</v>
      </c>
      <c r="N1022" s="190">
        <v>46</v>
      </c>
      <c r="O1022" s="190"/>
      <c r="P1022" s="190"/>
      <c r="Q1022" s="199">
        <f t="shared" si="61"/>
        <v>230000</v>
      </c>
    </row>
    <row r="1023" spans="1:17" hidden="1">
      <c r="A1023" s="1" t="s">
        <v>2674</v>
      </c>
      <c r="B1023" s="1" t="str">
        <f t="shared" si="62"/>
        <v>BGR</v>
      </c>
      <c r="C1023" s="8" t="s">
        <v>1272</v>
      </c>
      <c r="D1023" s="8" t="s">
        <v>1286</v>
      </c>
      <c r="E1023" s="27" t="s">
        <v>1300</v>
      </c>
      <c r="F1023" s="26" t="s">
        <v>46</v>
      </c>
      <c r="G1023" s="29" t="s">
        <v>1301</v>
      </c>
      <c r="H1023" s="83">
        <v>35</v>
      </c>
      <c r="I1023" s="148">
        <v>43659</v>
      </c>
      <c r="J1023" s="142">
        <f t="shared" si="63"/>
        <v>140</v>
      </c>
      <c r="K1023" s="267">
        <f t="shared" si="64"/>
        <v>700000</v>
      </c>
      <c r="L1023" s="267" t="s">
        <v>2254</v>
      </c>
      <c r="M1023" s="142" t="s">
        <v>3465</v>
      </c>
      <c r="N1023" s="190">
        <v>118</v>
      </c>
      <c r="O1023" s="190"/>
      <c r="P1023" s="190"/>
      <c r="Q1023" s="199">
        <f t="shared" si="61"/>
        <v>590000</v>
      </c>
    </row>
    <row r="1024" spans="1:17" hidden="1">
      <c r="A1024" s="1" t="s">
        <v>2674</v>
      </c>
      <c r="B1024" s="1" t="str">
        <f t="shared" si="62"/>
        <v>BGR</v>
      </c>
      <c r="C1024" s="8" t="s">
        <v>1272</v>
      </c>
      <c r="D1024" s="8" t="s">
        <v>1286</v>
      </c>
      <c r="E1024" s="27" t="s">
        <v>1302</v>
      </c>
      <c r="F1024" s="26" t="s">
        <v>46</v>
      </c>
      <c r="G1024" s="29" t="s">
        <v>1303</v>
      </c>
      <c r="H1024" s="83">
        <v>15</v>
      </c>
      <c r="I1024" s="152">
        <v>43654</v>
      </c>
      <c r="J1024" s="142">
        <f t="shared" si="63"/>
        <v>60</v>
      </c>
      <c r="K1024" s="267">
        <f t="shared" si="64"/>
        <v>300000</v>
      </c>
      <c r="L1024" s="267" t="s">
        <v>2254</v>
      </c>
      <c r="M1024" s="142" t="s">
        <v>3465</v>
      </c>
      <c r="N1024" s="190">
        <v>33</v>
      </c>
      <c r="O1024" s="190"/>
      <c r="P1024" s="190"/>
      <c r="Q1024" s="199">
        <f t="shared" si="61"/>
        <v>165000</v>
      </c>
    </row>
    <row r="1025" spans="1:17" hidden="1">
      <c r="A1025" s="1" t="s">
        <v>2674</v>
      </c>
      <c r="B1025" s="1" t="str">
        <f t="shared" si="62"/>
        <v>BGR</v>
      </c>
      <c r="C1025" s="8" t="s">
        <v>1272</v>
      </c>
      <c r="D1025" s="8" t="s">
        <v>1286</v>
      </c>
      <c r="E1025" s="27" t="s">
        <v>1304</v>
      </c>
      <c r="F1025" s="26" t="s">
        <v>44</v>
      </c>
      <c r="G1025" s="29" t="s">
        <v>1301</v>
      </c>
      <c r="H1025" s="83">
        <v>55</v>
      </c>
      <c r="I1025" s="147">
        <v>43661</v>
      </c>
      <c r="J1025" s="142">
        <f t="shared" si="63"/>
        <v>220</v>
      </c>
      <c r="K1025" s="267">
        <f t="shared" si="64"/>
        <v>1100000</v>
      </c>
      <c r="L1025" s="267" t="s">
        <v>2254</v>
      </c>
      <c r="M1025" s="142" t="s">
        <v>3465</v>
      </c>
      <c r="N1025" s="190">
        <v>190</v>
      </c>
      <c r="O1025" s="190"/>
      <c r="P1025" s="190"/>
      <c r="Q1025" s="199">
        <f t="shared" si="61"/>
        <v>950000</v>
      </c>
    </row>
    <row r="1026" spans="1:17" hidden="1">
      <c r="A1026" s="1" t="s">
        <v>2674</v>
      </c>
      <c r="B1026" s="1" t="str">
        <f t="shared" si="62"/>
        <v>BGR</v>
      </c>
      <c r="C1026" s="8" t="s">
        <v>1272</v>
      </c>
      <c r="D1026" s="8" t="s">
        <v>1286</v>
      </c>
      <c r="E1026" s="27" t="s">
        <v>1305</v>
      </c>
      <c r="F1026" s="26" t="s">
        <v>44</v>
      </c>
      <c r="G1026" s="29" t="s">
        <v>1306</v>
      </c>
      <c r="H1026" s="83">
        <v>60</v>
      </c>
      <c r="I1026" s="148">
        <v>43662</v>
      </c>
      <c r="J1026" s="142">
        <f t="shared" si="63"/>
        <v>240</v>
      </c>
      <c r="K1026" s="267">
        <f t="shared" si="64"/>
        <v>1200000</v>
      </c>
      <c r="L1026" s="267" t="s">
        <v>2254</v>
      </c>
      <c r="M1026" s="142" t="s">
        <v>3465</v>
      </c>
      <c r="N1026" s="190">
        <v>161</v>
      </c>
      <c r="O1026" s="190"/>
      <c r="P1026" s="190"/>
      <c r="Q1026" s="199">
        <f t="shared" si="61"/>
        <v>805000</v>
      </c>
    </row>
    <row r="1027" spans="1:17" hidden="1">
      <c r="A1027" s="1" t="s">
        <v>2674</v>
      </c>
      <c r="B1027" s="1" t="str">
        <f t="shared" si="62"/>
        <v>BGR</v>
      </c>
      <c r="C1027" s="8" t="s">
        <v>1272</v>
      </c>
      <c r="D1027" s="8" t="s">
        <v>1286</v>
      </c>
      <c r="E1027" s="27" t="s">
        <v>1307</v>
      </c>
      <c r="F1027" s="26" t="s">
        <v>44</v>
      </c>
      <c r="G1027" s="29" t="s">
        <v>1308</v>
      </c>
      <c r="H1027" s="83">
        <v>35</v>
      </c>
      <c r="I1027" s="147">
        <v>43661</v>
      </c>
      <c r="J1027" s="142">
        <f t="shared" si="63"/>
        <v>140</v>
      </c>
      <c r="K1027" s="267">
        <f t="shared" si="64"/>
        <v>700000</v>
      </c>
      <c r="L1027" s="267" t="s">
        <v>2254</v>
      </c>
      <c r="M1027" s="142" t="s">
        <v>3465</v>
      </c>
      <c r="N1027" s="190">
        <v>175</v>
      </c>
      <c r="O1027" s="190"/>
      <c r="P1027" s="190"/>
      <c r="Q1027" s="199">
        <f t="shared" ref="Q1027:Q1090" si="65">N1027*5000</f>
        <v>875000</v>
      </c>
    </row>
    <row r="1028" spans="1:17" hidden="1">
      <c r="A1028" s="1" t="s">
        <v>2674</v>
      </c>
      <c r="B1028" s="1" t="str">
        <f t="shared" si="62"/>
        <v>BGR</v>
      </c>
      <c r="C1028" s="8" t="s">
        <v>1272</v>
      </c>
      <c r="D1028" s="8" t="s">
        <v>1286</v>
      </c>
      <c r="E1028" s="27" t="s">
        <v>1309</v>
      </c>
      <c r="F1028" s="26" t="s">
        <v>46</v>
      </c>
      <c r="G1028" s="29" t="s">
        <v>1310</v>
      </c>
      <c r="H1028" s="83">
        <v>20</v>
      </c>
      <c r="I1028" s="147">
        <v>43661</v>
      </c>
      <c r="J1028" s="142">
        <f t="shared" si="63"/>
        <v>80</v>
      </c>
      <c r="K1028" s="267">
        <f t="shared" si="64"/>
        <v>400000</v>
      </c>
      <c r="L1028" s="267" t="s">
        <v>2254</v>
      </c>
      <c r="M1028" s="142" t="s">
        <v>3465</v>
      </c>
      <c r="N1028" s="190">
        <v>72</v>
      </c>
      <c r="O1028" s="190"/>
      <c r="P1028" s="190"/>
      <c r="Q1028" s="199">
        <f t="shared" si="65"/>
        <v>360000</v>
      </c>
    </row>
    <row r="1029" spans="1:17" hidden="1">
      <c r="A1029" s="1" t="s">
        <v>2674</v>
      </c>
      <c r="B1029" s="1" t="str">
        <f t="shared" si="62"/>
        <v>BGR</v>
      </c>
      <c r="C1029" s="8" t="s">
        <v>1272</v>
      </c>
      <c r="D1029" s="8" t="s">
        <v>1286</v>
      </c>
      <c r="E1029" s="27" t="s">
        <v>1311</v>
      </c>
      <c r="F1029" s="26" t="s">
        <v>44</v>
      </c>
      <c r="G1029" s="29" t="s">
        <v>1312</v>
      </c>
      <c r="H1029" s="83">
        <v>45</v>
      </c>
      <c r="I1029" s="148">
        <v>43647</v>
      </c>
      <c r="J1029" s="142">
        <f t="shared" si="63"/>
        <v>180</v>
      </c>
      <c r="K1029" s="267">
        <f t="shared" si="64"/>
        <v>900000</v>
      </c>
      <c r="L1029" s="267" t="s">
        <v>2254</v>
      </c>
      <c r="M1029" s="142" t="s">
        <v>3465</v>
      </c>
      <c r="N1029" s="190">
        <v>147</v>
      </c>
      <c r="O1029" s="190"/>
      <c r="P1029" s="190"/>
      <c r="Q1029" s="199">
        <f t="shared" si="65"/>
        <v>735000</v>
      </c>
    </row>
    <row r="1030" spans="1:17" hidden="1">
      <c r="A1030" s="1" t="s">
        <v>2674</v>
      </c>
      <c r="B1030" s="1" t="str">
        <f t="shared" si="62"/>
        <v>BGR</v>
      </c>
      <c r="C1030" s="8" t="s">
        <v>1272</v>
      </c>
      <c r="D1030" s="8" t="s">
        <v>1286</v>
      </c>
      <c r="E1030" s="27" t="s">
        <v>1313</v>
      </c>
      <c r="F1030" s="26" t="s">
        <v>46</v>
      </c>
      <c r="G1030" s="29" t="s">
        <v>1314</v>
      </c>
      <c r="H1030" s="83">
        <v>35</v>
      </c>
      <c r="I1030" s="148">
        <v>43676</v>
      </c>
      <c r="J1030" s="142">
        <f t="shared" si="63"/>
        <v>140</v>
      </c>
      <c r="K1030" s="267">
        <f t="shared" si="64"/>
        <v>700000</v>
      </c>
      <c r="L1030" s="267" t="s">
        <v>2254</v>
      </c>
      <c r="M1030" s="142" t="s">
        <v>3465</v>
      </c>
      <c r="N1030" s="190">
        <v>72</v>
      </c>
      <c r="O1030" s="190"/>
      <c r="P1030" s="190"/>
      <c r="Q1030" s="199">
        <f t="shared" si="65"/>
        <v>360000</v>
      </c>
    </row>
    <row r="1031" spans="1:17" hidden="1">
      <c r="A1031" s="1" t="s">
        <v>2674</v>
      </c>
      <c r="B1031" s="1" t="str">
        <f t="shared" si="62"/>
        <v>BGR</v>
      </c>
      <c r="C1031" s="8" t="s">
        <v>1272</v>
      </c>
      <c r="D1031" s="8" t="s">
        <v>1286</v>
      </c>
      <c r="E1031" s="27" t="s">
        <v>1315</v>
      </c>
      <c r="F1031" s="26" t="s">
        <v>46</v>
      </c>
      <c r="G1031" s="29" t="s">
        <v>1316</v>
      </c>
      <c r="H1031" s="83">
        <v>27</v>
      </c>
      <c r="I1031" s="148">
        <v>43666</v>
      </c>
      <c r="J1031" s="142">
        <f t="shared" si="63"/>
        <v>108</v>
      </c>
      <c r="K1031" s="267">
        <f t="shared" si="64"/>
        <v>540000</v>
      </c>
      <c r="L1031" s="267" t="s">
        <v>2254</v>
      </c>
      <c r="M1031" s="142" t="s">
        <v>3465</v>
      </c>
      <c r="N1031" s="190">
        <v>46</v>
      </c>
      <c r="O1031" s="190"/>
      <c r="P1031" s="190"/>
      <c r="Q1031" s="199">
        <f t="shared" si="65"/>
        <v>230000</v>
      </c>
    </row>
    <row r="1032" spans="1:17" hidden="1">
      <c r="A1032" s="1" t="s">
        <v>2674</v>
      </c>
      <c r="B1032" s="1" t="str">
        <f t="shared" si="62"/>
        <v>BGR</v>
      </c>
      <c r="C1032" s="8" t="s">
        <v>1272</v>
      </c>
      <c r="D1032" s="8" t="s">
        <v>1273</v>
      </c>
      <c r="E1032" s="27" t="s">
        <v>1317</v>
      </c>
      <c r="F1032" s="26" t="s">
        <v>44</v>
      </c>
      <c r="G1032" s="29" t="s">
        <v>1318</v>
      </c>
      <c r="H1032" s="83">
        <v>45</v>
      </c>
      <c r="I1032" s="147">
        <v>43663</v>
      </c>
      <c r="J1032" s="142">
        <f t="shared" si="63"/>
        <v>180</v>
      </c>
      <c r="K1032" s="267">
        <f t="shared" si="64"/>
        <v>900000</v>
      </c>
      <c r="L1032" s="267" t="s">
        <v>2254</v>
      </c>
      <c r="M1032" s="142" t="s">
        <v>3465</v>
      </c>
      <c r="N1032" s="190">
        <v>202</v>
      </c>
      <c r="O1032" s="190"/>
      <c r="P1032" s="190"/>
      <c r="Q1032" s="199">
        <f t="shared" si="65"/>
        <v>1010000</v>
      </c>
    </row>
    <row r="1033" spans="1:17" hidden="1">
      <c r="A1033" s="1" t="s">
        <v>2674</v>
      </c>
      <c r="B1033" s="1" t="str">
        <f t="shared" si="62"/>
        <v>BGR</v>
      </c>
      <c r="C1033" s="8" t="s">
        <v>1272</v>
      </c>
      <c r="D1033" s="8" t="s">
        <v>1273</v>
      </c>
      <c r="E1033" s="27" t="s">
        <v>1319</v>
      </c>
      <c r="F1033" s="26" t="s">
        <v>46</v>
      </c>
      <c r="G1033" s="29" t="s">
        <v>1320</v>
      </c>
      <c r="H1033" s="83">
        <v>45</v>
      </c>
      <c r="I1033" s="146">
        <v>43665</v>
      </c>
      <c r="J1033" s="142">
        <f t="shared" si="63"/>
        <v>180</v>
      </c>
      <c r="K1033" s="267">
        <f t="shared" si="64"/>
        <v>900000</v>
      </c>
      <c r="L1033" s="267" t="s">
        <v>2254</v>
      </c>
      <c r="M1033" s="142" t="s">
        <v>3465</v>
      </c>
      <c r="N1033" s="190">
        <v>117</v>
      </c>
      <c r="O1033" s="190"/>
      <c r="P1033" s="190"/>
      <c r="Q1033" s="199">
        <f t="shared" si="65"/>
        <v>585000</v>
      </c>
    </row>
    <row r="1034" spans="1:17" hidden="1">
      <c r="A1034" s="1" t="s">
        <v>2674</v>
      </c>
      <c r="B1034" s="1" t="str">
        <f t="shared" si="62"/>
        <v>BGR</v>
      </c>
      <c r="C1034" s="8" t="s">
        <v>1272</v>
      </c>
      <c r="D1034" s="8" t="s">
        <v>1273</v>
      </c>
      <c r="E1034" s="27" t="s">
        <v>1321</v>
      </c>
      <c r="F1034" s="26" t="s">
        <v>46</v>
      </c>
      <c r="G1034" s="29" t="s">
        <v>1322</v>
      </c>
      <c r="H1034" s="83">
        <v>25</v>
      </c>
      <c r="I1034" s="147">
        <v>43661</v>
      </c>
      <c r="J1034" s="142">
        <f t="shared" si="63"/>
        <v>100</v>
      </c>
      <c r="K1034" s="267">
        <f t="shared" si="64"/>
        <v>500000</v>
      </c>
      <c r="L1034" s="267" t="s">
        <v>2254</v>
      </c>
      <c r="M1034" s="142" t="s">
        <v>3465</v>
      </c>
      <c r="N1034" s="190">
        <v>52</v>
      </c>
      <c r="O1034" s="190"/>
      <c r="P1034" s="190"/>
      <c r="Q1034" s="199">
        <f t="shared" si="65"/>
        <v>260000</v>
      </c>
    </row>
    <row r="1035" spans="1:17" hidden="1">
      <c r="A1035" s="1" t="s">
        <v>2674</v>
      </c>
      <c r="B1035" s="1" t="str">
        <f t="shared" si="62"/>
        <v>BGR</v>
      </c>
      <c r="C1035" s="8" t="s">
        <v>1272</v>
      </c>
      <c r="D1035" s="8" t="s">
        <v>1273</v>
      </c>
      <c r="E1035" s="27" t="s">
        <v>1323</v>
      </c>
      <c r="F1035" s="26" t="s">
        <v>44</v>
      </c>
      <c r="G1035" s="29" t="s">
        <v>1301</v>
      </c>
      <c r="H1035" s="83">
        <v>50</v>
      </c>
      <c r="I1035" s="148">
        <v>43657</v>
      </c>
      <c r="J1035" s="142">
        <f t="shared" si="63"/>
        <v>200</v>
      </c>
      <c r="K1035" s="267">
        <f t="shared" si="64"/>
        <v>1000000</v>
      </c>
      <c r="L1035" s="267" t="s">
        <v>2254</v>
      </c>
      <c r="M1035" s="142" t="s">
        <v>3465</v>
      </c>
      <c r="N1035" s="190">
        <v>132</v>
      </c>
      <c r="O1035" s="190"/>
      <c r="P1035" s="190"/>
      <c r="Q1035" s="199">
        <f t="shared" si="65"/>
        <v>660000</v>
      </c>
    </row>
    <row r="1036" spans="1:17" hidden="1">
      <c r="A1036" s="1" t="s">
        <v>2674</v>
      </c>
      <c r="B1036" s="1" t="str">
        <f t="shared" si="62"/>
        <v>BGR</v>
      </c>
      <c r="C1036" s="8" t="s">
        <v>1272</v>
      </c>
      <c r="D1036" s="8" t="s">
        <v>1273</v>
      </c>
      <c r="E1036" s="27" t="s">
        <v>1324</v>
      </c>
      <c r="F1036" s="26" t="s">
        <v>44</v>
      </c>
      <c r="G1036" s="29" t="s">
        <v>1325</v>
      </c>
      <c r="H1036" s="83">
        <v>50</v>
      </c>
      <c r="I1036" s="148">
        <v>43654</v>
      </c>
      <c r="J1036" s="142">
        <f t="shared" si="63"/>
        <v>200</v>
      </c>
      <c r="K1036" s="267">
        <f t="shared" si="64"/>
        <v>1000000</v>
      </c>
      <c r="L1036" s="267" t="s">
        <v>2254</v>
      </c>
      <c r="M1036" s="142" t="s">
        <v>3465</v>
      </c>
      <c r="N1036" s="190">
        <v>128</v>
      </c>
      <c r="O1036" s="190"/>
      <c r="P1036" s="190"/>
      <c r="Q1036" s="199">
        <f t="shared" si="65"/>
        <v>640000</v>
      </c>
    </row>
    <row r="1037" spans="1:17" hidden="1">
      <c r="A1037" s="1" t="s">
        <v>2674</v>
      </c>
      <c r="B1037" s="1" t="str">
        <f t="shared" si="62"/>
        <v>BGR</v>
      </c>
      <c r="C1037" s="8" t="s">
        <v>1272</v>
      </c>
      <c r="D1037" s="8" t="s">
        <v>1273</v>
      </c>
      <c r="E1037" s="27" t="s">
        <v>1326</v>
      </c>
      <c r="F1037" s="26" t="s">
        <v>46</v>
      </c>
      <c r="G1037" s="29" t="s">
        <v>1327</v>
      </c>
      <c r="H1037" s="83">
        <v>35</v>
      </c>
      <c r="I1037" s="155">
        <v>43655</v>
      </c>
      <c r="J1037" s="142">
        <f t="shared" si="63"/>
        <v>140</v>
      </c>
      <c r="K1037" s="267">
        <f t="shared" si="64"/>
        <v>700000</v>
      </c>
      <c r="L1037" s="267" t="s">
        <v>2254</v>
      </c>
      <c r="M1037" s="142" t="s">
        <v>3465</v>
      </c>
      <c r="N1037" s="190">
        <v>76</v>
      </c>
      <c r="O1037" s="190"/>
      <c r="P1037" s="190"/>
      <c r="Q1037" s="199">
        <f t="shared" si="65"/>
        <v>380000</v>
      </c>
    </row>
    <row r="1038" spans="1:17" hidden="1">
      <c r="A1038" s="1" t="s">
        <v>2674</v>
      </c>
      <c r="B1038" s="1" t="str">
        <f t="shared" si="62"/>
        <v>BGR</v>
      </c>
      <c r="C1038" s="8" t="s">
        <v>1272</v>
      </c>
      <c r="D1038" s="8" t="s">
        <v>1273</v>
      </c>
      <c r="E1038" s="27" t="s">
        <v>1328</v>
      </c>
      <c r="F1038" s="26" t="s">
        <v>46</v>
      </c>
      <c r="G1038" s="29" t="s">
        <v>1329</v>
      </c>
      <c r="H1038" s="83">
        <v>30</v>
      </c>
      <c r="I1038" s="155">
        <v>43657</v>
      </c>
      <c r="J1038" s="142">
        <f t="shared" si="63"/>
        <v>120</v>
      </c>
      <c r="K1038" s="267">
        <f t="shared" si="64"/>
        <v>600000</v>
      </c>
      <c r="L1038" s="267" t="s">
        <v>2254</v>
      </c>
      <c r="M1038" s="142" t="s">
        <v>3465</v>
      </c>
      <c r="N1038" s="190">
        <v>132</v>
      </c>
      <c r="O1038" s="190"/>
      <c r="P1038" s="190"/>
      <c r="Q1038" s="199">
        <f t="shared" si="65"/>
        <v>660000</v>
      </c>
    </row>
    <row r="1039" spans="1:17" hidden="1">
      <c r="A1039" s="1" t="s">
        <v>2674</v>
      </c>
      <c r="B1039" s="1" t="str">
        <f t="shared" si="62"/>
        <v>BGR</v>
      </c>
      <c r="C1039" s="8" t="s">
        <v>1272</v>
      </c>
      <c r="D1039" s="8" t="s">
        <v>1273</v>
      </c>
      <c r="E1039" s="27" t="s">
        <v>1330</v>
      </c>
      <c r="F1039" s="26" t="s">
        <v>46</v>
      </c>
      <c r="G1039" s="29" t="s">
        <v>1331</v>
      </c>
      <c r="H1039" s="83">
        <v>35</v>
      </c>
      <c r="I1039" s="155">
        <v>43658</v>
      </c>
      <c r="J1039" s="142">
        <f t="shared" si="63"/>
        <v>140</v>
      </c>
      <c r="K1039" s="267">
        <f t="shared" si="64"/>
        <v>700000</v>
      </c>
      <c r="L1039" s="267" t="s">
        <v>2254</v>
      </c>
      <c r="M1039" s="142" t="s">
        <v>3465</v>
      </c>
      <c r="N1039" s="190">
        <v>155</v>
      </c>
      <c r="O1039" s="190"/>
      <c r="P1039" s="190"/>
      <c r="Q1039" s="199">
        <f t="shared" si="65"/>
        <v>775000</v>
      </c>
    </row>
    <row r="1040" spans="1:17" hidden="1">
      <c r="A1040" s="1" t="s">
        <v>2674</v>
      </c>
      <c r="B1040" s="1" t="str">
        <f t="shared" si="62"/>
        <v>BGR</v>
      </c>
      <c r="C1040" s="8" t="s">
        <v>1272</v>
      </c>
      <c r="D1040" s="8" t="s">
        <v>1273</v>
      </c>
      <c r="E1040" s="27" t="s">
        <v>1332</v>
      </c>
      <c r="F1040" s="26" t="s">
        <v>46</v>
      </c>
      <c r="G1040" s="29" t="s">
        <v>1333</v>
      </c>
      <c r="H1040" s="83">
        <v>40</v>
      </c>
      <c r="I1040" s="148">
        <v>43655</v>
      </c>
      <c r="J1040" s="142">
        <f t="shared" si="63"/>
        <v>160</v>
      </c>
      <c r="K1040" s="267">
        <f t="shared" si="64"/>
        <v>800000</v>
      </c>
      <c r="L1040" s="267" t="s">
        <v>2254</v>
      </c>
      <c r="M1040" s="142" t="s">
        <v>3465</v>
      </c>
      <c r="N1040" s="190">
        <v>84</v>
      </c>
      <c r="O1040" s="190"/>
      <c r="P1040" s="190"/>
      <c r="Q1040" s="199">
        <f t="shared" si="65"/>
        <v>420000</v>
      </c>
    </row>
    <row r="1041" spans="1:17" hidden="1">
      <c r="A1041" s="1" t="s">
        <v>2674</v>
      </c>
      <c r="B1041" s="1" t="str">
        <f t="shared" si="62"/>
        <v>BGR</v>
      </c>
      <c r="C1041" s="8" t="s">
        <v>1272</v>
      </c>
      <c r="D1041" s="8" t="s">
        <v>1273</v>
      </c>
      <c r="E1041" s="27" t="s">
        <v>1334</v>
      </c>
      <c r="F1041" s="26" t="s">
        <v>46</v>
      </c>
      <c r="G1041" s="29" t="s">
        <v>1335</v>
      </c>
      <c r="H1041" s="83">
        <v>40</v>
      </c>
      <c r="I1041" s="148">
        <v>43666</v>
      </c>
      <c r="J1041" s="142">
        <f t="shared" si="63"/>
        <v>160</v>
      </c>
      <c r="K1041" s="267">
        <f t="shared" si="64"/>
        <v>800000</v>
      </c>
      <c r="L1041" s="267" t="s">
        <v>2254</v>
      </c>
      <c r="M1041" s="142" t="s">
        <v>3465</v>
      </c>
      <c r="N1041" s="190">
        <v>124</v>
      </c>
      <c r="O1041" s="190"/>
      <c r="P1041" s="190"/>
      <c r="Q1041" s="199">
        <f t="shared" si="65"/>
        <v>620000</v>
      </c>
    </row>
    <row r="1042" spans="1:17" hidden="1">
      <c r="A1042" s="1" t="s">
        <v>2674</v>
      </c>
      <c r="B1042" s="1" t="str">
        <f t="shared" si="62"/>
        <v>BGR</v>
      </c>
      <c r="C1042" s="8" t="s">
        <v>1272</v>
      </c>
      <c r="D1042" s="8" t="s">
        <v>1273</v>
      </c>
      <c r="E1042" s="27" t="s">
        <v>1336</v>
      </c>
      <c r="F1042" s="26" t="s">
        <v>46</v>
      </c>
      <c r="G1042" s="29" t="s">
        <v>1337</v>
      </c>
      <c r="H1042" s="83">
        <v>15</v>
      </c>
      <c r="I1042" s="148">
        <v>43659</v>
      </c>
      <c r="J1042" s="142">
        <f t="shared" si="63"/>
        <v>60</v>
      </c>
      <c r="K1042" s="267">
        <f t="shared" si="64"/>
        <v>300000</v>
      </c>
      <c r="L1042" s="267" t="s">
        <v>2254</v>
      </c>
      <c r="M1042" s="142" t="s">
        <v>3465</v>
      </c>
      <c r="N1042" s="190">
        <v>47</v>
      </c>
      <c r="O1042" s="190"/>
      <c r="P1042" s="190"/>
      <c r="Q1042" s="199">
        <f t="shared" si="65"/>
        <v>235000</v>
      </c>
    </row>
    <row r="1043" spans="1:17" hidden="1">
      <c r="A1043" s="1" t="s">
        <v>2674</v>
      </c>
      <c r="B1043" s="1" t="str">
        <f t="shared" ref="B1043:B1070" si="66">+C1043</f>
        <v>BKS</v>
      </c>
      <c r="C1043" s="8" t="s">
        <v>440</v>
      </c>
      <c r="D1043" s="8" t="s">
        <v>383</v>
      </c>
      <c r="E1043" s="8" t="s">
        <v>384</v>
      </c>
      <c r="F1043" s="3" t="s">
        <v>46</v>
      </c>
      <c r="G1043" s="8" t="s">
        <v>385</v>
      </c>
      <c r="H1043" s="83">
        <v>45</v>
      </c>
      <c r="I1043" s="148">
        <v>43657</v>
      </c>
      <c r="J1043" s="142">
        <f t="shared" ref="J1043:J1070" si="67">+H1043*4</f>
        <v>180</v>
      </c>
      <c r="K1043" s="267">
        <f t="shared" ref="K1043:K1070" si="68">+H1043*20000</f>
        <v>900000</v>
      </c>
      <c r="L1043" s="267" t="s">
        <v>2254</v>
      </c>
      <c r="M1043" s="142" t="s">
        <v>3465</v>
      </c>
      <c r="N1043" s="190"/>
      <c r="O1043" s="190"/>
      <c r="P1043" s="190"/>
      <c r="Q1043" s="199">
        <f t="shared" si="65"/>
        <v>0</v>
      </c>
    </row>
    <row r="1044" spans="1:17" hidden="1">
      <c r="A1044" s="1" t="s">
        <v>2674</v>
      </c>
      <c r="B1044" s="1" t="str">
        <f t="shared" si="66"/>
        <v>BKS</v>
      </c>
      <c r="C1044" s="8" t="s">
        <v>440</v>
      </c>
      <c r="D1044" s="8" t="s">
        <v>383</v>
      </c>
      <c r="E1044" s="8" t="s">
        <v>386</v>
      </c>
      <c r="F1044" s="3" t="s">
        <v>46</v>
      </c>
      <c r="G1044" s="8" t="s">
        <v>387</v>
      </c>
      <c r="H1044" s="83">
        <v>26</v>
      </c>
      <c r="I1044" s="148">
        <v>43658</v>
      </c>
      <c r="J1044" s="142">
        <f t="shared" si="67"/>
        <v>104</v>
      </c>
      <c r="K1044" s="267">
        <f t="shared" si="68"/>
        <v>520000</v>
      </c>
      <c r="L1044" s="267" t="s">
        <v>2254</v>
      </c>
      <c r="M1044" s="142" t="s">
        <v>3465</v>
      </c>
      <c r="N1044" s="190">
        <v>81</v>
      </c>
      <c r="O1044" s="205">
        <v>43658</v>
      </c>
      <c r="P1044" s="190"/>
      <c r="Q1044" s="199">
        <f t="shared" si="65"/>
        <v>405000</v>
      </c>
    </row>
    <row r="1045" spans="1:17" hidden="1">
      <c r="A1045" s="1" t="s">
        <v>2674</v>
      </c>
      <c r="B1045" s="1" t="str">
        <f t="shared" si="66"/>
        <v>BKS</v>
      </c>
      <c r="C1045" s="8" t="s">
        <v>440</v>
      </c>
      <c r="D1045" s="8" t="s">
        <v>383</v>
      </c>
      <c r="E1045" s="8" t="s">
        <v>388</v>
      </c>
      <c r="F1045" s="3" t="s">
        <v>45</v>
      </c>
      <c r="G1045" s="8" t="s">
        <v>389</v>
      </c>
      <c r="H1045" s="83">
        <v>16</v>
      </c>
      <c r="I1045" s="148">
        <v>43659</v>
      </c>
      <c r="J1045" s="142">
        <f t="shared" si="67"/>
        <v>64</v>
      </c>
      <c r="K1045" s="267">
        <f t="shared" si="68"/>
        <v>320000</v>
      </c>
      <c r="L1045" s="267" t="s">
        <v>2254</v>
      </c>
      <c r="M1045" s="142" t="s">
        <v>3465</v>
      </c>
      <c r="N1045" s="190">
        <v>54</v>
      </c>
      <c r="O1045" s="205">
        <v>43659</v>
      </c>
      <c r="P1045" s="190"/>
      <c r="Q1045" s="199">
        <f t="shared" si="65"/>
        <v>270000</v>
      </c>
    </row>
    <row r="1046" spans="1:17" hidden="1">
      <c r="A1046" s="1" t="s">
        <v>2674</v>
      </c>
      <c r="B1046" s="1" t="str">
        <f t="shared" si="66"/>
        <v>BKS</v>
      </c>
      <c r="C1046" s="8" t="s">
        <v>440</v>
      </c>
      <c r="D1046" s="8" t="s">
        <v>383</v>
      </c>
      <c r="E1046" s="8" t="s">
        <v>390</v>
      </c>
      <c r="F1046" s="3" t="s">
        <v>46</v>
      </c>
      <c r="G1046" s="8" t="s">
        <v>391</v>
      </c>
      <c r="H1046" s="83">
        <v>36</v>
      </c>
      <c r="I1046" s="147">
        <v>43661</v>
      </c>
      <c r="J1046" s="142">
        <f t="shared" si="67"/>
        <v>144</v>
      </c>
      <c r="K1046" s="267">
        <f t="shared" si="68"/>
        <v>720000</v>
      </c>
      <c r="L1046" s="267" t="s">
        <v>2254</v>
      </c>
      <c r="M1046" s="142" t="s">
        <v>3465</v>
      </c>
      <c r="N1046" s="190">
        <v>137</v>
      </c>
      <c r="O1046" s="205">
        <v>43661</v>
      </c>
      <c r="P1046" s="190"/>
      <c r="Q1046" s="199">
        <f t="shared" si="65"/>
        <v>685000</v>
      </c>
    </row>
    <row r="1047" spans="1:17" hidden="1">
      <c r="A1047" s="1" t="s">
        <v>2674</v>
      </c>
      <c r="B1047" s="1" t="str">
        <f t="shared" si="66"/>
        <v>BKS</v>
      </c>
      <c r="C1047" s="8" t="s">
        <v>440</v>
      </c>
      <c r="D1047" s="8" t="s">
        <v>383</v>
      </c>
      <c r="E1047" s="8" t="s">
        <v>392</v>
      </c>
      <c r="F1047" s="3" t="s">
        <v>46</v>
      </c>
      <c r="G1047" s="8" t="s">
        <v>393</v>
      </c>
      <c r="H1047" s="83">
        <v>32</v>
      </c>
      <c r="I1047" s="148">
        <v>43662</v>
      </c>
      <c r="J1047" s="142">
        <f t="shared" si="67"/>
        <v>128</v>
      </c>
      <c r="K1047" s="267">
        <f t="shared" si="68"/>
        <v>640000</v>
      </c>
      <c r="L1047" s="267" t="s">
        <v>2254</v>
      </c>
      <c r="M1047" s="142" t="s">
        <v>3465</v>
      </c>
      <c r="N1047" s="190">
        <v>90</v>
      </c>
      <c r="O1047" s="205">
        <v>43662</v>
      </c>
      <c r="P1047" s="190"/>
      <c r="Q1047" s="199">
        <f t="shared" si="65"/>
        <v>450000</v>
      </c>
    </row>
    <row r="1048" spans="1:17" hidden="1">
      <c r="A1048" s="1" t="s">
        <v>2674</v>
      </c>
      <c r="B1048" s="1" t="str">
        <f t="shared" si="66"/>
        <v>BKS</v>
      </c>
      <c r="C1048" s="8" t="s">
        <v>440</v>
      </c>
      <c r="D1048" s="8" t="s">
        <v>383</v>
      </c>
      <c r="E1048" s="8" t="s">
        <v>394</v>
      </c>
      <c r="F1048" s="3" t="s">
        <v>46</v>
      </c>
      <c r="G1048" s="8" t="s">
        <v>395</v>
      </c>
      <c r="H1048" s="83">
        <v>29</v>
      </c>
      <c r="I1048" s="147">
        <v>43663</v>
      </c>
      <c r="J1048" s="142">
        <f t="shared" si="67"/>
        <v>116</v>
      </c>
      <c r="K1048" s="267">
        <f t="shared" si="68"/>
        <v>580000</v>
      </c>
      <c r="L1048" s="267" t="s">
        <v>2254</v>
      </c>
      <c r="M1048" s="142" t="s">
        <v>3465</v>
      </c>
      <c r="N1048" s="190">
        <v>90</v>
      </c>
      <c r="O1048" s="205">
        <v>43663</v>
      </c>
      <c r="P1048" s="190"/>
      <c r="Q1048" s="199">
        <f t="shared" si="65"/>
        <v>450000</v>
      </c>
    </row>
    <row r="1049" spans="1:17" hidden="1">
      <c r="A1049" s="1" t="s">
        <v>2674</v>
      </c>
      <c r="B1049" s="1" t="str">
        <f t="shared" si="66"/>
        <v>BKS</v>
      </c>
      <c r="C1049" s="8" t="s">
        <v>440</v>
      </c>
      <c r="D1049" s="8" t="s">
        <v>383</v>
      </c>
      <c r="E1049" s="8" t="s">
        <v>396</v>
      </c>
      <c r="F1049" s="3" t="s">
        <v>44</v>
      </c>
      <c r="G1049" s="8" t="s">
        <v>397</v>
      </c>
      <c r="H1049" s="83">
        <v>38</v>
      </c>
      <c r="I1049" s="146">
        <v>43664</v>
      </c>
      <c r="J1049" s="142">
        <f t="shared" si="67"/>
        <v>152</v>
      </c>
      <c r="K1049" s="267">
        <f t="shared" si="68"/>
        <v>760000</v>
      </c>
      <c r="L1049" s="267" t="s">
        <v>2254</v>
      </c>
      <c r="M1049" s="142" t="s">
        <v>3465</v>
      </c>
      <c r="N1049" s="190">
        <v>150</v>
      </c>
      <c r="O1049" s="205">
        <v>43664</v>
      </c>
      <c r="P1049" s="190"/>
      <c r="Q1049" s="199">
        <f t="shared" si="65"/>
        <v>750000</v>
      </c>
    </row>
    <row r="1050" spans="1:17" hidden="1">
      <c r="A1050" s="1" t="s">
        <v>2674</v>
      </c>
      <c r="B1050" s="1" t="str">
        <f t="shared" si="66"/>
        <v>BKS</v>
      </c>
      <c r="C1050" s="8" t="s">
        <v>440</v>
      </c>
      <c r="D1050" s="8" t="s">
        <v>383</v>
      </c>
      <c r="E1050" s="8" t="s">
        <v>398</v>
      </c>
      <c r="F1050" s="3" t="s">
        <v>46</v>
      </c>
      <c r="G1050" s="8" t="s">
        <v>399</v>
      </c>
      <c r="H1050" s="83">
        <v>22</v>
      </c>
      <c r="I1050" s="146">
        <v>43665</v>
      </c>
      <c r="J1050" s="142">
        <f t="shared" si="67"/>
        <v>88</v>
      </c>
      <c r="K1050" s="267">
        <f t="shared" si="68"/>
        <v>440000</v>
      </c>
      <c r="L1050" s="267" t="s">
        <v>2254</v>
      </c>
      <c r="M1050" s="142" t="s">
        <v>3465</v>
      </c>
      <c r="N1050" s="190">
        <v>104</v>
      </c>
      <c r="O1050" s="205">
        <v>43665</v>
      </c>
      <c r="P1050" s="190"/>
      <c r="Q1050" s="199">
        <f t="shared" si="65"/>
        <v>520000</v>
      </c>
    </row>
    <row r="1051" spans="1:17" hidden="1">
      <c r="A1051" s="1" t="s">
        <v>2674</v>
      </c>
      <c r="B1051" s="1" t="str">
        <f t="shared" si="66"/>
        <v>BKS</v>
      </c>
      <c r="C1051" s="8" t="s">
        <v>440</v>
      </c>
      <c r="D1051" s="8" t="s">
        <v>383</v>
      </c>
      <c r="E1051" s="8" t="s">
        <v>400</v>
      </c>
      <c r="F1051" s="3" t="s">
        <v>45</v>
      </c>
      <c r="G1051" s="8" t="s">
        <v>401</v>
      </c>
      <c r="H1051" s="83">
        <v>30</v>
      </c>
      <c r="I1051" s="148">
        <v>43666</v>
      </c>
      <c r="J1051" s="142">
        <f t="shared" si="67"/>
        <v>120</v>
      </c>
      <c r="K1051" s="267">
        <f t="shared" si="68"/>
        <v>600000</v>
      </c>
      <c r="L1051" s="267" t="s">
        <v>2254</v>
      </c>
      <c r="M1051" s="142" t="s">
        <v>3465</v>
      </c>
      <c r="N1051" s="190">
        <v>100</v>
      </c>
      <c r="O1051" s="205">
        <v>43668</v>
      </c>
      <c r="P1051" s="190"/>
      <c r="Q1051" s="199">
        <f t="shared" si="65"/>
        <v>500000</v>
      </c>
    </row>
    <row r="1052" spans="1:17" hidden="1">
      <c r="A1052" s="1" t="s">
        <v>2674</v>
      </c>
      <c r="B1052" s="1" t="str">
        <f t="shared" si="66"/>
        <v>BKS</v>
      </c>
      <c r="C1052" s="8" t="s">
        <v>440</v>
      </c>
      <c r="D1052" s="8" t="s">
        <v>383</v>
      </c>
      <c r="E1052" s="8" t="s">
        <v>402</v>
      </c>
      <c r="F1052" s="3" t="s">
        <v>46</v>
      </c>
      <c r="G1052" s="8" t="s">
        <v>403</v>
      </c>
      <c r="H1052" s="83">
        <v>30</v>
      </c>
      <c r="I1052" s="148">
        <v>43668</v>
      </c>
      <c r="J1052" s="142">
        <f t="shared" si="67"/>
        <v>120</v>
      </c>
      <c r="K1052" s="267">
        <f t="shared" si="68"/>
        <v>600000</v>
      </c>
      <c r="L1052" s="267" t="s">
        <v>2254</v>
      </c>
      <c r="M1052" s="142" t="s">
        <v>3465</v>
      </c>
      <c r="N1052" s="190">
        <v>131</v>
      </c>
      <c r="O1052" s="205">
        <v>43669</v>
      </c>
      <c r="P1052" s="190"/>
      <c r="Q1052" s="199">
        <f t="shared" si="65"/>
        <v>655000</v>
      </c>
    </row>
    <row r="1053" spans="1:17" hidden="1">
      <c r="A1053" s="1" t="s">
        <v>2674</v>
      </c>
      <c r="B1053" s="1" t="str">
        <f t="shared" si="66"/>
        <v>BKS</v>
      </c>
      <c r="C1053" s="8" t="s">
        <v>440</v>
      </c>
      <c r="D1053" s="8" t="s">
        <v>383</v>
      </c>
      <c r="E1053" s="8" t="s">
        <v>404</v>
      </c>
      <c r="F1053" s="3" t="s">
        <v>46</v>
      </c>
      <c r="G1053" s="8" t="s">
        <v>405</v>
      </c>
      <c r="H1053" s="83">
        <v>42</v>
      </c>
      <c r="I1053" s="148">
        <v>43669</v>
      </c>
      <c r="J1053" s="142">
        <f t="shared" si="67"/>
        <v>168</v>
      </c>
      <c r="K1053" s="267">
        <f t="shared" si="68"/>
        <v>840000</v>
      </c>
      <c r="L1053" s="267" t="s">
        <v>2254</v>
      </c>
      <c r="M1053" s="142" t="s">
        <v>3465</v>
      </c>
      <c r="N1053" s="190">
        <v>145</v>
      </c>
      <c r="O1053" s="205">
        <v>43671</v>
      </c>
      <c r="P1053" s="190"/>
      <c r="Q1053" s="199">
        <f t="shared" si="65"/>
        <v>725000</v>
      </c>
    </row>
    <row r="1054" spans="1:17" hidden="1">
      <c r="A1054" s="1" t="s">
        <v>2674</v>
      </c>
      <c r="B1054" s="1" t="str">
        <f t="shared" si="66"/>
        <v>BKS</v>
      </c>
      <c r="C1054" s="8" t="s">
        <v>440</v>
      </c>
      <c r="D1054" s="8" t="s">
        <v>383</v>
      </c>
      <c r="E1054" s="8" t="s">
        <v>406</v>
      </c>
      <c r="F1054" s="3" t="s">
        <v>46</v>
      </c>
      <c r="G1054" s="8" t="s">
        <v>407</v>
      </c>
      <c r="H1054" s="83">
        <v>24</v>
      </c>
      <c r="I1054" s="148">
        <v>43670</v>
      </c>
      <c r="J1054" s="142">
        <f t="shared" si="67"/>
        <v>96</v>
      </c>
      <c r="K1054" s="267">
        <f t="shared" si="68"/>
        <v>480000</v>
      </c>
      <c r="L1054" s="267" t="s">
        <v>2254</v>
      </c>
      <c r="M1054" s="142" t="s">
        <v>3465</v>
      </c>
      <c r="N1054" s="190">
        <v>102</v>
      </c>
      <c r="O1054" s="205">
        <v>43670</v>
      </c>
      <c r="P1054" s="190"/>
      <c r="Q1054" s="199">
        <f t="shared" si="65"/>
        <v>510000</v>
      </c>
    </row>
    <row r="1055" spans="1:17" hidden="1">
      <c r="A1055" s="1" t="s">
        <v>2674</v>
      </c>
      <c r="B1055" s="1" t="str">
        <f t="shared" si="66"/>
        <v>BKS</v>
      </c>
      <c r="C1055" s="8" t="s">
        <v>440</v>
      </c>
      <c r="D1055" s="8" t="s">
        <v>383</v>
      </c>
      <c r="E1055" s="8" t="s">
        <v>408</v>
      </c>
      <c r="F1055" s="3" t="s">
        <v>46</v>
      </c>
      <c r="G1055" s="8" t="s">
        <v>409</v>
      </c>
      <c r="H1055" s="83">
        <v>49</v>
      </c>
      <c r="I1055" s="148">
        <v>43671</v>
      </c>
      <c r="J1055" s="142">
        <f t="shared" si="67"/>
        <v>196</v>
      </c>
      <c r="K1055" s="267">
        <f t="shared" si="68"/>
        <v>980000</v>
      </c>
      <c r="L1055" s="267" t="s">
        <v>2254</v>
      </c>
      <c r="M1055" s="142" t="s">
        <v>3465</v>
      </c>
      <c r="N1055" s="190">
        <v>207</v>
      </c>
      <c r="O1055" s="205">
        <v>43673</v>
      </c>
      <c r="P1055" s="190"/>
      <c r="Q1055" s="199">
        <f t="shared" si="65"/>
        <v>1035000</v>
      </c>
    </row>
    <row r="1056" spans="1:17" hidden="1">
      <c r="A1056" s="1" t="s">
        <v>2674</v>
      </c>
      <c r="B1056" s="1" t="str">
        <f t="shared" si="66"/>
        <v>BKS</v>
      </c>
      <c r="C1056" s="8" t="s">
        <v>440</v>
      </c>
      <c r="D1056" s="8" t="s">
        <v>383</v>
      </c>
      <c r="E1056" s="8" t="s">
        <v>410</v>
      </c>
      <c r="F1056" s="3" t="s">
        <v>45</v>
      </c>
      <c r="G1056" s="8" t="s">
        <v>411</v>
      </c>
      <c r="H1056" s="83">
        <v>20</v>
      </c>
      <c r="I1056" s="148">
        <v>43673</v>
      </c>
      <c r="J1056" s="142">
        <f t="shared" si="67"/>
        <v>80</v>
      </c>
      <c r="K1056" s="267">
        <f t="shared" si="68"/>
        <v>400000</v>
      </c>
      <c r="L1056" s="267" t="s">
        <v>2254</v>
      </c>
      <c r="M1056" s="142" t="s">
        <v>3465</v>
      </c>
      <c r="N1056" s="190">
        <v>98</v>
      </c>
      <c r="O1056" s="205">
        <v>43678</v>
      </c>
      <c r="P1056" s="190"/>
      <c r="Q1056" s="199">
        <f t="shared" si="65"/>
        <v>490000</v>
      </c>
    </row>
    <row r="1057" spans="1:17" hidden="1">
      <c r="A1057" s="1" t="s">
        <v>2674</v>
      </c>
      <c r="B1057" s="1" t="str">
        <f t="shared" si="66"/>
        <v>BKS</v>
      </c>
      <c r="C1057" s="8" t="s">
        <v>440</v>
      </c>
      <c r="D1057" s="8" t="s">
        <v>383</v>
      </c>
      <c r="E1057" s="8" t="s">
        <v>412</v>
      </c>
      <c r="F1057" s="3" t="s">
        <v>46</v>
      </c>
      <c r="G1057" s="8" t="s">
        <v>413</v>
      </c>
      <c r="H1057" s="83">
        <v>30</v>
      </c>
      <c r="I1057" s="148">
        <v>43675</v>
      </c>
      <c r="J1057" s="142">
        <f t="shared" si="67"/>
        <v>120</v>
      </c>
      <c r="K1057" s="267">
        <f t="shared" si="68"/>
        <v>600000</v>
      </c>
      <c r="L1057" s="267" t="s">
        <v>2254</v>
      </c>
      <c r="M1057" s="142" t="s">
        <v>3465</v>
      </c>
      <c r="N1057" s="190">
        <v>104</v>
      </c>
      <c r="O1057" s="205">
        <v>43676</v>
      </c>
      <c r="P1057" s="190"/>
      <c r="Q1057" s="199">
        <f t="shared" si="65"/>
        <v>520000</v>
      </c>
    </row>
    <row r="1058" spans="1:17" hidden="1">
      <c r="A1058" s="1" t="s">
        <v>2674</v>
      </c>
      <c r="B1058" s="1" t="str">
        <f t="shared" si="66"/>
        <v>BKS</v>
      </c>
      <c r="C1058" s="8" t="s">
        <v>440</v>
      </c>
      <c r="D1058" s="8" t="s">
        <v>383</v>
      </c>
      <c r="E1058" s="8" t="s">
        <v>414</v>
      </c>
      <c r="F1058" s="3" t="s">
        <v>45</v>
      </c>
      <c r="G1058" s="8" t="s">
        <v>415</v>
      </c>
      <c r="H1058" s="83">
        <v>15</v>
      </c>
      <c r="I1058" s="148">
        <v>43676</v>
      </c>
      <c r="J1058" s="142">
        <f t="shared" si="67"/>
        <v>60</v>
      </c>
      <c r="K1058" s="267">
        <f t="shared" si="68"/>
        <v>300000</v>
      </c>
      <c r="L1058" s="267" t="s">
        <v>2254</v>
      </c>
      <c r="M1058" s="142" t="s">
        <v>3465</v>
      </c>
      <c r="N1058" s="190">
        <v>80</v>
      </c>
      <c r="O1058" s="205">
        <v>43677</v>
      </c>
      <c r="P1058" s="190"/>
      <c r="Q1058" s="199">
        <f t="shared" si="65"/>
        <v>400000</v>
      </c>
    </row>
    <row r="1059" spans="1:17" hidden="1">
      <c r="A1059" s="1" t="s">
        <v>2674</v>
      </c>
      <c r="B1059" s="1" t="str">
        <f t="shared" si="66"/>
        <v>BKS</v>
      </c>
      <c r="C1059" s="8" t="s">
        <v>440</v>
      </c>
      <c r="D1059" s="8" t="s">
        <v>383</v>
      </c>
      <c r="E1059" s="8" t="s">
        <v>416</v>
      </c>
      <c r="F1059" s="3" t="s">
        <v>46</v>
      </c>
      <c r="G1059" s="8" t="s">
        <v>417</v>
      </c>
      <c r="H1059" s="83">
        <v>35</v>
      </c>
      <c r="I1059" s="148">
        <v>43677</v>
      </c>
      <c r="J1059" s="142">
        <f t="shared" si="67"/>
        <v>140</v>
      </c>
      <c r="K1059" s="267">
        <f t="shared" si="68"/>
        <v>700000</v>
      </c>
      <c r="L1059" s="267" t="s">
        <v>2254</v>
      </c>
      <c r="M1059" s="142" t="s">
        <v>3465</v>
      </c>
      <c r="N1059" s="190">
        <v>181</v>
      </c>
      <c r="O1059" s="205">
        <v>43679</v>
      </c>
      <c r="P1059" s="190"/>
      <c r="Q1059" s="199">
        <f t="shared" si="65"/>
        <v>905000</v>
      </c>
    </row>
    <row r="1060" spans="1:17" hidden="1">
      <c r="A1060" s="1" t="s">
        <v>2674</v>
      </c>
      <c r="B1060" s="1" t="str">
        <f t="shared" si="66"/>
        <v>BKS</v>
      </c>
      <c r="C1060" s="8" t="s">
        <v>440</v>
      </c>
      <c r="D1060" s="8" t="s">
        <v>383</v>
      </c>
      <c r="E1060" s="8" t="s">
        <v>418</v>
      </c>
      <c r="F1060" s="3" t="s">
        <v>46</v>
      </c>
      <c r="G1060" s="8" t="s">
        <v>419</v>
      </c>
      <c r="H1060" s="83">
        <v>40</v>
      </c>
      <c r="I1060" s="148">
        <v>43678</v>
      </c>
      <c r="J1060" s="142">
        <f t="shared" si="67"/>
        <v>160</v>
      </c>
      <c r="K1060" s="267">
        <f t="shared" si="68"/>
        <v>800000</v>
      </c>
      <c r="L1060" s="267" t="s">
        <v>2254</v>
      </c>
      <c r="M1060" s="142" t="s">
        <v>3465</v>
      </c>
      <c r="N1060" s="190">
        <v>184</v>
      </c>
      <c r="O1060" s="205">
        <v>43684</v>
      </c>
      <c r="P1060" s="190"/>
      <c r="Q1060" s="199">
        <f t="shared" si="65"/>
        <v>920000</v>
      </c>
    </row>
    <row r="1061" spans="1:17" hidden="1">
      <c r="A1061" s="1" t="s">
        <v>2674</v>
      </c>
      <c r="B1061" s="1" t="str">
        <f t="shared" si="66"/>
        <v>BKS</v>
      </c>
      <c r="C1061" s="8" t="s">
        <v>440</v>
      </c>
      <c r="D1061" s="8" t="s">
        <v>383</v>
      </c>
      <c r="E1061" s="8" t="s">
        <v>420</v>
      </c>
      <c r="F1061" s="3" t="s">
        <v>44</v>
      </c>
      <c r="G1061" s="8" t="s">
        <v>421</v>
      </c>
      <c r="H1061" s="83">
        <v>60</v>
      </c>
      <c r="I1061" s="148">
        <v>43679</v>
      </c>
      <c r="J1061" s="142">
        <f t="shared" si="67"/>
        <v>240</v>
      </c>
      <c r="K1061" s="267">
        <f t="shared" si="68"/>
        <v>1200000</v>
      </c>
      <c r="L1061" s="267" t="s">
        <v>2254</v>
      </c>
      <c r="M1061" s="142" t="s">
        <v>3465</v>
      </c>
      <c r="N1061" s="190"/>
      <c r="O1061" s="190"/>
      <c r="P1061" s="190"/>
      <c r="Q1061" s="199">
        <f t="shared" si="65"/>
        <v>0</v>
      </c>
    </row>
    <row r="1062" spans="1:17" hidden="1">
      <c r="A1062" s="1" t="s">
        <v>2674</v>
      </c>
      <c r="B1062" s="1" t="str">
        <f t="shared" si="66"/>
        <v>BKS</v>
      </c>
      <c r="C1062" s="8" t="s">
        <v>440</v>
      </c>
      <c r="D1062" s="8" t="s">
        <v>383</v>
      </c>
      <c r="E1062" s="8" t="s">
        <v>422</v>
      </c>
      <c r="F1062" s="3" t="s">
        <v>44</v>
      </c>
      <c r="G1062" s="8" t="s">
        <v>423</v>
      </c>
      <c r="H1062" s="83">
        <v>43</v>
      </c>
      <c r="I1062" s="148">
        <v>43682</v>
      </c>
      <c r="J1062" s="142">
        <f t="shared" si="67"/>
        <v>172</v>
      </c>
      <c r="K1062" s="267">
        <f t="shared" si="68"/>
        <v>860000</v>
      </c>
      <c r="L1062" s="267" t="s">
        <v>2254</v>
      </c>
      <c r="M1062" s="142" t="s">
        <v>3465</v>
      </c>
      <c r="N1062" s="190"/>
      <c r="O1062" s="190"/>
      <c r="P1062" s="190"/>
      <c r="Q1062" s="199">
        <f t="shared" si="65"/>
        <v>0</v>
      </c>
    </row>
    <row r="1063" spans="1:17" hidden="1">
      <c r="A1063" s="1" t="s">
        <v>2674</v>
      </c>
      <c r="B1063" s="1" t="str">
        <f t="shared" si="66"/>
        <v>BKS</v>
      </c>
      <c r="C1063" s="8" t="s">
        <v>440</v>
      </c>
      <c r="D1063" s="8" t="s">
        <v>383</v>
      </c>
      <c r="E1063" s="8" t="s">
        <v>424</v>
      </c>
      <c r="F1063" s="3" t="s">
        <v>46</v>
      </c>
      <c r="G1063" s="8" t="s">
        <v>425</v>
      </c>
      <c r="H1063" s="83">
        <v>35</v>
      </c>
      <c r="I1063" s="148">
        <v>43684</v>
      </c>
      <c r="J1063" s="142">
        <f t="shared" si="67"/>
        <v>140</v>
      </c>
      <c r="K1063" s="267">
        <f t="shared" si="68"/>
        <v>700000</v>
      </c>
      <c r="L1063" s="267" t="s">
        <v>2254</v>
      </c>
      <c r="M1063" s="142" t="s">
        <v>3465</v>
      </c>
      <c r="N1063" s="190"/>
      <c r="O1063" s="190"/>
      <c r="P1063" s="190"/>
      <c r="Q1063" s="199">
        <f t="shared" si="65"/>
        <v>0</v>
      </c>
    </row>
    <row r="1064" spans="1:17" hidden="1">
      <c r="A1064" s="1" t="s">
        <v>2674</v>
      </c>
      <c r="B1064" s="1" t="str">
        <f t="shared" si="66"/>
        <v>BKS</v>
      </c>
      <c r="C1064" s="8" t="s">
        <v>440</v>
      </c>
      <c r="D1064" s="8" t="s">
        <v>383</v>
      </c>
      <c r="E1064" s="8" t="s">
        <v>426</v>
      </c>
      <c r="F1064" s="3" t="s">
        <v>45</v>
      </c>
      <c r="G1064" s="8" t="s">
        <v>427</v>
      </c>
      <c r="H1064" s="83">
        <v>13</v>
      </c>
      <c r="I1064" s="148">
        <v>43685</v>
      </c>
      <c r="J1064" s="142">
        <f t="shared" si="67"/>
        <v>52</v>
      </c>
      <c r="K1064" s="267">
        <f t="shared" si="68"/>
        <v>260000</v>
      </c>
      <c r="L1064" s="267" t="s">
        <v>2254</v>
      </c>
      <c r="M1064" s="142" t="s">
        <v>3465</v>
      </c>
      <c r="N1064" s="190"/>
      <c r="O1064" s="190"/>
      <c r="P1064" s="190"/>
      <c r="Q1064" s="199">
        <f t="shared" si="65"/>
        <v>0</v>
      </c>
    </row>
    <row r="1065" spans="1:17" hidden="1">
      <c r="A1065" s="1" t="s">
        <v>2674</v>
      </c>
      <c r="B1065" s="1" t="str">
        <f t="shared" si="66"/>
        <v>BKS</v>
      </c>
      <c r="C1065" s="8" t="s">
        <v>440</v>
      </c>
      <c r="D1065" s="8" t="s">
        <v>383</v>
      </c>
      <c r="E1065" s="8" t="s">
        <v>428</v>
      </c>
      <c r="F1065" s="3" t="s">
        <v>46</v>
      </c>
      <c r="G1065" s="8" t="s">
        <v>429</v>
      </c>
      <c r="H1065" s="83">
        <v>32</v>
      </c>
      <c r="I1065" s="148">
        <v>43686</v>
      </c>
      <c r="J1065" s="142">
        <f t="shared" si="67"/>
        <v>128</v>
      </c>
      <c r="K1065" s="267">
        <f t="shared" si="68"/>
        <v>640000</v>
      </c>
      <c r="L1065" s="267" t="s">
        <v>2254</v>
      </c>
      <c r="M1065" s="142" t="s">
        <v>3465</v>
      </c>
      <c r="N1065" s="190"/>
      <c r="O1065" s="190"/>
      <c r="P1065" s="190"/>
      <c r="Q1065" s="199">
        <f t="shared" si="65"/>
        <v>0</v>
      </c>
    </row>
    <row r="1066" spans="1:17" hidden="1">
      <c r="A1066" s="1" t="s">
        <v>2674</v>
      </c>
      <c r="B1066" s="1" t="str">
        <f t="shared" si="66"/>
        <v>BKS</v>
      </c>
      <c r="C1066" s="8" t="s">
        <v>440</v>
      </c>
      <c r="D1066" s="8" t="s">
        <v>383</v>
      </c>
      <c r="E1066" s="8" t="s">
        <v>430</v>
      </c>
      <c r="F1066" s="3" t="s">
        <v>46</v>
      </c>
      <c r="G1066" s="8" t="s">
        <v>431</v>
      </c>
      <c r="H1066" s="83">
        <v>14</v>
      </c>
      <c r="I1066" s="148">
        <v>43687</v>
      </c>
      <c r="J1066" s="142">
        <f t="shared" si="67"/>
        <v>56</v>
      </c>
      <c r="K1066" s="267">
        <f t="shared" si="68"/>
        <v>280000</v>
      </c>
      <c r="L1066" s="267" t="s">
        <v>2254</v>
      </c>
      <c r="M1066" s="142" t="s">
        <v>3465</v>
      </c>
      <c r="N1066" s="190"/>
      <c r="O1066" s="190"/>
      <c r="P1066" s="190"/>
      <c r="Q1066" s="199">
        <f t="shared" si="65"/>
        <v>0</v>
      </c>
    </row>
    <row r="1067" spans="1:17" hidden="1">
      <c r="A1067" s="1" t="s">
        <v>2674</v>
      </c>
      <c r="B1067" s="1" t="str">
        <f t="shared" si="66"/>
        <v>BKS</v>
      </c>
      <c r="C1067" s="8" t="s">
        <v>440</v>
      </c>
      <c r="D1067" s="8" t="s">
        <v>383</v>
      </c>
      <c r="E1067" s="8" t="s">
        <v>432</v>
      </c>
      <c r="F1067" s="3" t="s">
        <v>46</v>
      </c>
      <c r="G1067" s="8" t="s">
        <v>433</v>
      </c>
      <c r="H1067" s="83">
        <v>37</v>
      </c>
      <c r="I1067" s="148">
        <v>43654</v>
      </c>
      <c r="J1067" s="142">
        <f t="shared" si="67"/>
        <v>148</v>
      </c>
      <c r="K1067" s="267">
        <f t="shared" si="68"/>
        <v>740000</v>
      </c>
      <c r="L1067" s="267" t="s">
        <v>2254</v>
      </c>
      <c r="M1067" s="142" t="s">
        <v>3465</v>
      </c>
      <c r="N1067" s="190">
        <v>121</v>
      </c>
      <c r="O1067" s="205">
        <v>43654</v>
      </c>
      <c r="P1067" s="190"/>
      <c r="Q1067" s="199">
        <f t="shared" si="65"/>
        <v>605000</v>
      </c>
    </row>
    <row r="1068" spans="1:17" hidden="1">
      <c r="A1068" s="1" t="s">
        <v>2674</v>
      </c>
      <c r="B1068" s="1" t="str">
        <f t="shared" si="66"/>
        <v>BKS</v>
      </c>
      <c r="C1068" s="8" t="s">
        <v>440</v>
      </c>
      <c r="D1068" s="8" t="s">
        <v>383</v>
      </c>
      <c r="E1068" s="8" t="s">
        <v>434</v>
      </c>
      <c r="F1068" s="3" t="s">
        <v>46</v>
      </c>
      <c r="G1068" s="8" t="s">
        <v>435</v>
      </c>
      <c r="H1068" s="83">
        <v>17</v>
      </c>
      <c r="I1068" s="148">
        <v>43655</v>
      </c>
      <c r="J1068" s="142">
        <f t="shared" si="67"/>
        <v>68</v>
      </c>
      <c r="K1068" s="267">
        <f t="shared" si="68"/>
        <v>340000</v>
      </c>
      <c r="L1068" s="267" t="s">
        <v>2254</v>
      </c>
      <c r="M1068" s="142" t="s">
        <v>3465</v>
      </c>
      <c r="N1068" s="190">
        <v>53</v>
      </c>
      <c r="O1068" s="205">
        <v>43655</v>
      </c>
      <c r="P1068" s="190"/>
      <c r="Q1068" s="199">
        <f t="shared" si="65"/>
        <v>265000</v>
      </c>
    </row>
    <row r="1069" spans="1:17" hidden="1">
      <c r="A1069" s="1" t="s">
        <v>2674</v>
      </c>
      <c r="B1069" s="1" t="str">
        <f t="shared" si="66"/>
        <v>BKS</v>
      </c>
      <c r="C1069" s="8" t="s">
        <v>440</v>
      </c>
      <c r="D1069" s="8" t="s">
        <v>383</v>
      </c>
      <c r="E1069" s="8" t="s">
        <v>436</v>
      </c>
      <c r="F1069" s="3" t="s">
        <v>46</v>
      </c>
      <c r="G1069" s="8" t="s">
        <v>437</v>
      </c>
      <c r="H1069" s="83">
        <v>46</v>
      </c>
      <c r="I1069" s="148">
        <v>43656</v>
      </c>
      <c r="J1069" s="142">
        <f t="shared" si="67"/>
        <v>184</v>
      </c>
      <c r="K1069" s="267">
        <f t="shared" si="68"/>
        <v>920000</v>
      </c>
      <c r="L1069" s="267" t="s">
        <v>2254</v>
      </c>
      <c r="M1069" s="142" t="s">
        <v>3465</v>
      </c>
      <c r="N1069" s="190">
        <v>94</v>
      </c>
      <c r="O1069" s="205">
        <v>43657</v>
      </c>
      <c r="P1069" s="190"/>
      <c r="Q1069" s="199">
        <f t="shared" si="65"/>
        <v>470000</v>
      </c>
    </row>
    <row r="1070" spans="1:17" hidden="1">
      <c r="A1070" s="1" t="s">
        <v>2674</v>
      </c>
      <c r="B1070" s="1" t="str">
        <f t="shared" si="66"/>
        <v>BKS</v>
      </c>
      <c r="C1070" s="8" t="s">
        <v>440</v>
      </c>
      <c r="D1070" s="8" t="s">
        <v>383</v>
      </c>
      <c r="E1070" s="8" t="s">
        <v>438</v>
      </c>
      <c r="F1070" s="3" t="s">
        <v>45</v>
      </c>
      <c r="G1070" s="8" t="s">
        <v>439</v>
      </c>
      <c r="H1070" s="83">
        <v>5</v>
      </c>
      <c r="I1070" s="148">
        <v>43656</v>
      </c>
      <c r="J1070" s="142">
        <f t="shared" si="67"/>
        <v>20</v>
      </c>
      <c r="K1070" s="267">
        <f t="shared" si="68"/>
        <v>100000</v>
      </c>
      <c r="L1070" s="267" t="s">
        <v>2254</v>
      </c>
      <c r="M1070" s="142" t="s">
        <v>3465</v>
      </c>
      <c r="N1070" s="190">
        <v>16</v>
      </c>
      <c r="O1070" s="205">
        <v>43657</v>
      </c>
      <c r="P1070" s="190"/>
      <c r="Q1070" s="199">
        <f t="shared" si="65"/>
        <v>80000</v>
      </c>
    </row>
    <row r="1071" spans="1:17" hidden="1">
      <c r="A1071" s="1" t="s">
        <v>2674</v>
      </c>
      <c r="B1071" s="1" t="str">
        <f t="shared" si="62"/>
        <v>JBAR</v>
      </c>
      <c r="C1071" s="8" t="s">
        <v>54</v>
      </c>
      <c r="D1071" s="10" t="s">
        <v>55</v>
      </c>
      <c r="E1071" s="8" t="s">
        <v>56</v>
      </c>
      <c r="F1071" s="3" t="s">
        <v>44</v>
      </c>
      <c r="G1071" s="13" t="s">
        <v>57</v>
      </c>
      <c r="H1071" s="83">
        <v>30</v>
      </c>
      <c r="I1071" s="148">
        <v>43654</v>
      </c>
      <c r="J1071" s="142">
        <f t="shared" si="63"/>
        <v>120</v>
      </c>
      <c r="K1071" s="267">
        <f t="shared" si="64"/>
        <v>600000</v>
      </c>
      <c r="L1071" s="267" t="s">
        <v>2254</v>
      </c>
      <c r="M1071" s="142" t="s">
        <v>3465</v>
      </c>
      <c r="N1071" s="190">
        <v>120</v>
      </c>
      <c r="O1071" s="146">
        <v>43745</v>
      </c>
      <c r="P1071" s="190">
        <v>30</v>
      </c>
      <c r="Q1071" s="199">
        <f t="shared" si="65"/>
        <v>600000</v>
      </c>
    </row>
    <row r="1072" spans="1:17" hidden="1">
      <c r="A1072" s="1" t="s">
        <v>2674</v>
      </c>
      <c r="B1072" s="1" t="str">
        <f t="shared" si="62"/>
        <v>JBAR</v>
      </c>
      <c r="C1072" s="8" t="s">
        <v>54</v>
      </c>
      <c r="D1072" s="10" t="s">
        <v>55</v>
      </c>
      <c r="E1072" s="8" t="s">
        <v>58</v>
      </c>
      <c r="F1072" s="3" t="s">
        <v>46</v>
      </c>
      <c r="G1072" s="14" t="s">
        <v>59</v>
      </c>
      <c r="H1072" s="83">
        <v>20</v>
      </c>
      <c r="I1072" s="148">
        <v>43656</v>
      </c>
      <c r="J1072" s="142">
        <f t="shared" si="63"/>
        <v>80</v>
      </c>
      <c r="K1072" s="267">
        <f t="shared" si="64"/>
        <v>400000</v>
      </c>
      <c r="L1072" s="267" t="s">
        <v>2254</v>
      </c>
      <c r="M1072" s="142" t="s">
        <v>3465</v>
      </c>
      <c r="N1072" s="190">
        <v>80</v>
      </c>
      <c r="O1072" s="146">
        <v>43745</v>
      </c>
      <c r="P1072" s="190">
        <v>20</v>
      </c>
      <c r="Q1072" s="199">
        <f t="shared" si="65"/>
        <v>400000</v>
      </c>
    </row>
    <row r="1073" spans="1:17" hidden="1">
      <c r="A1073" s="1" t="s">
        <v>2674</v>
      </c>
      <c r="B1073" s="1" t="str">
        <f t="shared" si="62"/>
        <v>JBAR</v>
      </c>
      <c r="C1073" s="8" t="s">
        <v>54</v>
      </c>
      <c r="D1073" s="10" t="s">
        <v>55</v>
      </c>
      <c r="E1073" s="8" t="s">
        <v>60</v>
      </c>
      <c r="F1073" s="3" t="s">
        <v>46</v>
      </c>
      <c r="G1073" s="13" t="s">
        <v>61</v>
      </c>
      <c r="H1073" s="83">
        <v>25</v>
      </c>
      <c r="I1073" s="148">
        <v>43657</v>
      </c>
      <c r="J1073" s="142">
        <f t="shared" si="63"/>
        <v>100</v>
      </c>
      <c r="K1073" s="267">
        <f t="shared" si="64"/>
        <v>500000</v>
      </c>
      <c r="L1073" s="267" t="s">
        <v>2254</v>
      </c>
      <c r="M1073" s="142" t="s">
        <v>3465</v>
      </c>
      <c r="N1073" s="190">
        <v>164</v>
      </c>
      <c r="O1073" s="146">
        <v>43659</v>
      </c>
      <c r="P1073" s="190">
        <v>41</v>
      </c>
      <c r="Q1073" s="199">
        <f t="shared" si="65"/>
        <v>820000</v>
      </c>
    </row>
    <row r="1074" spans="1:17" hidden="1">
      <c r="A1074" s="1" t="s">
        <v>2674</v>
      </c>
      <c r="B1074" s="1" t="str">
        <f t="shared" si="62"/>
        <v>JBAR</v>
      </c>
      <c r="C1074" s="8" t="s">
        <v>54</v>
      </c>
      <c r="D1074" s="10" t="s">
        <v>55</v>
      </c>
      <c r="E1074" s="8" t="s">
        <v>62</v>
      </c>
      <c r="F1074" s="3" t="s">
        <v>45</v>
      </c>
      <c r="G1074" s="14" t="s">
        <v>63</v>
      </c>
      <c r="H1074" s="83">
        <v>20</v>
      </c>
      <c r="I1074" s="148">
        <v>43658</v>
      </c>
      <c r="J1074" s="142">
        <f t="shared" si="63"/>
        <v>80</v>
      </c>
      <c r="K1074" s="267">
        <f t="shared" si="64"/>
        <v>400000</v>
      </c>
      <c r="L1074" s="267" t="s">
        <v>2254</v>
      </c>
      <c r="M1074" s="142" t="s">
        <v>3465</v>
      </c>
      <c r="N1074" s="190">
        <v>128</v>
      </c>
      <c r="O1074" s="146">
        <v>43662</v>
      </c>
      <c r="P1074" s="190">
        <v>32</v>
      </c>
      <c r="Q1074" s="199">
        <f t="shared" si="65"/>
        <v>640000</v>
      </c>
    </row>
    <row r="1075" spans="1:17" hidden="1">
      <c r="A1075" s="1" t="s">
        <v>2674</v>
      </c>
      <c r="B1075" s="1" t="str">
        <f t="shared" si="62"/>
        <v>JBAR</v>
      </c>
      <c r="C1075" s="8" t="s">
        <v>54</v>
      </c>
      <c r="D1075" s="10" t="s">
        <v>55</v>
      </c>
      <c r="E1075" s="8" t="s">
        <v>64</v>
      </c>
      <c r="F1075" s="3" t="s">
        <v>46</v>
      </c>
      <c r="G1075" s="13" t="s">
        <v>65</v>
      </c>
      <c r="H1075" s="83">
        <v>25</v>
      </c>
      <c r="I1075" s="148">
        <v>43659</v>
      </c>
      <c r="J1075" s="142">
        <f t="shared" si="63"/>
        <v>100</v>
      </c>
      <c r="K1075" s="267">
        <f t="shared" si="64"/>
        <v>500000</v>
      </c>
      <c r="L1075" s="267" t="s">
        <v>2254</v>
      </c>
      <c r="M1075" s="142" t="s">
        <v>3465</v>
      </c>
      <c r="N1075" s="190">
        <v>104</v>
      </c>
      <c r="O1075" s="146">
        <v>43663</v>
      </c>
      <c r="P1075" s="190">
        <v>26</v>
      </c>
      <c r="Q1075" s="199">
        <f t="shared" si="65"/>
        <v>520000</v>
      </c>
    </row>
    <row r="1076" spans="1:17" hidden="1">
      <c r="A1076" s="1" t="s">
        <v>2674</v>
      </c>
      <c r="B1076" s="1" t="str">
        <f t="shared" si="62"/>
        <v>JBAR</v>
      </c>
      <c r="C1076" s="8" t="s">
        <v>54</v>
      </c>
      <c r="D1076" s="10" t="s">
        <v>55</v>
      </c>
      <c r="E1076" s="8" t="s">
        <v>66</v>
      </c>
      <c r="F1076" s="3" t="s">
        <v>44</v>
      </c>
      <c r="G1076" s="15" t="s">
        <v>67</v>
      </c>
      <c r="H1076" s="83">
        <v>30</v>
      </c>
      <c r="I1076" s="147">
        <v>43661</v>
      </c>
      <c r="J1076" s="142">
        <f t="shared" si="63"/>
        <v>120</v>
      </c>
      <c r="K1076" s="267">
        <f t="shared" si="64"/>
        <v>600000</v>
      </c>
      <c r="L1076" s="267" t="s">
        <v>2254</v>
      </c>
      <c r="M1076" s="142" t="s">
        <v>3465</v>
      </c>
      <c r="N1076" s="190">
        <v>128</v>
      </c>
      <c r="O1076" s="146">
        <v>43664</v>
      </c>
      <c r="P1076" s="190">
        <v>32</v>
      </c>
      <c r="Q1076" s="199">
        <f t="shared" si="65"/>
        <v>640000</v>
      </c>
    </row>
    <row r="1077" spans="1:17" hidden="1">
      <c r="A1077" s="1" t="s">
        <v>2674</v>
      </c>
      <c r="B1077" s="1" t="str">
        <f t="shared" si="62"/>
        <v>JBAR</v>
      </c>
      <c r="C1077" s="8" t="s">
        <v>54</v>
      </c>
      <c r="D1077" s="10" t="s">
        <v>55</v>
      </c>
      <c r="E1077" s="8" t="s">
        <v>22</v>
      </c>
      <c r="F1077" s="3" t="s">
        <v>46</v>
      </c>
      <c r="G1077" s="13" t="s">
        <v>68</v>
      </c>
      <c r="H1077" s="83">
        <v>20</v>
      </c>
      <c r="I1077" s="147">
        <v>43663</v>
      </c>
      <c r="J1077" s="142">
        <f t="shared" si="63"/>
        <v>80</v>
      </c>
      <c r="K1077" s="267">
        <f t="shared" si="64"/>
        <v>400000</v>
      </c>
      <c r="L1077" s="267" t="s">
        <v>2254</v>
      </c>
      <c r="M1077" s="142" t="s">
        <v>3465</v>
      </c>
      <c r="N1077" s="190">
        <v>100</v>
      </c>
      <c r="O1077" s="146">
        <v>43666</v>
      </c>
      <c r="P1077" s="190">
        <v>25</v>
      </c>
      <c r="Q1077" s="199">
        <f t="shared" si="65"/>
        <v>500000</v>
      </c>
    </row>
    <row r="1078" spans="1:17" hidden="1">
      <c r="A1078" s="1" t="s">
        <v>2674</v>
      </c>
      <c r="B1078" s="1" t="str">
        <f t="shared" si="62"/>
        <v>JBAR</v>
      </c>
      <c r="C1078" s="8" t="s">
        <v>54</v>
      </c>
      <c r="D1078" s="10" t="s">
        <v>55</v>
      </c>
      <c r="E1078" s="8" t="s">
        <v>69</v>
      </c>
      <c r="F1078" s="3" t="s">
        <v>46</v>
      </c>
      <c r="G1078" s="13" t="s">
        <v>70</v>
      </c>
      <c r="H1078" s="83">
        <v>20</v>
      </c>
      <c r="I1078" s="146">
        <v>43664</v>
      </c>
      <c r="J1078" s="142">
        <f t="shared" si="63"/>
        <v>80</v>
      </c>
      <c r="K1078" s="267">
        <f t="shared" si="64"/>
        <v>400000</v>
      </c>
      <c r="L1078" s="267" t="s">
        <v>2254</v>
      </c>
      <c r="M1078" s="142" t="s">
        <v>3465</v>
      </c>
      <c r="N1078" s="190">
        <v>80</v>
      </c>
      <c r="O1078" s="146">
        <v>43668</v>
      </c>
      <c r="P1078" s="190">
        <v>20</v>
      </c>
      <c r="Q1078" s="199">
        <f t="shared" si="65"/>
        <v>400000</v>
      </c>
    </row>
    <row r="1079" spans="1:17" hidden="1">
      <c r="A1079" s="1" t="s">
        <v>2674</v>
      </c>
      <c r="B1079" s="1" t="str">
        <f t="shared" si="62"/>
        <v>JBAR</v>
      </c>
      <c r="C1079" s="8" t="s">
        <v>54</v>
      </c>
      <c r="D1079" s="10" t="s">
        <v>55</v>
      </c>
      <c r="E1079" s="8" t="s">
        <v>71</v>
      </c>
      <c r="F1079" s="3" t="s">
        <v>45</v>
      </c>
      <c r="G1079" s="13" t="s">
        <v>72</v>
      </c>
      <c r="H1079" s="83">
        <v>15</v>
      </c>
      <c r="I1079" s="146">
        <v>43665</v>
      </c>
      <c r="J1079" s="142">
        <f t="shared" si="63"/>
        <v>60</v>
      </c>
      <c r="K1079" s="267">
        <f t="shared" si="64"/>
        <v>300000</v>
      </c>
      <c r="L1079" s="267" t="s">
        <v>2254</v>
      </c>
      <c r="M1079" s="142" t="s">
        <v>3465</v>
      </c>
      <c r="N1079" s="190">
        <v>76</v>
      </c>
      <c r="O1079" s="146">
        <v>43668</v>
      </c>
      <c r="P1079" s="190">
        <v>19</v>
      </c>
      <c r="Q1079" s="199">
        <f t="shared" si="65"/>
        <v>380000</v>
      </c>
    </row>
    <row r="1080" spans="1:17" hidden="1">
      <c r="A1080" s="1" t="s">
        <v>2674</v>
      </c>
      <c r="B1080" s="1" t="str">
        <f t="shared" si="62"/>
        <v>JBAR</v>
      </c>
      <c r="C1080" s="8" t="s">
        <v>54</v>
      </c>
      <c r="D1080" s="10" t="s">
        <v>55</v>
      </c>
      <c r="E1080" s="8" t="s">
        <v>73</v>
      </c>
      <c r="F1080" s="3" t="s">
        <v>45</v>
      </c>
      <c r="G1080" s="14" t="s">
        <v>74</v>
      </c>
      <c r="H1080" s="83">
        <v>15</v>
      </c>
      <c r="I1080" s="148">
        <v>43666</v>
      </c>
      <c r="J1080" s="142">
        <f t="shared" si="63"/>
        <v>60</v>
      </c>
      <c r="K1080" s="267">
        <f t="shared" si="64"/>
        <v>300000</v>
      </c>
      <c r="L1080" s="267" t="s">
        <v>2254</v>
      </c>
      <c r="M1080" s="142" t="s">
        <v>3465</v>
      </c>
      <c r="N1080" s="190">
        <v>72</v>
      </c>
      <c r="O1080" s="146">
        <v>43669</v>
      </c>
      <c r="P1080" s="190">
        <v>18</v>
      </c>
      <c r="Q1080" s="199">
        <f t="shared" si="65"/>
        <v>360000</v>
      </c>
    </row>
    <row r="1081" spans="1:17" hidden="1">
      <c r="A1081" s="1" t="s">
        <v>2674</v>
      </c>
      <c r="B1081" s="1" t="str">
        <f t="shared" si="62"/>
        <v>JBAR</v>
      </c>
      <c r="C1081" s="8" t="s">
        <v>54</v>
      </c>
      <c r="D1081" s="10" t="s">
        <v>55</v>
      </c>
      <c r="E1081" s="8" t="s">
        <v>75</v>
      </c>
      <c r="F1081" s="3" t="s">
        <v>45</v>
      </c>
      <c r="G1081" s="13" t="s">
        <v>76</v>
      </c>
      <c r="H1081" s="83">
        <v>15</v>
      </c>
      <c r="I1081" s="148">
        <v>43668</v>
      </c>
      <c r="J1081" s="142">
        <f t="shared" si="63"/>
        <v>60</v>
      </c>
      <c r="K1081" s="267">
        <f t="shared" si="64"/>
        <v>300000</v>
      </c>
      <c r="L1081" s="267" t="s">
        <v>2254</v>
      </c>
      <c r="M1081" s="142" t="s">
        <v>3465</v>
      </c>
      <c r="N1081" s="190">
        <v>60</v>
      </c>
      <c r="O1081" s="146">
        <v>43670</v>
      </c>
      <c r="P1081" s="190">
        <v>15</v>
      </c>
      <c r="Q1081" s="199">
        <f t="shared" si="65"/>
        <v>300000</v>
      </c>
    </row>
    <row r="1082" spans="1:17" hidden="1">
      <c r="A1082" s="1" t="s">
        <v>2674</v>
      </c>
      <c r="B1082" s="1" t="str">
        <f t="shared" ref="B1082:B1145" si="69">+C1082</f>
        <v>JBAR</v>
      </c>
      <c r="C1082" s="8" t="s">
        <v>54</v>
      </c>
      <c r="D1082" s="10" t="s">
        <v>55</v>
      </c>
      <c r="E1082" s="8" t="s">
        <v>77</v>
      </c>
      <c r="F1082" s="3" t="s">
        <v>46</v>
      </c>
      <c r="G1082" s="14" t="s">
        <v>78</v>
      </c>
      <c r="H1082" s="83">
        <v>15</v>
      </c>
      <c r="I1082" s="148">
        <v>43669</v>
      </c>
      <c r="J1082" s="142">
        <f t="shared" ref="J1082:J1145" si="70">+H1082*4</f>
        <v>60</v>
      </c>
      <c r="K1082" s="267">
        <f t="shared" ref="K1082:K1145" si="71">+H1082*20000</f>
        <v>300000</v>
      </c>
      <c r="L1082" s="267" t="s">
        <v>2254</v>
      </c>
      <c r="M1082" s="142" t="s">
        <v>3465</v>
      </c>
      <c r="N1082" s="190">
        <v>60</v>
      </c>
      <c r="O1082" s="146">
        <v>43671</v>
      </c>
      <c r="P1082" s="190">
        <v>15</v>
      </c>
      <c r="Q1082" s="199">
        <f t="shared" si="65"/>
        <v>300000</v>
      </c>
    </row>
    <row r="1083" spans="1:17" hidden="1">
      <c r="A1083" s="1" t="s">
        <v>2674</v>
      </c>
      <c r="B1083" s="1" t="str">
        <f t="shared" si="69"/>
        <v>JBAR</v>
      </c>
      <c r="C1083" s="8" t="s">
        <v>54</v>
      </c>
      <c r="D1083" s="10" t="s">
        <v>55</v>
      </c>
      <c r="E1083" s="8" t="s">
        <v>79</v>
      </c>
      <c r="F1083" s="3" t="s">
        <v>45</v>
      </c>
      <c r="G1083" s="13" t="s">
        <v>80</v>
      </c>
      <c r="H1083" s="83">
        <v>15</v>
      </c>
      <c r="I1083" s="148">
        <v>43670</v>
      </c>
      <c r="J1083" s="142">
        <f t="shared" si="70"/>
        <v>60</v>
      </c>
      <c r="K1083" s="267">
        <f t="shared" si="71"/>
        <v>300000</v>
      </c>
      <c r="L1083" s="267" t="s">
        <v>2254</v>
      </c>
      <c r="M1083" s="142" t="s">
        <v>3465</v>
      </c>
      <c r="N1083" s="190">
        <v>64</v>
      </c>
      <c r="O1083" s="146">
        <v>43672</v>
      </c>
      <c r="P1083" s="190">
        <v>16</v>
      </c>
      <c r="Q1083" s="199">
        <f t="shared" si="65"/>
        <v>320000</v>
      </c>
    </row>
    <row r="1084" spans="1:17" hidden="1">
      <c r="A1084" s="1" t="s">
        <v>2674</v>
      </c>
      <c r="B1084" s="1" t="str">
        <f t="shared" si="69"/>
        <v>JBAR</v>
      </c>
      <c r="C1084" s="8" t="s">
        <v>54</v>
      </c>
      <c r="D1084" s="10" t="s">
        <v>55</v>
      </c>
      <c r="E1084" s="8" t="s">
        <v>81</v>
      </c>
      <c r="F1084" s="3" t="s">
        <v>46</v>
      </c>
      <c r="G1084" s="16" t="s">
        <v>82</v>
      </c>
      <c r="H1084" s="83">
        <v>20</v>
      </c>
      <c r="I1084" s="148">
        <v>43671</v>
      </c>
      <c r="J1084" s="142">
        <f t="shared" si="70"/>
        <v>80</v>
      </c>
      <c r="K1084" s="267">
        <f t="shared" si="71"/>
        <v>400000</v>
      </c>
      <c r="L1084" s="267" t="s">
        <v>2254</v>
      </c>
      <c r="M1084" s="142" t="s">
        <v>3465</v>
      </c>
      <c r="N1084" s="190">
        <v>72</v>
      </c>
      <c r="O1084" s="146">
        <v>43677</v>
      </c>
      <c r="P1084" s="190">
        <v>18</v>
      </c>
      <c r="Q1084" s="199">
        <f t="shared" si="65"/>
        <v>360000</v>
      </c>
    </row>
    <row r="1085" spans="1:17" hidden="1">
      <c r="A1085" s="1" t="s">
        <v>2674</v>
      </c>
      <c r="B1085" s="1" t="str">
        <f t="shared" si="69"/>
        <v>JBAR</v>
      </c>
      <c r="C1085" s="8" t="s">
        <v>54</v>
      </c>
      <c r="D1085" s="10" t="s">
        <v>55</v>
      </c>
      <c r="E1085" s="42" t="s">
        <v>83</v>
      </c>
      <c r="F1085" s="3" t="s">
        <v>46</v>
      </c>
      <c r="G1085" s="13" t="s">
        <v>84</v>
      </c>
      <c r="H1085" s="83">
        <v>15</v>
      </c>
      <c r="I1085" s="148">
        <v>43672</v>
      </c>
      <c r="J1085" s="142">
        <f t="shared" si="70"/>
        <v>60</v>
      </c>
      <c r="K1085" s="267">
        <f t="shared" si="71"/>
        <v>300000</v>
      </c>
      <c r="L1085" s="267" t="s">
        <v>2254</v>
      </c>
      <c r="M1085" s="142" t="s">
        <v>3465</v>
      </c>
      <c r="N1085" s="190">
        <v>76</v>
      </c>
      <c r="O1085" s="146">
        <v>43673</v>
      </c>
      <c r="P1085" s="190">
        <v>19</v>
      </c>
      <c r="Q1085" s="199">
        <f t="shared" si="65"/>
        <v>380000</v>
      </c>
    </row>
    <row r="1086" spans="1:17" hidden="1">
      <c r="A1086" s="1" t="s">
        <v>2674</v>
      </c>
      <c r="B1086" s="1" t="str">
        <f t="shared" si="69"/>
        <v>JBAR</v>
      </c>
      <c r="C1086" s="8" t="s">
        <v>54</v>
      </c>
      <c r="D1086" s="10" t="s">
        <v>55</v>
      </c>
      <c r="E1086" s="8" t="s">
        <v>85</v>
      </c>
      <c r="F1086" s="3" t="s">
        <v>46</v>
      </c>
      <c r="G1086" s="14" t="s">
        <v>86</v>
      </c>
      <c r="H1086" s="83">
        <v>20</v>
      </c>
      <c r="I1086" s="148">
        <v>43673</v>
      </c>
      <c r="J1086" s="142">
        <f t="shared" si="70"/>
        <v>80</v>
      </c>
      <c r="K1086" s="267">
        <f t="shared" si="71"/>
        <v>400000</v>
      </c>
      <c r="L1086" s="267" t="s">
        <v>2254</v>
      </c>
      <c r="M1086" s="142" t="s">
        <v>3465</v>
      </c>
      <c r="N1086" s="190">
        <v>40</v>
      </c>
      <c r="O1086" s="146">
        <v>43504</v>
      </c>
      <c r="P1086" s="190">
        <v>10</v>
      </c>
      <c r="Q1086" s="199">
        <f t="shared" si="65"/>
        <v>200000</v>
      </c>
    </row>
    <row r="1087" spans="1:17" hidden="1">
      <c r="A1087" s="1" t="s">
        <v>2674</v>
      </c>
      <c r="B1087" s="1" t="str">
        <f t="shared" si="69"/>
        <v>JBAR</v>
      </c>
      <c r="C1087" s="8" t="s">
        <v>54</v>
      </c>
      <c r="D1087" s="10" t="s">
        <v>55</v>
      </c>
      <c r="E1087" s="8" t="s">
        <v>87</v>
      </c>
      <c r="F1087" s="3" t="s">
        <v>46</v>
      </c>
      <c r="G1087" s="8" t="s">
        <v>88</v>
      </c>
      <c r="H1087" s="83">
        <v>20</v>
      </c>
      <c r="I1087" s="148">
        <v>43675</v>
      </c>
      <c r="J1087" s="142">
        <f t="shared" si="70"/>
        <v>80</v>
      </c>
      <c r="K1087" s="267">
        <f t="shared" si="71"/>
        <v>400000</v>
      </c>
      <c r="L1087" s="267" t="s">
        <v>2254</v>
      </c>
      <c r="M1087" s="142" t="s">
        <v>3465</v>
      </c>
      <c r="N1087" s="190">
        <v>56</v>
      </c>
      <c r="O1087" s="146">
        <v>43662</v>
      </c>
      <c r="P1087" s="190">
        <v>14</v>
      </c>
      <c r="Q1087" s="199">
        <f t="shared" si="65"/>
        <v>280000</v>
      </c>
    </row>
    <row r="1088" spans="1:17" hidden="1">
      <c r="A1088" s="1" t="s">
        <v>2674</v>
      </c>
      <c r="B1088" s="1" t="str">
        <f t="shared" si="69"/>
        <v>JBAR</v>
      </c>
      <c r="C1088" s="8" t="s">
        <v>54</v>
      </c>
      <c r="D1088" s="10" t="s">
        <v>55</v>
      </c>
      <c r="E1088" s="8" t="s">
        <v>89</v>
      </c>
      <c r="F1088" s="3" t="s">
        <v>45</v>
      </c>
      <c r="G1088" s="14" t="s">
        <v>90</v>
      </c>
      <c r="H1088" s="83">
        <v>20</v>
      </c>
      <c r="I1088" s="148">
        <v>43676</v>
      </c>
      <c r="J1088" s="142">
        <f t="shared" si="70"/>
        <v>80</v>
      </c>
      <c r="K1088" s="267">
        <f t="shared" si="71"/>
        <v>400000</v>
      </c>
      <c r="L1088" s="267" t="s">
        <v>2254</v>
      </c>
      <c r="M1088" s="142" t="s">
        <v>3465</v>
      </c>
      <c r="N1088" s="190"/>
      <c r="O1088" s="190"/>
      <c r="P1088" s="190"/>
      <c r="Q1088" s="199">
        <f t="shared" si="65"/>
        <v>0</v>
      </c>
    </row>
    <row r="1089" spans="1:17" hidden="1">
      <c r="A1089" s="1" t="s">
        <v>2674</v>
      </c>
      <c r="B1089" s="1" t="str">
        <f t="shared" si="69"/>
        <v>JBAR</v>
      </c>
      <c r="C1089" s="8" t="s">
        <v>54</v>
      </c>
      <c r="D1089" s="10" t="s">
        <v>55</v>
      </c>
      <c r="E1089" s="8" t="s">
        <v>91</v>
      </c>
      <c r="F1089" s="3" t="s">
        <v>46</v>
      </c>
      <c r="G1089" s="14" t="s">
        <v>92</v>
      </c>
      <c r="H1089" s="83">
        <v>20</v>
      </c>
      <c r="I1089" s="148">
        <v>43677</v>
      </c>
      <c r="J1089" s="142">
        <f t="shared" si="70"/>
        <v>80</v>
      </c>
      <c r="K1089" s="267">
        <f t="shared" si="71"/>
        <v>400000</v>
      </c>
      <c r="L1089" s="267" t="s">
        <v>2254</v>
      </c>
      <c r="M1089" s="142" t="s">
        <v>3465</v>
      </c>
      <c r="N1089" s="190"/>
      <c r="O1089" s="190"/>
      <c r="P1089" s="190"/>
      <c r="Q1089" s="199">
        <f t="shared" si="65"/>
        <v>0</v>
      </c>
    </row>
    <row r="1090" spans="1:17" hidden="1">
      <c r="A1090" s="1" t="s">
        <v>2674</v>
      </c>
      <c r="B1090" s="1" t="str">
        <f t="shared" si="69"/>
        <v>JBAR</v>
      </c>
      <c r="C1090" s="8" t="s">
        <v>54</v>
      </c>
      <c r="D1090" s="10" t="s">
        <v>55</v>
      </c>
      <c r="E1090" s="42" t="s">
        <v>93</v>
      </c>
      <c r="F1090" s="3" t="s">
        <v>46</v>
      </c>
      <c r="G1090" s="14" t="s">
        <v>94</v>
      </c>
      <c r="H1090" s="83">
        <v>20</v>
      </c>
      <c r="I1090" s="148">
        <v>43678</v>
      </c>
      <c r="J1090" s="142">
        <f t="shared" si="70"/>
        <v>80</v>
      </c>
      <c r="K1090" s="267">
        <f t="shared" si="71"/>
        <v>400000</v>
      </c>
      <c r="L1090" s="267" t="s">
        <v>2254</v>
      </c>
      <c r="M1090" s="142" t="s">
        <v>3465</v>
      </c>
      <c r="N1090" s="190"/>
      <c r="O1090" s="190"/>
      <c r="P1090" s="190"/>
      <c r="Q1090" s="199">
        <f t="shared" si="65"/>
        <v>0</v>
      </c>
    </row>
    <row r="1091" spans="1:17" hidden="1">
      <c r="A1091" s="1" t="s">
        <v>2674</v>
      </c>
      <c r="B1091" s="1" t="str">
        <f t="shared" si="69"/>
        <v>JBAR</v>
      </c>
      <c r="C1091" s="8" t="s">
        <v>54</v>
      </c>
      <c r="D1091" s="10" t="s">
        <v>55</v>
      </c>
      <c r="E1091" s="8" t="s">
        <v>95</v>
      </c>
      <c r="F1091" s="3" t="s">
        <v>46</v>
      </c>
      <c r="G1091" s="8" t="s">
        <v>96</v>
      </c>
      <c r="H1091" s="83">
        <v>20</v>
      </c>
      <c r="I1091" s="148">
        <v>43679</v>
      </c>
      <c r="J1091" s="142">
        <f t="shared" si="70"/>
        <v>80</v>
      </c>
      <c r="K1091" s="267">
        <f t="shared" si="71"/>
        <v>400000</v>
      </c>
      <c r="L1091" s="267" t="s">
        <v>2254</v>
      </c>
      <c r="M1091" s="142" t="s">
        <v>3465</v>
      </c>
      <c r="N1091" s="190"/>
      <c r="O1091" s="190"/>
      <c r="P1091" s="190"/>
      <c r="Q1091" s="199">
        <f t="shared" ref="Q1091:Q1154" si="72">N1091*5000</f>
        <v>0</v>
      </c>
    </row>
    <row r="1092" spans="1:17" hidden="1">
      <c r="A1092" s="1" t="s">
        <v>2674</v>
      </c>
      <c r="B1092" s="1" t="str">
        <f t="shared" si="69"/>
        <v>JBAR</v>
      </c>
      <c r="C1092" s="8" t="s">
        <v>54</v>
      </c>
      <c r="D1092" s="10" t="s">
        <v>55</v>
      </c>
      <c r="E1092" s="8" t="s">
        <v>97</v>
      </c>
      <c r="F1092" s="3" t="s">
        <v>45</v>
      </c>
      <c r="G1092" s="8" t="s">
        <v>98</v>
      </c>
      <c r="H1092" s="83">
        <v>20</v>
      </c>
      <c r="I1092" s="148">
        <v>43680</v>
      </c>
      <c r="J1092" s="142">
        <f t="shared" si="70"/>
        <v>80</v>
      </c>
      <c r="K1092" s="267">
        <f t="shared" si="71"/>
        <v>400000</v>
      </c>
      <c r="L1092" s="267" t="s">
        <v>2254</v>
      </c>
      <c r="M1092" s="142" t="s">
        <v>3465</v>
      </c>
      <c r="N1092" s="190">
        <v>80</v>
      </c>
      <c r="O1092" s="146">
        <v>43776</v>
      </c>
      <c r="P1092" s="190">
        <v>20</v>
      </c>
      <c r="Q1092" s="199">
        <f t="shared" si="72"/>
        <v>400000</v>
      </c>
    </row>
    <row r="1093" spans="1:17" hidden="1">
      <c r="A1093" s="1" t="s">
        <v>2674</v>
      </c>
      <c r="B1093" s="1" t="str">
        <f t="shared" si="69"/>
        <v>JBAR</v>
      </c>
      <c r="C1093" s="8" t="s">
        <v>54</v>
      </c>
      <c r="D1093" s="10" t="s">
        <v>55</v>
      </c>
      <c r="E1093" s="8" t="s">
        <v>99</v>
      </c>
      <c r="F1093" s="3" t="s">
        <v>45</v>
      </c>
      <c r="G1093" s="13" t="s">
        <v>100</v>
      </c>
      <c r="H1093" s="83">
        <v>20</v>
      </c>
      <c r="I1093" s="148">
        <v>43682</v>
      </c>
      <c r="J1093" s="142">
        <f t="shared" si="70"/>
        <v>80</v>
      </c>
      <c r="K1093" s="267">
        <f t="shared" si="71"/>
        <v>400000</v>
      </c>
      <c r="L1093" s="267" t="s">
        <v>2254</v>
      </c>
      <c r="M1093" s="142" t="s">
        <v>3465</v>
      </c>
      <c r="N1093" s="190"/>
      <c r="O1093" s="190"/>
      <c r="P1093" s="190"/>
      <c r="Q1093" s="199">
        <f t="shared" si="72"/>
        <v>0</v>
      </c>
    </row>
    <row r="1094" spans="1:17" hidden="1">
      <c r="A1094" s="1" t="s">
        <v>2674</v>
      </c>
      <c r="B1094" s="1" t="str">
        <f t="shared" si="69"/>
        <v>JBAR</v>
      </c>
      <c r="C1094" s="8" t="s">
        <v>54</v>
      </c>
      <c r="D1094" s="10" t="s">
        <v>55</v>
      </c>
      <c r="E1094" s="8" t="s">
        <v>101</v>
      </c>
      <c r="F1094" s="3" t="s">
        <v>46</v>
      </c>
      <c r="G1094" s="8" t="s">
        <v>102</v>
      </c>
      <c r="H1094" s="83">
        <v>20</v>
      </c>
      <c r="I1094" s="148">
        <v>43683</v>
      </c>
      <c r="J1094" s="142">
        <f t="shared" si="70"/>
        <v>80</v>
      </c>
      <c r="K1094" s="267">
        <f t="shared" si="71"/>
        <v>400000</v>
      </c>
      <c r="L1094" s="267" t="s">
        <v>2254</v>
      </c>
      <c r="M1094" s="142" t="s">
        <v>3465</v>
      </c>
      <c r="N1094" s="190"/>
      <c r="O1094" s="190"/>
      <c r="P1094" s="190"/>
      <c r="Q1094" s="199">
        <f t="shared" si="72"/>
        <v>0</v>
      </c>
    </row>
    <row r="1095" spans="1:17" hidden="1">
      <c r="A1095" s="1" t="s">
        <v>2674</v>
      </c>
      <c r="B1095" s="1" t="str">
        <f t="shared" si="69"/>
        <v>JBAR</v>
      </c>
      <c r="C1095" s="8" t="s">
        <v>54</v>
      </c>
      <c r="D1095" s="10" t="s">
        <v>55</v>
      </c>
      <c r="E1095" s="8" t="s">
        <v>103</v>
      </c>
      <c r="F1095" s="3" t="s">
        <v>46</v>
      </c>
      <c r="G1095" s="14" t="s">
        <v>104</v>
      </c>
      <c r="H1095" s="83">
        <v>25</v>
      </c>
      <c r="I1095" s="148">
        <v>43684</v>
      </c>
      <c r="J1095" s="142">
        <f t="shared" si="70"/>
        <v>100</v>
      </c>
      <c r="K1095" s="267">
        <f t="shared" si="71"/>
        <v>500000</v>
      </c>
      <c r="L1095" s="267" t="s">
        <v>2254</v>
      </c>
      <c r="M1095" s="142" t="s">
        <v>3465</v>
      </c>
      <c r="N1095" s="190"/>
      <c r="O1095" s="190"/>
      <c r="P1095" s="190"/>
      <c r="Q1095" s="199">
        <f t="shared" si="72"/>
        <v>0</v>
      </c>
    </row>
    <row r="1096" spans="1:17" hidden="1">
      <c r="A1096" s="1" t="s">
        <v>2674</v>
      </c>
      <c r="B1096" s="1" t="str">
        <f t="shared" si="69"/>
        <v>JBAR</v>
      </c>
      <c r="C1096" s="8" t="s">
        <v>54</v>
      </c>
      <c r="D1096" s="10" t="s">
        <v>55</v>
      </c>
      <c r="E1096" s="8" t="s">
        <v>105</v>
      </c>
      <c r="F1096" s="3" t="s">
        <v>46</v>
      </c>
      <c r="G1096" s="13" t="s">
        <v>106</v>
      </c>
      <c r="H1096" s="83">
        <v>20</v>
      </c>
      <c r="I1096" s="148">
        <v>43685</v>
      </c>
      <c r="J1096" s="142">
        <f t="shared" si="70"/>
        <v>80</v>
      </c>
      <c r="K1096" s="267">
        <f t="shared" si="71"/>
        <v>400000</v>
      </c>
      <c r="L1096" s="267" t="s">
        <v>2254</v>
      </c>
      <c r="M1096" s="142" t="s">
        <v>3465</v>
      </c>
      <c r="N1096" s="190"/>
      <c r="O1096" s="190"/>
      <c r="P1096" s="190"/>
      <c r="Q1096" s="199">
        <f t="shared" si="72"/>
        <v>0</v>
      </c>
    </row>
    <row r="1097" spans="1:17" hidden="1">
      <c r="A1097" s="1" t="s">
        <v>2674</v>
      </c>
      <c r="B1097" s="1" t="str">
        <f t="shared" si="69"/>
        <v>JBAR</v>
      </c>
      <c r="C1097" s="8" t="s">
        <v>54</v>
      </c>
      <c r="D1097" s="10" t="s">
        <v>55</v>
      </c>
      <c r="E1097" s="42" t="s">
        <v>107</v>
      </c>
      <c r="F1097" s="3" t="s">
        <v>45</v>
      </c>
      <c r="G1097" s="13" t="s">
        <v>108</v>
      </c>
      <c r="H1097" s="83">
        <v>15</v>
      </c>
      <c r="I1097" s="148">
        <v>43686</v>
      </c>
      <c r="J1097" s="142">
        <f t="shared" si="70"/>
        <v>60</v>
      </c>
      <c r="K1097" s="267">
        <f t="shared" si="71"/>
        <v>300000</v>
      </c>
      <c r="L1097" s="267" t="s">
        <v>2254</v>
      </c>
      <c r="M1097" s="142" t="s">
        <v>3465</v>
      </c>
      <c r="N1097" s="190"/>
      <c r="O1097" s="190"/>
      <c r="P1097" s="190"/>
      <c r="Q1097" s="199">
        <f t="shared" si="72"/>
        <v>0</v>
      </c>
    </row>
    <row r="1098" spans="1:17" hidden="1">
      <c r="A1098" s="1" t="s">
        <v>2674</v>
      </c>
      <c r="B1098" s="1" t="str">
        <f t="shared" si="69"/>
        <v>JBAR</v>
      </c>
      <c r="C1098" s="8" t="s">
        <v>54</v>
      </c>
      <c r="D1098" s="10" t="s">
        <v>55</v>
      </c>
      <c r="E1098" s="8" t="s">
        <v>109</v>
      </c>
      <c r="F1098" s="3" t="s">
        <v>46</v>
      </c>
      <c r="G1098" s="13" t="s">
        <v>110</v>
      </c>
      <c r="H1098" s="83">
        <v>20</v>
      </c>
      <c r="I1098" s="148">
        <v>43687</v>
      </c>
      <c r="J1098" s="142">
        <f t="shared" si="70"/>
        <v>80</v>
      </c>
      <c r="K1098" s="267">
        <f t="shared" si="71"/>
        <v>400000</v>
      </c>
      <c r="L1098" s="267" t="s">
        <v>2254</v>
      </c>
      <c r="M1098" s="142" t="s">
        <v>3465</v>
      </c>
      <c r="N1098" s="190">
        <v>60</v>
      </c>
      <c r="O1098" s="146">
        <v>43473</v>
      </c>
      <c r="P1098" s="190">
        <v>15</v>
      </c>
      <c r="Q1098" s="199">
        <f t="shared" si="72"/>
        <v>300000</v>
      </c>
    </row>
    <row r="1099" spans="1:17" hidden="1">
      <c r="A1099" s="1" t="s">
        <v>2674</v>
      </c>
      <c r="B1099" s="1" t="str">
        <f t="shared" si="69"/>
        <v>JBAR</v>
      </c>
      <c r="C1099" s="8" t="s">
        <v>54</v>
      </c>
      <c r="D1099" s="10" t="s">
        <v>55</v>
      </c>
      <c r="E1099" s="42" t="s">
        <v>111</v>
      </c>
      <c r="F1099" s="3" t="s">
        <v>46</v>
      </c>
      <c r="G1099" s="13" t="s">
        <v>112</v>
      </c>
      <c r="H1099" s="83">
        <v>20</v>
      </c>
      <c r="I1099" s="148">
        <v>43689</v>
      </c>
      <c r="J1099" s="142">
        <f t="shared" si="70"/>
        <v>80</v>
      </c>
      <c r="K1099" s="267">
        <f t="shared" si="71"/>
        <v>400000</v>
      </c>
      <c r="L1099" s="267" t="s">
        <v>2254</v>
      </c>
      <c r="M1099" s="142" t="s">
        <v>3465</v>
      </c>
      <c r="N1099" s="190"/>
      <c r="O1099" s="190"/>
      <c r="P1099" s="190"/>
      <c r="Q1099" s="199">
        <f t="shared" si="72"/>
        <v>0</v>
      </c>
    </row>
    <row r="1100" spans="1:17" hidden="1">
      <c r="A1100" s="1" t="s">
        <v>2674</v>
      </c>
      <c r="B1100" s="1" t="str">
        <f t="shared" si="69"/>
        <v>JBAR</v>
      </c>
      <c r="C1100" s="8" t="s">
        <v>54</v>
      </c>
      <c r="D1100" s="10" t="s">
        <v>55</v>
      </c>
      <c r="E1100" s="8" t="s">
        <v>113</v>
      </c>
      <c r="F1100" s="3" t="s">
        <v>46</v>
      </c>
      <c r="G1100" s="8" t="s">
        <v>114</v>
      </c>
      <c r="H1100" s="83">
        <v>20</v>
      </c>
      <c r="I1100" s="148">
        <v>43690</v>
      </c>
      <c r="J1100" s="142">
        <f t="shared" si="70"/>
        <v>80</v>
      </c>
      <c r="K1100" s="267">
        <f t="shared" si="71"/>
        <v>400000</v>
      </c>
      <c r="L1100" s="267" t="s">
        <v>2254</v>
      </c>
      <c r="M1100" s="142" t="s">
        <v>3465</v>
      </c>
      <c r="N1100" s="190"/>
      <c r="O1100" s="190"/>
      <c r="P1100" s="190"/>
      <c r="Q1100" s="199">
        <f t="shared" si="72"/>
        <v>0</v>
      </c>
    </row>
    <row r="1101" spans="1:17" hidden="1">
      <c r="A1101" s="1" t="s">
        <v>2674</v>
      </c>
      <c r="B1101" s="1" t="str">
        <f t="shared" si="69"/>
        <v>JBAR</v>
      </c>
      <c r="C1101" s="8" t="s">
        <v>54</v>
      </c>
      <c r="D1101" s="10" t="s">
        <v>55</v>
      </c>
      <c r="E1101" s="8" t="s">
        <v>115</v>
      </c>
      <c r="F1101" s="3" t="s">
        <v>45</v>
      </c>
      <c r="G1101" s="13" t="s">
        <v>116</v>
      </c>
      <c r="H1101" s="83">
        <v>20</v>
      </c>
      <c r="I1101" s="148">
        <v>43691</v>
      </c>
      <c r="J1101" s="142">
        <f t="shared" si="70"/>
        <v>80</v>
      </c>
      <c r="K1101" s="267">
        <f t="shared" si="71"/>
        <v>400000</v>
      </c>
      <c r="L1101" s="267" t="s">
        <v>2254</v>
      </c>
      <c r="M1101" s="142" t="s">
        <v>3465</v>
      </c>
      <c r="N1101" s="190">
        <v>80</v>
      </c>
      <c r="O1101" s="146">
        <v>43593</v>
      </c>
      <c r="P1101" s="190">
        <v>20</v>
      </c>
      <c r="Q1101" s="199">
        <f t="shared" si="72"/>
        <v>400000</v>
      </c>
    </row>
    <row r="1102" spans="1:17" hidden="1">
      <c r="A1102" s="1" t="s">
        <v>2674</v>
      </c>
      <c r="B1102" s="1" t="str">
        <f t="shared" si="69"/>
        <v>JBAR</v>
      </c>
      <c r="C1102" s="8" t="s">
        <v>54</v>
      </c>
      <c r="D1102" s="10" t="s">
        <v>55</v>
      </c>
      <c r="E1102" s="8" t="s">
        <v>117</v>
      </c>
      <c r="F1102" s="3" t="s">
        <v>46</v>
      </c>
      <c r="G1102" s="15" t="s">
        <v>118</v>
      </c>
      <c r="H1102" s="83">
        <v>20</v>
      </c>
      <c r="I1102" s="148">
        <v>43692</v>
      </c>
      <c r="J1102" s="142">
        <f t="shared" si="70"/>
        <v>80</v>
      </c>
      <c r="K1102" s="267">
        <f t="shared" si="71"/>
        <v>400000</v>
      </c>
      <c r="L1102" s="267" t="s">
        <v>2254</v>
      </c>
      <c r="M1102" s="142" t="s">
        <v>3465</v>
      </c>
      <c r="N1102" s="190"/>
      <c r="O1102" s="190"/>
      <c r="P1102" s="190"/>
      <c r="Q1102" s="199">
        <f t="shared" si="72"/>
        <v>0</v>
      </c>
    </row>
    <row r="1103" spans="1:17" hidden="1">
      <c r="A1103" s="1" t="s">
        <v>2674</v>
      </c>
      <c r="B1103" s="1" t="str">
        <f t="shared" si="69"/>
        <v>JBAR</v>
      </c>
      <c r="C1103" s="8" t="s">
        <v>54</v>
      </c>
      <c r="D1103" s="10" t="s">
        <v>55</v>
      </c>
      <c r="E1103" s="8" t="s">
        <v>119</v>
      </c>
      <c r="F1103" s="3" t="s">
        <v>46</v>
      </c>
      <c r="G1103" s="8" t="s">
        <v>102</v>
      </c>
      <c r="H1103" s="83">
        <v>20</v>
      </c>
      <c r="I1103" s="148">
        <v>43693</v>
      </c>
      <c r="J1103" s="142">
        <f t="shared" si="70"/>
        <v>80</v>
      </c>
      <c r="K1103" s="267">
        <f t="shared" si="71"/>
        <v>400000</v>
      </c>
      <c r="L1103" s="267" t="s">
        <v>2254</v>
      </c>
      <c r="M1103" s="142" t="s">
        <v>3465</v>
      </c>
      <c r="N1103" s="190"/>
      <c r="O1103" s="190"/>
      <c r="P1103" s="190"/>
      <c r="Q1103" s="199">
        <f t="shared" si="72"/>
        <v>0</v>
      </c>
    </row>
    <row r="1104" spans="1:17" hidden="1">
      <c r="A1104" s="1" t="s">
        <v>2674</v>
      </c>
      <c r="B1104" s="1" t="str">
        <f t="shared" si="69"/>
        <v>JTIM</v>
      </c>
      <c r="C1104" s="8" t="s">
        <v>499</v>
      </c>
      <c r="D1104" s="8" t="s">
        <v>441</v>
      </c>
      <c r="E1104" s="8" t="s">
        <v>442</v>
      </c>
      <c r="F1104" s="3" t="s">
        <v>46</v>
      </c>
      <c r="G1104" s="8" t="s">
        <v>443</v>
      </c>
      <c r="H1104" s="83">
        <v>22</v>
      </c>
      <c r="I1104" s="147">
        <v>43661</v>
      </c>
      <c r="J1104" s="142">
        <f t="shared" si="70"/>
        <v>88</v>
      </c>
      <c r="K1104" s="267">
        <f t="shared" si="71"/>
        <v>440000</v>
      </c>
      <c r="L1104" s="267" t="s">
        <v>2254</v>
      </c>
      <c r="M1104" s="142" t="s">
        <v>3465</v>
      </c>
      <c r="N1104" s="190">
        <v>86</v>
      </c>
      <c r="O1104" s="205">
        <v>43659</v>
      </c>
      <c r="P1104" s="190"/>
      <c r="Q1104" s="199">
        <f t="shared" si="72"/>
        <v>430000</v>
      </c>
    </row>
    <row r="1105" spans="1:17" hidden="1">
      <c r="A1105" s="1" t="s">
        <v>2674</v>
      </c>
      <c r="B1105" s="1" t="str">
        <f t="shared" si="69"/>
        <v>JTIM</v>
      </c>
      <c r="C1105" s="8" t="s">
        <v>499</v>
      </c>
      <c r="D1105" s="8" t="s">
        <v>441</v>
      </c>
      <c r="E1105" s="8" t="s">
        <v>444</v>
      </c>
      <c r="F1105" s="3" t="s">
        <v>45</v>
      </c>
      <c r="G1105" s="8" t="s">
        <v>445</v>
      </c>
      <c r="H1105" s="83">
        <v>25</v>
      </c>
      <c r="I1105" s="148">
        <v>43659</v>
      </c>
      <c r="J1105" s="142">
        <f t="shared" si="70"/>
        <v>100</v>
      </c>
      <c r="K1105" s="267">
        <f t="shared" si="71"/>
        <v>500000</v>
      </c>
      <c r="L1105" s="267" t="s">
        <v>2254</v>
      </c>
      <c r="M1105" s="142" t="s">
        <v>3465</v>
      </c>
      <c r="N1105" s="190">
        <v>78</v>
      </c>
      <c r="O1105" s="205">
        <v>43662</v>
      </c>
      <c r="P1105" s="190"/>
      <c r="Q1105" s="199">
        <f t="shared" si="72"/>
        <v>390000</v>
      </c>
    </row>
    <row r="1106" spans="1:17" hidden="1">
      <c r="A1106" s="1" t="s">
        <v>2674</v>
      </c>
      <c r="B1106" s="1" t="str">
        <f t="shared" si="69"/>
        <v>JTIM</v>
      </c>
      <c r="C1106" s="8" t="s">
        <v>499</v>
      </c>
      <c r="D1106" s="8" t="s">
        <v>441</v>
      </c>
      <c r="E1106" s="8" t="s">
        <v>446</v>
      </c>
      <c r="F1106" s="3" t="s">
        <v>46</v>
      </c>
      <c r="G1106" s="8" t="s">
        <v>447</v>
      </c>
      <c r="H1106" s="83">
        <v>20</v>
      </c>
      <c r="I1106" s="148">
        <v>43662</v>
      </c>
      <c r="J1106" s="142">
        <f t="shared" si="70"/>
        <v>80</v>
      </c>
      <c r="K1106" s="267">
        <f t="shared" si="71"/>
        <v>400000</v>
      </c>
      <c r="L1106" s="267" t="s">
        <v>2254</v>
      </c>
      <c r="M1106" s="142" t="s">
        <v>3465</v>
      </c>
      <c r="N1106" s="190">
        <v>90</v>
      </c>
      <c r="O1106" s="205">
        <v>43663</v>
      </c>
      <c r="P1106" s="190"/>
      <c r="Q1106" s="199">
        <f t="shared" si="72"/>
        <v>450000</v>
      </c>
    </row>
    <row r="1107" spans="1:17" hidden="1">
      <c r="A1107" s="1" t="s">
        <v>2674</v>
      </c>
      <c r="B1107" s="1" t="str">
        <f t="shared" si="69"/>
        <v>JTIM</v>
      </c>
      <c r="C1107" s="8" t="s">
        <v>499</v>
      </c>
      <c r="D1107" s="8" t="s">
        <v>441</v>
      </c>
      <c r="E1107" s="8" t="s">
        <v>448</v>
      </c>
      <c r="F1107" s="3" t="s">
        <v>45</v>
      </c>
      <c r="G1107" s="8" t="s">
        <v>443</v>
      </c>
      <c r="H1107" s="83">
        <v>13</v>
      </c>
      <c r="I1107" s="147">
        <v>43663</v>
      </c>
      <c r="J1107" s="142">
        <f t="shared" si="70"/>
        <v>52</v>
      </c>
      <c r="K1107" s="267">
        <f t="shared" si="71"/>
        <v>260000</v>
      </c>
      <c r="L1107" s="267" t="s">
        <v>2254</v>
      </c>
      <c r="M1107" s="142" t="s">
        <v>3465</v>
      </c>
      <c r="N1107" s="190">
        <v>64</v>
      </c>
      <c r="O1107" s="205">
        <v>43664</v>
      </c>
      <c r="P1107" s="190"/>
      <c r="Q1107" s="199">
        <f t="shared" si="72"/>
        <v>320000</v>
      </c>
    </row>
    <row r="1108" spans="1:17" hidden="1">
      <c r="A1108" s="1" t="s">
        <v>2674</v>
      </c>
      <c r="B1108" s="1" t="str">
        <f t="shared" si="69"/>
        <v>JTIM</v>
      </c>
      <c r="C1108" s="8" t="s">
        <v>499</v>
      </c>
      <c r="D1108" s="8" t="s">
        <v>441</v>
      </c>
      <c r="E1108" s="8" t="s">
        <v>449</v>
      </c>
      <c r="F1108" s="3" t="s">
        <v>46</v>
      </c>
      <c r="G1108" s="8" t="s">
        <v>450</v>
      </c>
      <c r="H1108" s="83">
        <v>23</v>
      </c>
      <c r="I1108" s="146">
        <v>43664</v>
      </c>
      <c r="J1108" s="142">
        <f t="shared" si="70"/>
        <v>92</v>
      </c>
      <c r="K1108" s="267">
        <f t="shared" si="71"/>
        <v>460000</v>
      </c>
      <c r="L1108" s="267" t="s">
        <v>2254</v>
      </c>
      <c r="M1108" s="142" t="s">
        <v>3465</v>
      </c>
      <c r="N1108" s="190">
        <v>120</v>
      </c>
      <c r="O1108" s="205">
        <v>43668</v>
      </c>
      <c r="P1108" s="190"/>
      <c r="Q1108" s="199">
        <f t="shared" si="72"/>
        <v>600000</v>
      </c>
    </row>
    <row r="1109" spans="1:17" hidden="1">
      <c r="A1109" s="1" t="s">
        <v>2674</v>
      </c>
      <c r="B1109" s="1" t="str">
        <f t="shared" si="69"/>
        <v>JTIM</v>
      </c>
      <c r="C1109" s="8" t="s">
        <v>499</v>
      </c>
      <c r="D1109" s="8" t="s">
        <v>441</v>
      </c>
      <c r="E1109" s="8" t="s">
        <v>451</v>
      </c>
      <c r="F1109" s="3" t="s">
        <v>45</v>
      </c>
      <c r="G1109" s="8" t="s">
        <v>452</v>
      </c>
      <c r="H1109" s="83">
        <v>33</v>
      </c>
      <c r="I1109" s="146">
        <v>43665</v>
      </c>
      <c r="J1109" s="142">
        <f t="shared" si="70"/>
        <v>132</v>
      </c>
      <c r="K1109" s="267">
        <f t="shared" si="71"/>
        <v>660000</v>
      </c>
      <c r="L1109" s="267" t="s">
        <v>2254</v>
      </c>
      <c r="M1109" s="142" t="s">
        <v>3465</v>
      </c>
      <c r="N1109" s="190">
        <v>76</v>
      </c>
      <c r="O1109" s="205">
        <v>43665</v>
      </c>
      <c r="P1109" s="190"/>
      <c r="Q1109" s="199">
        <f t="shared" si="72"/>
        <v>380000</v>
      </c>
    </row>
    <row r="1110" spans="1:17" hidden="1">
      <c r="A1110" s="1" t="s">
        <v>2674</v>
      </c>
      <c r="B1110" s="1" t="str">
        <f t="shared" si="69"/>
        <v>JTIM</v>
      </c>
      <c r="C1110" s="8" t="s">
        <v>499</v>
      </c>
      <c r="D1110" s="8" t="s">
        <v>441</v>
      </c>
      <c r="E1110" s="8" t="s">
        <v>453</v>
      </c>
      <c r="F1110" s="3" t="s">
        <v>46</v>
      </c>
      <c r="G1110" s="8" t="s">
        <v>454</v>
      </c>
      <c r="H1110" s="83">
        <v>29</v>
      </c>
      <c r="I1110" s="148">
        <v>43666</v>
      </c>
      <c r="J1110" s="142">
        <f t="shared" si="70"/>
        <v>116</v>
      </c>
      <c r="K1110" s="267">
        <f t="shared" si="71"/>
        <v>580000</v>
      </c>
      <c r="L1110" s="267" t="s">
        <v>2254</v>
      </c>
      <c r="M1110" s="142" t="s">
        <v>3465</v>
      </c>
      <c r="N1110" s="190">
        <v>108</v>
      </c>
      <c r="O1110" s="205">
        <v>43669</v>
      </c>
      <c r="P1110" s="190"/>
      <c r="Q1110" s="199">
        <f t="shared" si="72"/>
        <v>540000</v>
      </c>
    </row>
    <row r="1111" spans="1:17" hidden="1">
      <c r="A1111" s="1" t="s">
        <v>2674</v>
      </c>
      <c r="B1111" s="1" t="str">
        <f t="shared" si="69"/>
        <v>JTIM</v>
      </c>
      <c r="C1111" s="8" t="s">
        <v>499</v>
      </c>
      <c r="D1111" s="8" t="s">
        <v>441</v>
      </c>
      <c r="E1111" s="8" t="s">
        <v>455</v>
      </c>
      <c r="F1111" s="3" t="s">
        <v>46</v>
      </c>
      <c r="G1111" s="8" t="s">
        <v>456</v>
      </c>
      <c r="H1111" s="83">
        <v>20</v>
      </c>
      <c r="I1111" s="148">
        <v>43668</v>
      </c>
      <c r="J1111" s="142">
        <f t="shared" si="70"/>
        <v>80</v>
      </c>
      <c r="K1111" s="267">
        <f t="shared" si="71"/>
        <v>400000</v>
      </c>
      <c r="L1111" s="267" t="s">
        <v>2254</v>
      </c>
      <c r="M1111" s="142" t="s">
        <v>3465</v>
      </c>
      <c r="N1111" s="190">
        <v>100</v>
      </c>
      <c r="O1111" s="205">
        <v>43670</v>
      </c>
      <c r="P1111" s="190"/>
      <c r="Q1111" s="199">
        <f t="shared" si="72"/>
        <v>500000</v>
      </c>
    </row>
    <row r="1112" spans="1:17" hidden="1">
      <c r="A1112" s="1" t="s">
        <v>2674</v>
      </c>
      <c r="B1112" s="1" t="str">
        <f t="shared" si="69"/>
        <v>JTIM</v>
      </c>
      <c r="C1112" s="8" t="s">
        <v>499</v>
      </c>
      <c r="D1112" s="8" t="s">
        <v>441</v>
      </c>
      <c r="E1112" s="8" t="s">
        <v>457</v>
      </c>
      <c r="F1112" s="3" t="s">
        <v>46</v>
      </c>
      <c r="G1112" s="8" t="s">
        <v>458</v>
      </c>
      <c r="H1112" s="83">
        <v>15</v>
      </c>
      <c r="I1112" s="148">
        <v>43670</v>
      </c>
      <c r="J1112" s="142">
        <f t="shared" si="70"/>
        <v>60</v>
      </c>
      <c r="K1112" s="267">
        <f t="shared" si="71"/>
        <v>300000</v>
      </c>
      <c r="L1112" s="267" t="s">
        <v>2254</v>
      </c>
      <c r="M1112" s="142" t="s">
        <v>3465</v>
      </c>
      <c r="N1112" s="190"/>
      <c r="O1112" s="190"/>
      <c r="P1112" s="190"/>
      <c r="Q1112" s="199">
        <f t="shared" si="72"/>
        <v>0</v>
      </c>
    </row>
    <row r="1113" spans="1:17" hidden="1">
      <c r="A1113" s="1" t="s">
        <v>2674</v>
      </c>
      <c r="B1113" s="1" t="str">
        <f t="shared" si="69"/>
        <v>JTIM</v>
      </c>
      <c r="C1113" s="8" t="s">
        <v>499</v>
      </c>
      <c r="D1113" s="8" t="s">
        <v>441</v>
      </c>
      <c r="E1113" s="8" t="s">
        <v>459</v>
      </c>
      <c r="F1113" s="3" t="s">
        <v>46</v>
      </c>
      <c r="G1113" s="8" t="s">
        <v>460</v>
      </c>
      <c r="H1113" s="83">
        <v>55</v>
      </c>
      <c r="I1113" s="148">
        <v>43671</v>
      </c>
      <c r="J1113" s="142">
        <f t="shared" si="70"/>
        <v>220</v>
      </c>
      <c r="K1113" s="267">
        <f t="shared" si="71"/>
        <v>1100000</v>
      </c>
      <c r="L1113" s="267" t="s">
        <v>2254</v>
      </c>
      <c r="M1113" s="142" t="s">
        <v>3465</v>
      </c>
      <c r="N1113" s="190">
        <v>310</v>
      </c>
      <c r="O1113" s="205">
        <v>43671</v>
      </c>
      <c r="P1113" s="190"/>
      <c r="Q1113" s="199">
        <f t="shared" si="72"/>
        <v>1550000</v>
      </c>
    </row>
    <row r="1114" spans="1:17" hidden="1">
      <c r="A1114" s="1" t="s">
        <v>2674</v>
      </c>
      <c r="B1114" s="1" t="str">
        <f t="shared" si="69"/>
        <v>JTIM</v>
      </c>
      <c r="C1114" s="8" t="s">
        <v>499</v>
      </c>
      <c r="D1114" s="8" t="s">
        <v>441</v>
      </c>
      <c r="E1114" s="8" t="s">
        <v>461</v>
      </c>
      <c r="F1114" s="3" t="s">
        <v>46</v>
      </c>
      <c r="G1114" s="8" t="s">
        <v>462</v>
      </c>
      <c r="H1114" s="83">
        <v>33</v>
      </c>
      <c r="I1114" s="148">
        <v>43673</v>
      </c>
      <c r="J1114" s="142">
        <f t="shared" si="70"/>
        <v>132</v>
      </c>
      <c r="K1114" s="267">
        <f t="shared" si="71"/>
        <v>660000</v>
      </c>
      <c r="L1114" s="267" t="s">
        <v>2254</v>
      </c>
      <c r="M1114" s="142" t="s">
        <v>3465</v>
      </c>
      <c r="N1114" s="190">
        <v>160</v>
      </c>
      <c r="O1114" s="205">
        <v>43675</v>
      </c>
      <c r="P1114" s="190"/>
      <c r="Q1114" s="199">
        <f t="shared" si="72"/>
        <v>800000</v>
      </c>
    </row>
    <row r="1115" spans="1:17" hidden="1">
      <c r="A1115" s="1" t="s">
        <v>2674</v>
      </c>
      <c r="B1115" s="1" t="str">
        <f t="shared" si="69"/>
        <v>JTIM</v>
      </c>
      <c r="C1115" s="8" t="s">
        <v>499</v>
      </c>
      <c r="D1115" s="8" t="s">
        <v>441</v>
      </c>
      <c r="E1115" s="8" t="s">
        <v>463</v>
      </c>
      <c r="F1115" s="3" t="s">
        <v>46</v>
      </c>
      <c r="G1115" s="8" t="s">
        <v>464</v>
      </c>
      <c r="H1115" s="83">
        <v>26</v>
      </c>
      <c r="I1115" s="148">
        <v>43675</v>
      </c>
      <c r="J1115" s="142">
        <f t="shared" si="70"/>
        <v>104</v>
      </c>
      <c r="K1115" s="267">
        <f t="shared" si="71"/>
        <v>520000</v>
      </c>
      <c r="L1115" s="267" t="s">
        <v>2254</v>
      </c>
      <c r="M1115" s="142" t="s">
        <v>3465</v>
      </c>
      <c r="N1115" s="190">
        <v>120</v>
      </c>
      <c r="O1115" s="205">
        <v>43677</v>
      </c>
      <c r="P1115" s="190"/>
      <c r="Q1115" s="199">
        <f t="shared" si="72"/>
        <v>600000</v>
      </c>
    </row>
    <row r="1116" spans="1:17" hidden="1">
      <c r="A1116" s="1" t="s">
        <v>2674</v>
      </c>
      <c r="B1116" s="1" t="str">
        <f t="shared" si="69"/>
        <v>JTIM</v>
      </c>
      <c r="C1116" s="8" t="s">
        <v>499</v>
      </c>
      <c r="D1116" s="8" t="s">
        <v>441</v>
      </c>
      <c r="E1116" s="8" t="s">
        <v>465</v>
      </c>
      <c r="F1116" s="3" t="s">
        <v>46</v>
      </c>
      <c r="G1116" s="8" t="s">
        <v>466</v>
      </c>
      <c r="H1116" s="83">
        <v>45</v>
      </c>
      <c r="I1116" s="148">
        <v>43676</v>
      </c>
      <c r="J1116" s="142">
        <f t="shared" si="70"/>
        <v>180</v>
      </c>
      <c r="K1116" s="267">
        <f t="shared" si="71"/>
        <v>900000</v>
      </c>
      <c r="L1116" s="267" t="s">
        <v>2254</v>
      </c>
      <c r="M1116" s="142" t="s">
        <v>3465</v>
      </c>
      <c r="N1116" s="190">
        <v>226</v>
      </c>
      <c r="O1116" s="205">
        <v>43683</v>
      </c>
      <c r="P1116" s="190"/>
      <c r="Q1116" s="199">
        <f t="shared" si="72"/>
        <v>1130000</v>
      </c>
    </row>
    <row r="1117" spans="1:17" hidden="1">
      <c r="A1117" s="1" t="s">
        <v>2674</v>
      </c>
      <c r="B1117" s="1" t="str">
        <f t="shared" si="69"/>
        <v>JTIM</v>
      </c>
      <c r="C1117" s="8" t="s">
        <v>499</v>
      </c>
      <c r="D1117" s="8" t="s">
        <v>441</v>
      </c>
      <c r="E1117" s="8" t="s">
        <v>467</v>
      </c>
      <c r="F1117" s="3" t="s">
        <v>46</v>
      </c>
      <c r="G1117" s="8" t="s">
        <v>468</v>
      </c>
      <c r="H1117" s="83">
        <v>35</v>
      </c>
      <c r="I1117" s="148">
        <v>43677</v>
      </c>
      <c r="J1117" s="142">
        <f t="shared" si="70"/>
        <v>140</v>
      </c>
      <c r="K1117" s="267">
        <f t="shared" si="71"/>
        <v>700000</v>
      </c>
      <c r="L1117" s="267" t="s">
        <v>2254</v>
      </c>
      <c r="M1117" s="142" t="s">
        <v>3465</v>
      </c>
      <c r="N1117" s="190">
        <v>200</v>
      </c>
      <c r="O1117" s="205">
        <v>43678</v>
      </c>
      <c r="P1117" s="190"/>
      <c r="Q1117" s="199">
        <f t="shared" si="72"/>
        <v>1000000</v>
      </c>
    </row>
    <row r="1118" spans="1:17" hidden="1">
      <c r="A1118" s="1" t="s">
        <v>2674</v>
      </c>
      <c r="B1118" s="1" t="str">
        <f t="shared" si="69"/>
        <v>JTIM</v>
      </c>
      <c r="C1118" s="8" t="s">
        <v>499</v>
      </c>
      <c r="D1118" s="8" t="s">
        <v>441</v>
      </c>
      <c r="E1118" s="8" t="s">
        <v>469</v>
      </c>
      <c r="F1118" s="3" t="s">
        <v>46</v>
      </c>
      <c r="G1118" s="8" t="s">
        <v>470</v>
      </c>
      <c r="H1118" s="83">
        <v>35</v>
      </c>
      <c r="I1118" s="148">
        <v>43678</v>
      </c>
      <c r="J1118" s="142">
        <f t="shared" si="70"/>
        <v>140</v>
      </c>
      <c r="K1118" s="267">
        <f t="shared" si="71"/>
        <v>700000</v>
      </c>
      <c r="L1118" s="267" t="s">
        <v>2254</v>
      </c>
      <c r="M1118" s="142" t="s">
        <v>3465</v>
      </c>
      <c r="N1118" s="190">
        <v>184</v>
      </c>
      <c r="O1118" s="205">
        <v>43685</v>
      </c>
      <c r="P1118" s="190"/>
      <c r="Q1118" s="199">
        <f t="shared" si="72"/>
        <v>920000</v>
      </c>
    </row>
    <row r="1119" spans="1:17" hidden="1">
      <c r="A1119" s="1" t="s">
        <v>2674</v>
      </c>
      <c r="B1119" s="1" t="str">
        <f t="shared" si="69"/>
        <v>JTIM</v>
      </c>
      <c r="C1119" s="8" t="s">
        <v>499</v>
      </c>
      <c r="D1119" s="8" t="s">
        <v>441</v>
      </c>
      <c r="E1119" s="8" t="s">
        <v>471</v>
      </c>
      <c r="F1119" s="3" t="s">
        <v>45</v>
      </c>
      <c r="G1119" s="8" t="s">
        <v>472</v>
      </c>
      <c r="H1119" s="83">
        <v>18</v>
      </c>
      <c r="I1119" s="148">
        <v>43679</v>
      </c>
      <c r="J1119" s="142">
        <f t="shared" si="70"/>
        <v>72</v>
      </c>
      <c r="K1119" s="267">
        <f t="shared" si="71"/>
        <v>360000</v>
      </c>
      <c r="L1119" s="267" t="s">
        <v>2254</v>
      </c>
      <c r="M1119" s="142" t="s">
        <v>3465</v>
      </c>
      <c r="N1119" s="190"/>
      <c r="O1119" s="190"/>
      <c r="P1119" s="190"/>
      <c r="Q1119" s="199">
        <f t="shared" si="72"/>
        <v>0</v>
      </c>
    </row>
    <row r="1120" spans="1:17" hidden="1">
      <c r="A1120" s="1" t="s">
        <v>2674</v>
      </c>
      <c r="B1120" s="1" t="str">
        <f t="shared" si="69"/>
        <v>JTIM</v>
      </c>
      <c r="C1120" s="8" t="s">
        <v>499</v>
      </c>
      <c r="D1120" s="8" t="s">
        <v>441</v>
      </c>
      <c r="E1120" s="8" t="s">
        <v>473</v>
      </c>
      <c r="F1120" s="3" t="s">
        <v>46</v>
      </c>
      <c r="G1120" s="8" t="s">
        <v>474</v>
      </c>
      <c r="H1120" s="83">
        <v>25</v>
      </c>
      <c r="I1120" s="148">
        <v>43680</v>
      </c>
      <c r="J1120" s="142">
        <f t="shared" si="70"/>
        <v>100</v>
      </c>
      <c r="K1120" s="267">
        <f t="shared" si="71"/>
        <v>500000</v>
      </c>
      <c r="L1120" s="267" t="s">
        <v>2254</v>
      </c>
      <c r="M1120" s="142" t="s">
        <v>3465</v>
      </c>
      <c r="N1120" s="190"/>
      <c r="O1120" s="190"/>
      <c r="P1120" s="190"/>
      <c r="Q1120" s="199">
        <f t="shared" si="72"/>
        <v>0</v>
      </c>
    </row>
    <row r="1121" spans="1:17" hidden="1">
      <c r="A1121" s="1" t="s">
        <v>2674</v>
      </c>
      <c r="B1121" s="1" t="str">
        <f t="shared" si="69"/>
        <v>JTIM</v>
      </c>
      <c r="C1121" s="8" t="s">
        <v>499</v>
      </c>
      <c r="D1121" s="8" t="s">
        <v>441</v>
      </c>
      <c r="E1121" s="8" t="s">
        <v>475</v>
      </c>
      <c r="F1121" s="3" t="s">
        <v>44</v>
      </c>
      <c r="G1121" s="8" t="s">
        <v>476</v>
      </c>
      <c r="H1121" s="83">
        <v>25</v>
      </c>
      <c r="I1121" s="148">
        <v>43682</v>
      </c>
      <c r="J1121" s="142">
        <f t="shared" si="70"/>
        <v>100</v>
      </c>
      <c r="K1121" s="267">
        <f t="shared" si="71"/>
        <v>500000</v>
      </c>
      <c r="L1121" s="267" t="s">
        <v>2254</v>
      </c>
      <c r="M1121" s="142" t="s">
        <v>3465</v>
      </c>
      <c r="N1121" s="190">
        <v>104</v>
      </c>
      <c r="O1121" s="205">
        <v>43686</v>
      </c>
      <c r="P1121" s="190"/>
      <c r="Q1121" s="199">
        <f t="shared" si="72"/>
        <v>520000</v>
      </c>
    </row>
    <row r="1122" spans="1:17" hidden="1">
      <c r="A1122" s="1" t="s">
        <v>2674</v>
      </c>
      <c r="B1122" s="1" t="str">
        <f t="shared" si="69"/>
        <v>JTIM</v>
      </c>
      <c r="C1122" s="8" t="s">
        <v>499</v>
      </c>
      <c r="D1122" s="8" t="s">
        <v>441</v>
      </c>
      <c r="E1122" s="8" t="s">
        <v>477</v>
      </c>
      <c r="F1122" s="3" t="s">
        <v>45</v>
      </c>
      <c r="G1122" s="8" t="s">
        <v>478</v>
      </c>
      <c r="H1122" s="83">
        <v>15</v>
      </c>
      <c r="I1122" s="148">
        <v>43683</v>
      </c>
      <c r="J1122" s="142">
        <f t="shared" si="70"/>
        <v>60</v>
      </c>
      <c r="K1122" s="267">
        <f t="shared" si="71"/>
        <v>300000</v>
      </c>
      <c r="L1122" s="267" t="s">
        <v>2254</v>
      </c>
      <c r="M1122" s="142" t="s">
        <v>3465</v>
      </c>
      <c r="N1122" s="190"/>
      <c r="O1122" s="190"/>
      <c r="P1122" s="190"/>
      <c r="Q1122" s="199">
        <f t="shared" si="72"/>
        <v>0</v>
      </c>
    </row>
    <row r="1123" spans="1:17" hidden="1">
      <c r="A1123" s="1" t="s">
        <v>2674</v>
      </c>
      <c r="B1123" s="1" t="str">
        <f t="shared" si="69"/>
        <v>JTIM</v>
      </c>
      <c r="C1123" s="8" t="s">
        <v>499</v>
      </c>
      <c r="D1123" s="8" t="s">
        <v>441</v>
      </c>
      <c r="E1123" s="8" t="s">
        <v>479</v>
      </c>
      <c r="F1123" s="3" t="s">
        <v>46</v>
      </c>
      <c r="G1123" s="8" t="s">
        <v>480</v>
      </c>
      <c r="H1123" s="83">
        <v>30</v>
      </c>
      <c r="I1123" s="148">
        <v>43684</v>
      </c>
      <c r="J1123" s="142">
        <f t="shared" si="70"/>
        <v>120</v>
      </c>
      <c r="K1123" s="267">
        <f t="shared" si="71"/>
        <v>600000</v>
      </c>
      <c r="L1123" s="267" t="s">
        <v>2254</v>
      </c>
      <c r="M1123" s="142" t="s">
        <v>3465</v>
      </c>
      <c r="N1123" s="190"/>
      <c r="O1123" s="190"/>
      <c r="P1123" s="190"/>
      <c r="Q1123" s="199">
        <f t="shared" si="72"/>
        <v>0</v>
      </c>
    </row>
    <row r="1124" spans="1:17" hidden="1">
      <c r="A1124" s="1" t="s">
        <v>2674</v>
      </c>
      <c r="B1124" s="1" t="str">
        <f t="shared" si="69"/>
        <v>JTIM</v>
      </c>
      <c r="C1124" s="8" t="s">
        <v>499</v>
      </c>
      <c r="D1124" s="8" t="s">
        <v>441</v>
      </c>
      <c r="E1124" s="8" t="s">
        <v>481</v>
      </c>
      <c r="F1124" s="3" t="s">
        <v>45</v>
      </c>
      <c r="G1124" s="8" t="s">
        <v>482</v>
      </c>
      <c r="H1124" s="83">
        <v>13</v>
      </c>
      <c r="I1124" s="148">
        <v>43685</v>
      </c>
      <c r="J1124" s="142">
        <f t="shared" si="70"/>
        <v>52</v>
      </c>
      <c r="K1124" s="267">
        <f t="shared" si="71"/>
        <v>260000</v>
      </c>
      <c r="L1124" s="267" t="s">
        <v>2254</v>
      </c>
      <c r="M1124" s="142" t="s">
        <v>3465</v>
      </c>
      <c r="N1124" s="190"/>
      <c r="O1124" s="190"/>
      <c r="P1124" s="190"/>
      <c r="Q1124" s="199">
        <f t="shared" si="72"/>
        <v>0</v>
      </c>
    </row>
    <row r="1125" spans="1:17" hidden="1">
      <c r="A1125" s="1" t="s">
        <v>2674</v>
      </c>
      <c r="B1125" s="1" t="str">
        <f t="shared" si="69"/>
        <v>JTIM</v>
      </c>
      <c r="C1125" s="8" t="s">
        <v>499</v>
      </c>
      <c r="D1125" s="8" t="s">
        <v>441</v>
      </c>
      <c r="E1125" s="8" t="s">
        <v>483</v>
      </c>
      <c r="F1125" s="3" t="s">
        <v>46</v>
      </c>
      <c r="G1125" s="8" t="s">
        <v>484</v>
      </c>
      <c r="H1125" s="83">
        <v>30</v>
      </c>
      <c r="I1125" s="148">
        <v>43686</v>
      </c>
      <c r="J1125" s="142">
        <f t="shared" si="70"/>
        <v>120</v>
      </c>
      <c r="K1125" s="267">
        <f t="shared" si="71"/>
        <v>600000</v>
      </c>
      <c r="L1125" s="267" t="s">
        <v>2254</v>
      </c>
      <c r="M1125" s="142" t="s">
        <v>3465</v>
      </c>
      <c r="N1125" s="190"/>
      <c r="O1125" s="190"/>
      <c r="P1125" s="190"/>
      <c r="Q1125" s="199">
        <f t="shared" si="72"/>
        <v>0</v>
      </c>
    </row>
    <row r="1126" spans="1:17" hidden="1">
      <c r="A1126" s="1" t="s">
        <v>2674</v>
      </c>
      <c r="B1126" s="1" t="str">
        <f t="shared" si="69"/>
        <v>JTIM</v>
      </c>
      <c r="C1126" s="8" t="s">
        <v>499</v>
      </c>
      <c r="D1126" s="8" t="s">
        <v>441</v>
      </c>
      <c r="E1126" s="8" t="s">
        <v>485</v>
      </c>
      <c r="F1126" s="3" t="s">
        <v>46</v>
      </c>
      <c r="G1126" s="8" t="s">
        <v>486</v>
      </c>
      <c r="H1126" s="83">
        <v>25</v>
      </c>
      <c r="I1126" s="148">
        <v>43687</v>
      </c>
      <c r="J1126" s="142">
        <f t="shared" si="70"/>
        <v>100</v>
      </c>
      <c r="K1126" s="267">
        <f t="shared" si="71"/>
        <v>500000</v>
      </c>
      <c r="L1126" s="267" t="s">
        <v>2254</v>
      </c>
      <c r="M1126" s="142" t="s">
        <v>3465</v>
      </c>
      <c r="N1126" s="190"/>
      <c r="O1126" s="190"/>
      <c r="P1126" s="190"/>
      <c r="Q1126" s="199">
        <f t="shared" si="72"/>
        <v>0</v>
      </c>
    </row>
    <row r="1127" spans="1:17" hidden="1">
      <c r="A1127" s="1" t="s">
        <v>2674</v>
      </c>
      <c r="B1127" s="1" t="str">
        <f t="shared" si="69"/>
        <v>JTIM</v>
      </c>
      <c r="C1127" s="8" t="s">
        <v>499</v>
      </c>
      <c r="D1127" s="8" t="s">
        <v>441</v>
      </c>
      <c r="E1127" s="8" t="s">
        <v>487</v>
      </c>
      <c r="F1127" s="3" t="s">
        <v>45</v>
      </c>
      <c r="G1127" s="8" t="s">
        <v>488</v>
      </c>
      <c r="H1127" s="83">
        <v>20</v>
      </c>
      <c r="I1127" s="148">
        <v>43689</v>
      </c>
      <c r="J1127" s="142">
        <f t="shared" si="70"/>
        <v>80</v>
      </c>
      <c r="K1127" s="267">
        <f t="shared" si="71"/>
        <v>400000</v>
      </c>
      <c r="L1127" s="267" t="s">
        <v>2254</v>
      </c>
      <c r="M1127" s="142" t="s">
        <v>3465</v>
      </c>
      <c r="N1127" s="190"/>
      <c r="O1127" s="190"/>
      <c r="P1127" s="190"/>
      <c r="Q1127" s="199">
        <f t="shared" si="72"/>
        <v>0</v>
      </c>
    </row>
    <row r="1128" spans="1:17" hidden="1">
      <c r="A1128" s="1" t="s">
        <v>2674</v>
      </c>
      <c r="B1128" s="1" t="str">
        <f t="shared" si="69"/>
        <v>JTIM</v>
      </c>
      <c r="C1128" s="8" t="s">
        <v>499</v>
      </c>
      <c r="D1128" s="8" t="s">
        <v>441</v>
      </c>
      <c r="E1128" s="8" t="s">
        <v>489</v>
      </c>
      <c r="F1128" s="3" t="s">
        <v>46</v>
      </c>
      <c r="G1128" s="8" t="s">
        <v>490</v>
      </c>
      <c r="H1128" s="83">
        <v>22</v>
      </c>
      <c r="I1128" s="148">
        <v>43655</v>
      </c>
      <c r="J1128" s="142">
        <f t="shared" si="70"/>
        <v>88</v>
      </c>
      <c r="K1128" s="267">
        <f t="shared" si="71"/>
        <v>440000</v>
      </c>
      <c r="L1128" s="267" t="s">
        <v>2254</v>
      </c>
      <c r="M1128" s="142" t="s">
        <v>3465</v>
      </c>
      <c r="N1128" s="190">
        <v>90</v>
      </c>
      <c r="O1128" s="205">
        <v>43655</v>
      </c>
      <c r="P1128" s="190"/>
      <c r="Q1128" s="199">
        <f t="shared" si="72"/>
        <v>450000</v>
      </c>
    </row>
    <row r="1129" spans="1:17" hidden="1">
      <c r="A1129" s="1" t="s">
        <v>2674</v>
      </c>
      <c r="B1129" s="1" t="str">
        <f t="shared" si="69"/>
        <v>JTIM</v>
      </c>
      <c r="C1129" s="8" t="s">
        <v>499</v>
      </c>
      <c r="D1129" s="8" t="s">
        <v>441</v>
      </c>
      <c r="E1129" s="8" t="s">
        <v>491</v>
      </c>
      <c r="F1129" s="3" t="s">
        <v>45</v>
      </c>
      <c r="G1129" s="8" t="s">
        <v>492</v>
      </c>
      <c r="H1129" s="83">
        <v>28</v>
      </c>
      <c r="I1129" s="148">
        <v>43654</v>
      </c>
      <c r="J1129" s="142">
        <f t="shared" si="70"/>
        <v>112</v>
      </c>
      <c r="K1129" s="267">
        <f t="shared" si="71"/>
        <v>560000</v>
      </c>
      <c r="L1129" s="267" t="s">
        <v>2254</v>
      </c>
      <c r="M1129" s="142" t="s">
        <v>3465</v>
      </c>
      <c r="N1129" s="190">
        <v>82</v>
      </c>
      <c r="O1129" s="205">
        <v>43654</v>
      </c>
      <c r="P1129" s="190"/>
      <c r="Q1129" s="199">
        <f t="shared" si="72"/>
        <v>410000</v>
      </c>
    </row>
    <row r="1130" spans="1:17" hidden="1">
      <c r="A1130" s="1" t="s">
        <v>2674</v>
      </c>
      <c r="B1130" s="1" t="str">
        <f t="shared" si="69"/>
        <v>JTIM</v>
      </c>
      <c r="C1130" s="8" t="s">
        <v>499</v>
      </c>
      <c r="D1130" s="8" t="s">
        <v>441</v>
      </c>
      <c r="E1130" s="8" t="s">
        <v>493</v>
      </c>
      <c r="F1130" s="3" t="s">
        <v>46</v>
      </c>
      <c r="G1130" s="8" t="s">
        <v>494</v>
      </c>
      <c r="H1130" s="83">
        <v>29</v>
      </c>
      <c r="I1130" s="148">
        <v>43657</v>
      </c>
      <c r="J1130" s="142">
        <f t="shared" si="70"/>
        <v>116</v>
      </c>
      <c r="K1130" s="267">
        <f t="shared" si="71"/>
        <v>580000</v>
      </c>
      <c r="L1130" s="267" t="s">
        <v>2254</v>
      </c>
      <c r="M1130" s="142" t="s">
        <v>3465</v>
      </c>
      <c r="N1130" s="190">
        <v>102</v>
      </c>
      <c r="O1130" s="205">
        <v>43657</v>
      </c>
      <c r="P1130" s="190"/>
      <c r="Q1130" s="199">
        <f t="shared" si="72"/>
        <v>510000</v>
      </c>
    </row>
    <row r="1131" spans="1:17" hidden="1">
      <c r="A1131" s="1" t="s">
        <v>2674</v>
      </c>
      <c r="B1131" s="1" t="str">
        <f t="shared" si="69"/>
        <v>JTIM</v>
      </c>
      <c r="C1131" s="8" t="s">
        <v>499</v>
      </c>
      <c r="D1131" s="8" t="s">
        <v>441</v>
      </c>
      <c r="E1131" s="8" t="s">
        <v>495</v>
      </c>
      <c r="F1131" s="3" t="s">
        <v>46</v>
      </c>
      <c r="G1131" s="8" t="s">
        <v>496</v>
      </c>
      <c r="H1131" s="83">
        <v>13</v>
      </c>
      <c r="I1131" s="148">
        <v>43658</v>
      </c>
      <c r="J1131" s="142">
        <f t="shared" si="70"/>
        <v>52</v>
      </c>
      <c r="K1131" s="267">
        <f t="shared" si="71"/>
        <v>260000</v>
      </c>
      <c r="L1131" s="267" t="s">
        <v>2254</v>
      </c>
      <c r="M1131" s="142" t="s">
        <v>3465</v>
      </c>
      <c r="N1131" s="190">
        <v>61</v>
      </c>
      <c r="O1131" s="205">
        <v>43658</v>
      </c>
      <c r="P1131" s="190"/>
      <c r="Q1131" s="199">
        <f t="shared" si="72"/>
        <v>305000</v>
      </c>
    </row>
    <row r="1132" spans="1:17" hidden="1">
      <c r="A1132" s="1" t="s">
        <v>2674</v>
      </c>
      <c r="B1132" s="1" t="str">
        <f t="shared" si="69"/>
        <v>JTIM</v>
      </c>
      <c r="C1132" s="8" t="s">
        <v>499</v>
      </c>
      <c r="D1132" s="8" t="s">
        <v>441</v>
      </c>
      <c r="E1132" s="8" t="s">
        <v>497</v>
      </c>
      <c r="F1132" s="3" t="s">
        <v>44</v>
      </c>
      <c r="G1132" s="8" t="s">
        <v>476</v>
      </c>
      <c r="H1132" s="83">
        <v>20</v>
      </c>
      <c r="I1132" s="148">
        <v>43656</v>
      </c>
      <c r="J1132" s="142">
        <f t="shared" si="70"/>
        <v>80</v>
      </c>
      <c r="K1132" s="267">
        <f t="shared" si="71"/>
        <v>400000</v>
      </c>
      <c r="L1132" s="267" t="s">
        <v>2254</v>
      </c>
      <c r="M1132" s="142" t="s">
        <v>3465</v>
      </c>
      <c r="N1132" s="190">
        <v>82</v>
      </c>
      <c r="O1132" s="205">
        <v>43656</v>
      </c>
      <c r="P1132" s="190"/>
      <c r="Q1132" s="199">
        <f t="shared" si="72"/>
        <v>410000</v>
      </c>
    </row>
    <row r="1133" spans="1:17" hidden="1">
      <c r="A1133" s="1" t="s">
        <v>2674</v>
      </c>
      <c r="B1133" s="1" t="str">
        <f t="shared" si="69"/>
        <v>JTIM</v>
      </c>
      <c r="C1133" s="8" t="s">
        <v>499</v>
      </c>
      <c r="D1133" s="8" t="s">
        <v>441</v>
      </c>
      <c r="E1133" s="8" t="s">
        <v>498</v>
      </c>
      <c r="F1133" s="3" t="s">
        <v>45</v>
      </c>
      <c r="G1133" s="8" t="s">
        <v>476</v>
      </c>
      <c r="H1133" s="83">
        <v>20</v>
      </c>
      <c r="I1133" s="148">
        <v>43669</v>
      </c>
      <c r="J1133" s="142">
        <f t="shared" si="70"/>
        <v>80</v>
      </c>
      <c r="K1133" s="267">
        <f t="shared" si="71"/>
        <v>400000</v>
      </c>
      <c r="L1133" s="267" t="s">
        <v>2254</v>
      </c>
      <c r="M1133" s="142" t="s">
        <v>3465</v>
      </c>
      <c r="N1133" s="190"/>
      <c r="O1133" s="190"/>
      <c r="P1133" s="190"/>
      <c r="Q1133" s="199">
        <f t="shared" si="72"/>
        <v>0</v>
      </c>
    </row>
    <row r="1134" spans="1:17" hidden="1">
      <c r="A1134" s="1" t="s">
        <v>2674</v>
      </c>
      <c r="B1134" s="1" t="str">
        <f t="shared" si="69"/>
        <v>KRW</v>
      </c>
      <c r="C1134" s="8" t="s">
        <v>1404</v>
      </c>
      <c r="D1134" s="8" t="s">
        <v>1405</v>
      </c>
      <c r="E1134" s="45" t="s">
        <v>1406</v>
      </c>
      <c r="F1134" s="45" t="s">
        <v>44</v>
      </c>
      <c r="G1134" s="62" t="s">
        <v>1407</v>
      </c>
      <c r="H1134" s="99">
        <v>60</v>
      </c>
      <c r="I1134" s="154">
        <v>43656</v>
      </c>
      <c r="J1134" s="142">
        <f t="shared" si="70"/>
        <v>240</v>
      </c>
      <c r="K1134" s="267">
        <f t="shared" si="71"/>
        <v>1200000</v>
      </c>
      <c r="L1134" s="267" t="s">
        <v>2254</v>
      </c>
      <c r="M1134" s="142" t="s">
        <v>3465</v>
      </c>
      <c r="N1134" s="190">
        <v>208</v>
      </c>
      <c r="O1134" s="146">
        <v>43661</v>
      </c>
      <c r="P1134" s="190"/>
      <c r="Q1134" s="199">
        <f t="shared" si="72"/>
        <v>1040000</v>
      </c>
    </row>
    <row r="1135" spans="1:17" hidden="1">
      <c r="A1135" s="1" t="s">
        <v>2674</v>
      </c>
      <c r="B1135" s="1" t="str">
        <f t="shared" si="69"/>
        <v>KRW</v>
      </c>
      <c r="C1135" s="8" t="s">
        <v>1404</v>
      </c>
      <c r="D1135" s="8" t="s">
        <v>1405</v>
      </c>
      <c r="E1135" s="45" t="s">
        <v>1408</v>
      </c>
      <c r="F1135" s="45" t="s">
        <v>46</v>
      </c>
      <c r="G1135" s="62" t="s">
        <v>1407</v>
      </c>
      <c r="H1135" s="99">
        <v>21</v>
      </c>
      <c r="I1135" s="154">
        <v>43656</v>
      </c>
      <c r="J1135" s="142">
        <f t="shared" si="70"/>
        <v>84</v>
      </c>
      <c r="K1135" s="267">
        <f t="shared" si="71"/>
        <v>420000</v>
      </c>
      <c r="L1135" s="267" t="s">
        <v>2254</v>
      </c>
      <c r="M1135" s="142" t="s">
        <v>3465</v>
      </c>
      <c r="N1135" s="190">
        <v>88</v>
      </c>
      <c r="O1135" s="146">
        <v>43659</v>
      </c>
      <c r="P1135" s="190"/>
      <c r="Q1135" s="199">
        <f t="shared" si="72"/>
        <v>440000</v>
      </c>
    </row>
    <row r="1136" spans="1:17" hidden="1">
      <c r="A1136" s="1" t="s">
        <v>2674</v>
      </c>
      <c r="B1136" s="1" t="str">
        <f t="shared" si="69"/>
        <v>KRW</v>
      </c>
      <c r="C1136" s="8" t="s">
        <v>1404</v>
      </c>
      <c r="D1136" s="8" t="s">
        <v>1405</v>
      </c>
      <c r="E1136" s="45" t="s">
        <v>1409</v>
      </c>
      <c r="F1136" s="45" t="s">
        <v>46</v>
      </c>
      <c r="G1136" s="62" t="s">
        <v>1410</v>
      </c>
      <c r="H1136" s="99">
        <v>30</v>
      </c>
      <c r="I1136" s="154">
        <v>43657</v>
      </c>
      <c r="J1136" s="142">
        <f t="shared" si="70"/>
        <v>120</v>
      </c>
      <c r="K1136" s="267">
        <f t="shared" si="71"/>
        <v>600000</v>
      </c>
      <c r="L1136" s="267" t="s">
        <v>2254</v>
      </c>
      <c r="M1136" s="142" t="s">
        <v>3465</v>
      </c>
      <c r="N1136" s="190">
        <v>112</v>
      </c>
      <c r="O1136" s="146">
        <v>43664</v>
      </c>
      <c r="P1136" s="190"/>
      <c r="Q1136" s="199">
        <f t="shared" si="72"/>
        <v>560000</v>
      </c>
    </row>
    <row r="1137" spans="1:17" hidden="1">
      <c r="A1137" s="1" t="s">
        <v>2674</v>
      </c>
      <c r="B1137" s="1" t="str">
        <f t="shared" si="69"/>
        <v>KRW</v>
      </c>
      <c r="C1137" s="8" t="s">
        <v>1404</v>
      </c>
      <c r="D1137" s="8" t="s">
        <v>1405</v>
      </c>
      <c r="E1137" s="45" t="s">
        <v>1411</v>
      </c>
      <c r="F1137" s="45" t="s">
        <v>46</v>
      </c>
      <c r="G1137" s="62" t="s">
        <v>1410</v>
      </c>
      <c r="H1137" s="99">
        <v>25</v>
      </c>
      <c r="I1137" s="154">
        <v>43654</v>
      </c>
      <c r="J1137" s="142">
        <f t="shared" si="70"/>
        <v>100</v>
      </c>
      <c r="K1137" s="267">
        <f t="shared" si="71"/>
        <v>500000</v>
      </c>
      <c r="L1137" s="267" t="s">
        <v>2254</v>
      </c>
      <c r="M1137" s="142" t="s">
        <v>3465</v>
      </c>
      <c r="N1137" s="190">
        <v>108</v>
      </c>
      <c r="O1137" s="146">
        <v>43654</v>
      </c>
      <c r="P1137" s="190"/>
      <c r="Q1137" s="199">
        <f t="shared" si="72"/>
        <v>540000</v>
      </c>
    </row>
    <row r="1138" spans="1:17" hidden="1">
      <c r="A1138" s="1" t="s">
        <v>2674</v>
      </c>
      <c r="B1138" s="1" t="str">
        <f t="shared" si="69"/>
        <v>KRW</v>
      </c>
      <c r="C1138" s="8" t="s">
        <v>1404</v>
      </c>
      <c r="D1138" s="8" t="s">
        <v>1405</v>
      </c>
      <c r="E1138" s="45" t="s">
        <v>1412</v>
      </c>
      <c r="F1138" s="45" t="s">
        <v>44</v>
      </c>
      <c r="G1138" s="62" t="s">
        <v>1413</v>
      </c>
      <c r="H1138" s="99">
        <v>55</v>
      </c>
      <c r="I1138" s="154">
        <v>43654</v>
      </c>
      <c r="J1138" s="142">
        <f t="shared" si="70"/>
        <v>220</v>
      </c>
      <c r="K1138" s="267">
        <f t="shared" si="71"/>
        <v>1100000</v>
      </c>
      <c r="L1138" s="267" t="s">
        <v>2254</v>
      </c>
      <c r="M1138" s="142" t="s">
        <v>3465</v>
      </c>
      <c r="N1138" s="190">
        <v>220</v>
      </c>
      <c r="O1138" s="146">
        <v>43656</v>
      </c>
      <c r="P1138" s="190"/>
      <c r="Q1138" s="199">
        <f t="shared" si="72"/>
        <v>1100000</v>
      </c>
    </row>
    <row r="1139" spans="1:17" hidden="1">
      <c r="A1139" s="1" t="s">
        <v>2674</v>
      </c>
      <c r="B1139" s="1" t="str">
        <f t="shared" si="69"/>
        <v>KRW</v>
      </c>
      <c r="C1139" s="8" t="s">
        <v>1404</v>
      </c>
      <c r="D1139" s="8" t="s">
        <v>1405</v>
      </c>
      <c r="E1139" s="45" t="s">
        <v>1414</v>
      </c>
      <c r="F1139" s="45" t="s">
        <v>44</v>
      </c>
      <c r="G1139" s="62" t="s">
        <v>1415</v>
      </c>
      <c r="H1139" s="99">
        <v>53</v>
      </c>
      <c r="I1139" s="147">
        <v>43661</v>
      </c>
      <c r="J1139" s="142">
        <f t="shared" si="70"/>
        <v>212</v>
      </c>
      <c r="K1139" s="267">
        <f t="shared" si="71"/>
        <v>1060000</v>
      </c>
      <c r="L1139" s="267" t="s">
        <v>2254</v>
      </c>
      <c r="M1139" s="142" t="s">
        <v>3465</v>
      </c>
      <c r="N1139" s="190">
        <v>200</v>
      </c>
      <c r="O1139" s="146">
        <v>43668</v>
      </c>
      <c r="P1139" s="190"/>
      <c r="Q1139" s="199">
        <f t="shared" si="72"/>
        <v>1000000</v>
      </c>
    </row>
    <row r="1140" spans="1:17" hidden="1">
      <c r="A1140" s="1" t="s">
        <v>2674</v>
      </c>
      <c r="B1140" s="1" t="str">
        <f t="shared" si="69"/>
        <v>KRW</v>
      </c>
      <c r="C1140" s="8" t="s">
        <v>1404</v>
      </c>
      <c r="D1140" s="8" t="s">
        <v>1405</v>
      </c>
      <c r="E1140" s="45" t="s">
        <v>1416</v>
      </c>
      <c r="F1140" s="45" t="s">
        <v>46</v>
      </c>
      <c r="G1140" s="62" t="s">
        <v>1417</v>
      </c>
      <c r="H1140" s="99">
        <v>20</v>
      </c>
      <c r="I1140" s="146">
        <v>43664</v>
      </c>
      <c r="J1140" s="142">
        <f t="shared" si="70"/>
        <v>80</v>
      </c>
      <c r="K1140" s="267">
        <f t="shared" si="71"/>
        <v>400000</v>
      </c>
      <c r="L1140" s="267" t="s">
        <v>2254</v>
      </c>
      <c r="M1140" s="142" t="s">
        <v>3465</v>
      </c>
      <c r="N1140" s="190">
        <v>88</v>
      </c>
      <c r="O1140" s="146">
        <v>43673</v>
      </c>
      <c r="P1140" s="190"/>
      <c r="Q1140" s="199">
        <f t="shared" si="72"/>
        <v>440000</v>
      </c>
    </row>
    <row r="1141" spans="1:17" hidden="1">
      <c r="A1141" s="1" t="s">
        <v>2674</v>
      </c>
      <c r="B1141" s="1" t="str">
        <f t="shared" si="69"/>
        <v>KRW</v>
      </c>
      <c r="C1141" s="8" t="s">
        <v>1404</v>
      </c>
      <c r="D1141" s="8" t="s">
        <v>1405</v>
      </c>
      <c r="E1141" s="45" t="s">
        <v>773</v>
      </c>
      <c r="F1141" s="45" t="s">
        <v>46</v>
      </c>
      <c r="G1141" s="62" t="s">
        <v>1418</v>
      </c>
      <c r="H1141" s="99">
        <v>21</v>
      </c>
      <c r="I1141" s="148">
        <v>43666</v>
      </c>
      <c r="J1141" s="142">
        <f t="shared" si="70"/>
        <v>84</v>
      </c>
      <c r="K1141" s="267">
        <f t="shared" si="71"/>
        <v>420000</v>
      </c>
      <c r="L1141" s="267" t="s">
        <v>2254</v>
      </c>
      <c r="M1141" s="142" t="s">
        <v>3465</v>
      </c>
      <c r="N1141" s="190">
        <v>48</v>
      </c>
      <c r="O1141" s="146">
        <v>43677</v>
      </c>
      <c r="P1141" s="190"/>
      <c r="Q1141" s="199">
        <f t="shared" si="72"/>
        <v>240000</v>
      </c>
    </row>
    <row r="1142" spans="1:17" hidden="1">
      <c r="A1142" s="1" t="s">
        <v>2674</v>
      </c>
      <c r="B1142" s="1" t="str">
        <f t="shared" si="69"/>
        <v>KRW</v>
      </c>
      <c r="C1142" s="8" t="s">
        <v>1404</v>
      </c>
      <c r="D1142" s="8" t="s">
        <v>1405</v>
      </c>
      <c r="E1142" s="45" t="s">
        <v>1419</v>
      </c>
      <c r="F1142" s="45" t="s">
        <v>46</v>
      </c>
      <c r="G1142" s="62" t="s">
        <v>1410</v>
      </c>
      <c r="H1142" s="99">
        <v>30</v>
      </c>
      <c r="I1142" s="148">
        <v>43666</v>
      </c>
      <c r="J1142" s="142">
        <f t="shared" si="70"/>
        <v>120</v>
      </c>
      <c r="K1142" s="267">
        <f t="shared" si="71"/>
        <v>600000</v>
      </c>
      <c r="L1142" s="267" t="s">
        <v>2254</v>
      </c>
      <c r="M1142" s="142" t="s">
        <v>3465</v>
      </c>
      <c r="N1142" s="190">
        <v>92</v>
      </c>
      <c r="O1142" s="146">
        <v>43676</v>
      </c>
      <c r="P1142" s="190"/>
      <c r="Q1142" s="199">
        <f t="shared" si="72"/>
        <v>460000</v>
      </c>
    </row>
    <row r="1143" spans="1:17" hidden="1">
      <c r="A1143" s="1" t="s">
        <v>2674</v>
      </c>
      <c r="B1143" s="1" t="str">
        <f t="shared" si="69"/>
        <v>KRW</v>
      </c>
      <c r="C1143" s="8" t="s">
        <v>1404</v>
      </c>
      <c r="D1143" s="8" t="s">
        <v>1405</v>
      </c>
      <c r="E1143" s="45" t="s">
        <v>1420</v>
      </c>
      <c r="F1143" s="45" t="s">
        <v>46</v>
      </c>
      <c r="G1143" s="62" t="s">
        <v>1421</v>
      </c>
      <c r="H1143" s="99">
        <v>25</v>
      </c>
      <c r="I1143" s="155">
        <v>43655</v>
      </c>
      <c r="J1143" s="142">
        <f t="shared" si="70"/>
        <v>100</v>
      </c>
      <c r="K1143" s="267">
        <f t="shared" si="71"/>
        <v>500000</v>
      </c>
      <c r="L1143" s="267" t="s">
        <v>2254</v>
      </c>
      <c r="M1143" s="142" t="s">
        <v>3465</v>
      </c>
      <c r="N1143" s="190">
        <v>80</v>
      </c>
      <c r="O1143" s="146">
        <v>43671</v>
      </c>
      <c r="P1143" s="190"/>
      <c r="Q1143" s="199">
        <f t="shared" si="72"/>
        <v>400000</v>
      </c>
    </row>
    <row r="1144" spans="1:17" hidden="1">
      <c r="A1144" s="1" t="s">
        <v>2674</v>
      </c>
      <c r="B1144" s="1" t="str">
        <f t="shared" si="69"/>
        <v>KRW</v>
      </c>
      <c r="C1144" s="8" t="s">
        <v>1404</v>
      </c>
      <c r="D1144" s="8" t="s">
        <v>1405</v>
      </c>
      <c r="E1144" s="45" t="s">
        <v>1422</v>
      </c>
      <c r="F1144" s="45" t="s">
        <v>46</v>
      </c>
      <c r="G1144" s="62" t="s">
        <v>1423</v>
      </c>
      <c r="H1144" s="99">
        <v>24</v>
      </c>
      <c r="I1144" s="155">
        <v>43655</v>
      </c>
      <c r="J1144" s="142">
        <f t="shared" si="70"/>
        <v>96</v>
      </c>
      <c r="K1144" s="267">
        <f t="shared" si="71"/>
        <v>480000</v>
      </c>
      <c r="L1144" s="267" t="s">
        <v>2254</v>
      </c>
      <c r="M1144" s="142" t="s">
        <v>3465</v>
      </c>
      <c r="N1144" s="190">
        <v>88</v>
      </c>
      <c r="O1144" s="146">
        <v>43670</v>
      </c>
      <c r="P1144" s="190"/>
      <c r="Q1144" s="199">
        <f t="shared" si="72"/>
        <v>440000</v>
      </c>
    </row>
    <row r="1145" spans="1:17" hidden="1">
      <c r="A1145" s="1" t="s">
        <v>2674</v>
      </c>
      <c r="B1145" s="1" t="str">
        <f t="shared" si="69"/>
        <v>KRW</v>
      </c>
      <c r="C1145" s="8" t="s">
        <v>1404</v>
      </c>
      <c r="D1145" s="8" t="s">
        <v>1405</v>
      </c>
      <c r="E1145" s="45" t="s">
        <v>1424</v>
      </c>
      <c r="F1145" s="45" t="s">
        <v>46</v>
      </c>
      <c r="G1145" s="62" t="s">
        <v>1425</v>
      </c>
      <c r="H1145" s="99">
        <v>30</v>
      </c>
      <c r="I1145" s="146">
        <v>43665</v>
      </c>
      <c r="J1145" s="142">
        <f t="shared" si="70"/>
        <v>120</v>
      </c>
      <c r="K1145" s="267">
        <f t="shared" si="71"/>
        <v>600000</v>
      </c>
      <c r="L1145" s="267" t="s">
        <v>2254</v>
      </c>
      <c r="M1145" s="142" t="s">
        <v>3465</v>
      </c>
      <c r="N1145" s="190">
        <v>104</v>
      </c>
      <c r="O1145" s="146">
        <v>43675</v>
      </c>
      <c r="P1145" s="190"/>
      <c r="Q1145" s="199">
        <f t="shared" si="72"/>
        <v>520000</v>
      </c>
    </row>
    <row r="1146" spans="1:17" hidden="1">
      <c r="A1146" s="1" t="s">
        <v>2674</v>
      </c>
      <c r="B1146" s="1" t="str">
        <f t="shared" ref="B1146:B1209" si="73">+C1146</f>
        <v>KRW</v>
      </c>
      <c r="C1146" s="8" t="s">
        <v>1404</v>
      </c>
      <c r="D1146" s="8" t="s">
        <v>1405</v>
      </c>
      <c r="E1146" s="45" t="s">
        <v>1426</v>
      </c>
      <c r="F1146" s="45" t="s">
        <v>46</v>
      </c>
      <c r="G1146" s="62" t="s">
        <v>1427</v>
      </c>
      <c r="H1146" s="99">
        <v>40</v>
      </c>
      <c r="I1146" s="148">
        <v>43666</v>
      </c>
      <c r="J1146" s="142">
        <f t="shared" ref="J1146:J1209" si="74">+H1146*4</f>
        <v>160</v>
      </c>
      <c r="K1146" s="267">
        <f t="shared" ref="K1146:K1209" si="75">+H1146*20000</f>
        <v>800000</v>
      </c>
      <c r="L1146" s="267" t="s">
        <v>2254</v>
      </c>
      <c r="M1146" s="142" t="s">
        <v>3465</v>
      </c>
      <c r="N1146" s="190">
        <v>172</v>
      </c>
      <c r="O1146" s="146">
        <v>43665</v>
      </c>
      <c r="P1146" s="190"/>
      <c r="Q1146" s="199">
        <f t="shared" si="72"/>
        <v>860000</v>
      </c>
    </row>
    <row r="1147" spans="1:17" hidden="1">
      <c r="A1147" s="1" t="s">
        <v>2674</v>
      </c>
      <c r="B1147" s="1" t="str">
        <f t="shared" si="73"/>
        <v>KRW</v>
      </c>
      <c r="C1147" s="8" t="s">
        <v>1404</v>
      </c>
      <c r="D1147" s="8" t="s">
        <v>1405</v>
      </c>
      <c r="E1147" s="45" t="s">
        <v>1428</v>
      </c>
      <c r="F1147" s="45" t="s">
        <v>46</v>
      </c>
      <c r="G1147" s="62" t="s">
        <v>1429</v>
      </c>
      <c r="H1147" s="99">
        <v>18</v>
      </c>
      <c r="I1147" s="147">
        <v>43661</v>
      </c>
      <c r="J1147" s="142">
        <f t="shared" si="74"/>
        <v>72</v>
      </c>
      <c r="K1147" s="267">
        <f t="shared" si="75"/>
        <v>360000</v>
      </c>
      <c r="L1147" s="267" t="s">
        <v>2254</v>
      </c>
      <c r="M1147" s="142" t="s">
        <v>3465</v>
      </c>
      <c r="N1147" s="190">
        <v>20</v>
      </c>
      <c r="O1147" s="146">
        <v>43673</v>
      </c>
      <c r="P1147" s="190"/>
      <c r="Q1147" s="199">
        <f t="shared" si="72"/>
        <v>100000</v>
      </c>
    </row>
    <row r="1148" spans="1:17" hidden="1">
      <c r="A1148" s="1" t="s">
        <v>2674</v>
      </c>
      <c r="B1148" s="1" t="str">
        <f t="shared" si="73"/>
        <v>KRW</v>
      </c>
      <c r="C1148" s="8" t="s">
        <v>1404</v>
      </c>
      <c r="D1148" s="8" t="s">
        <v>1405</v>
      </c>
      <c r="E1148" s="45" t="s">
        <v>1430</v>
      </c>
      <c r="F1148" s="45" t="s">
        <v>46</v>
      </c>
      <c r="G1148" s="62" t="s">
        <v>1415</v>
      </c>
      <c r="H1148" s="99">
        <v>10</v>
      </c>
      <c r="I1148" s="147">
        <v>43661</v>
      </c>
      <c r="J1148" s="142">
        <f t="shared" si="74"/>
        <v>40</v>
      </c>
      <c r="K1148" s="267">
        <f t="shared" si="75"/>
        <v>200000</v>
      </c>
      <c r="L1148" s="267" t="s">
        <v>2254</v>
      </c>
      <c r="M1148" s="142" t="s">
        <v>3465</v>
      </c>
      <c r="N1148" s="190">
        <v>20</v>
      </c>
      <c r="O1148" s="146">
        <v>43672</v>
      </c>
      <c r="P1148" s="190"/>
      <c r="Q1148" s="199">
        <f t="shared" si="72"/>
        <v>100000</v>
      </c>
    </row>
    <row r="1149" spans="1:17" hidden="1">
      <c r="A1149" s="1" t="s">
        <v>2674</v>
      </c>
      <c r="B1149" s="1" t="str">
        <f t="shared" si="73"/>
        <v>KRW</v>
      </c>
      <c r="C1149" s="8" t="s">
        <v>1404</v>
      </c>
      <c r="D1149" s="8" t="s">
        <v>1405</v>
      </c>
      <c r="E1149" s="45" t="s">
        <v>1431</v>
      </c>
      <c r="F1149" s="45" t="s">
        <v>46</v>
      </c>
      <c r="G1149" s="62" t="s">
        <v>1432</v>
      </c>
      <c r="H1149" s="99">
        <v>30</v>
      </c>
      <c r="I1149" s="148">
        <v>43655</v>
      </c>
      <c r="J1149" s="142">
        <f t="shared" si="74"/>
        <v>120</v>
      </c>
      <c r="K1149" s="267">
        <f t="shared" si="75"/>
        <v>600000</v>
      </c>
      <c r="L1149" s="267" t="s">
        <v>2254</v>
      </c>
      <c r="M1149" s="142" t="s">
        <v>3465</v>
      </c>
      <c r="N1149" s="190">
        <v>92</v>
      </c>
      <c r="O1149" s="146">
        <v>43657</v>
      </c>
      <c r="P1149" s="190"/>
      <c r="Q1149" s="199">
        <f t="shared" si="72"/>
        <v>460000</v>
      </c>
    </row>
    <row r="1150" spans="1:17" hidden="1">
      <c r="A1150" s="1" t="s">
        <v>2674</v>
      </c>
      <c r="B1150" s="1" t="str">
        <f t="shared" si="73"/>
        <v>KRW</v>
      </c>
      <c r="C1150" s="8" t="s">
        <v>1404</v>
      </c>
      <c r="D1150" s="8" t="s">
        <v>1405</v>
      </c>
      <c r="E1150" s="45" t="s">
        <v>1433</v>
      </c>
      <c r="F1150" s="45" t="s">
        <v>45</v>
      </c>
      <c r="G1150" s="62" t="s">
        <v>1434</v>
      </c>
      <c r="H1150" s="99">
        <v>23</v>
      </c>
      <c r="I1150" s="148">
        <v>43655</v>
      </c>
      <c r="J1150" s="142">
        <f t="shared" si="74"/>
        <v>92</v>
      </c>
      <c r="K1150" s="267">
        <f t="shared" si="75"/>
        <v>460000</v>
      </c>
      <c r="L1150" s="267" t="s">
        <v>2254</v>
      </c>
      <c r="M1150" s="142" t="s">
        <v>3465</v>
      </c>
      <c r="N1150" s="190">
        <v>68</v>
      </c>
      <c r="O1150" s="146">
        <v>43658</v>
      </c>
      <c r="P1150" s="190"/>
      <c r="Q1150" s="199">
        <f t="shared" si="72"/>
        <v>340000</v>
      </c>
    </row>
    <row r="1151" spans="1:17" hidden="1">
      <c r="A1151" s="1" t="s">
        <v>2674</v>
      </c>
      <c r="B1151" s="1" t="str">
        <f t="shared" si="73"/>
        <v>KRW</v>
      </c>
      <c r="C1151" s="8" t="s">
        <v>1404</v>
      </c>
      <c r="D1151" s="8" t="s">
        <v>1405</v>
      </c>
      <c r="E1151" s="45" t="s">
        <v>1435</v>
      </c>
      <c r="F1151" s="45" t="s">
        <v>45</v>
      </c>
      <c r="G1151" s="62" t="s">
        <v>1436</v>
      </c>
      <c r="H1151" s="99">
        <v>25</v>
      </c>
      <c r="I1151" s="148">
        <v>43656</v>
      </c>
      <c r="J1151" s="142">
        <f t="shared" si="74"/>
        <v>100</v>
      </c>
      <c r="K1151" s="267">
        <f t="shared" si="75"/>
        <v>500000</v>
      </c>
      <c r="L1151" s="267" t="s">
        <v>2254</v>
      </c>
      <c r="M1151" s="142" t="s">
        <v>3465</v>
      </c>
      <c r="N1151" s="190">
        <v>100</v>
      </c>
      <c r="O1151" s="146">
        <v>43663</v>
      </c>
      <c r="P1151" s="190"/>
      <c r="Q1151" s="199">
        <f t="shared" si="72"/>
        <v>500000</v>
      </c>
    </row>
    <row r="1152" spans="1:17" hidden="1">
      <c r="A1152" s="1" t="s">
        <v>2674</v>
      </c>
      <c r="B1152" s="1" t="str">
        <f t="shared" si="73"/>
        <v>KRW</v>
      </c>
      <c r="C1152" s="8" t="s">
        <v>1404</v>
      </c>
      <c r="D1152" s="8" t="s">
        <v>1405</v>
      </c>
      <c r="E1152" s="45" t="s">
        <v>1437</v>
      </c>
      <c r="F1152" s="45" t="s">
        <v>45</v>
      </c>
      <c r="G1152" s="62" t="s">
        <v>1438</v>
      </c>
      <c r="H1152" s="99">
        <v>20</v>
      </c>
      <c r="I1152" s="148">
        <v>43656</v>
      </c>
      <c r="J1152" s="142">
        <f t="shared" si="74"/>
        <v>80</v>
      </c>
      <c r="K1152" s="267">
        <f t="shared" si="75"/>
        <v>400000</v>
      </c>
      <c r="L1152" s="267" t="s">
        <v>2254</v>
      </c>
      <c r="M1152" s="142" t="s">
        <v>3465</v>
      </c>
      <c r="N1152" s="190">
        <v>116</v>
      </c>
      <c r="O1152" s="146">
        <v>43677</v>
      </c>
      <c r="P1152" s="190"/>
      <c r="Q1152" s="199">
        <f t="shared" si="72"/>
        <v>580000</v>
      </c>
    </row>
    <row r="1153" spans="1:17" hidden="1">
      <c r="A1153" s="1" t="s">
        <v>2674</v>
      </c>
      <c r="B1153" s="1" t="str">
        <f t="shared" si="73"/>
        <v>KRW</v>
      </c>
      <c r="C1153" s="8" t="s">
        <v>1404</v>
      </c>
      <c r="D1153" s="8" t="s">
        <v>1405</v>
      </c>
      <c r="E1153" s="45" t="s">
        <v>1439</v>
      </c>
      <c r="F1153" s="62" t="s">
        <v>44</v>
      </c>
      <c r="G1153" s="62" t="s">
        <v>1440</v>
      </c>
      <c r="H1153" s="99">
        <v>30</v>
      </c>
      <c r="I1153" s="148">
        <v>43656</v>
      </c>
      <c r="J1153" s="142">
        <f t="shared" si="74"/>
        <v>120</v>
      </c>
      <c r="K1153" s="267">
        <f t="shared" si="75"/>
        <v>600000</v>
      </c>
      <c r="L1153" s="267" t="s">
        <v>2254</v>
      </c>
      <c r="M1153" s="142" t="s">
        <v>3465</v>
      </c>
      <c r="N1153" s="190">
        <v>32</v>
      </c>
      <c r="O1153" s="146">
        <v>43671</v>
      </c>
      <c r="P1153" s="190"/>
      <c r="Q1153" s="199">
        <f t="shared" si="72"/>
        <v>160000</v>
      </c>
    </row>
    <row r="1154" spans="1:17" hidden="1">
      <c r="A1154" s="1" t="s">
        <v>2674</v>
      </c>
      <c r="B1154" s="1" t="str">
        <f t="shared" si="73"/>
        <v>KRW</v>
      </c>
      <c r="C1154" s="8" t="s">
        <v>1404</v>
      </c>
      <c r="D1154" s="8" t="s">
        <v>1405</v>
      </c>
      <c r="E1154" s="45" t="s">
        <v>1441</v>
      </c>
      <c r="F1154" s="62" t="s">
        <v>44</v>
      </c>
      <c r="G1154" s="62" t="s">
        <v>1442</v>
      </c>
      <c r="H1154" s="99">
        <v>35</v>
      </c>
      <c r="I1154" s="148">
        <v>43659</v>
      </c>
      <c r="J1154" s="142">
        <f t="shared" si="74"/>
        <v>140</v>
      </c>
      <c r="K1154" s="267">
        <f t="shared" si="75"/>
        <v>700000</v>
      </c>
      <c r="L1154" s="267" t="s">
        <v>2254</v>
      </c>
      <c r="M1154" s="142" t="s">
        <v>3465</v>
      </c>
      <c r="N1154" s="190">
        <f>11*4</f>
        <v>44</v>
      </c>
      <c r="O1154" s="146">
        <v>43672</v>
      </c>
      <c r="P1154" s="190"/>
      <c r="Q1154" s="199">
        <f t="shared" si="72"/>
        <v>220000</v>
      </c>
    </row>
    <row r="1155" spans="1:17" hidden="1">
      <c r="A1155" s="1" t="s">
        <v>2674</v>
      </c>
      <c r="B1155" s="1" t="str">
        <f t="shared" si="73"/>
        <v>KRW</v>
      </c>
      <c r="C1155" s="8" t="s">
        <v>1404</v>
      </c>
      <c r="D1155" s="8" t="s">
        <v>1405</v>
      </c>
      <c r="E1155" s="45" t="s">
        <v>1443</v>
      </c>
      <c r="F1155" s="45" t="s">
        <v>45</v>
      </c>
      <c r="G1155" s="62" t="s">
        <v>1444</v>
      </c>
      <c r="H1155" s="99">
        <v>24</v>
      </c>
      <c r="I1155" s="146">
        <v>43664</v>
      </c>
      <c r="J1155" s="142">
        <f t="shared" si="74"/>
        <v>96</v>
      </c>
      <c r="K1155" s="267">
        <f t="shared" si="75"/>
        <v>480000</v>
      </c>
      <c r="L1155" s="267" t="s">
        <v>2254</v>
      </c>
      <c r="M1155" s="142" t="s">
        <v>3465</v>
      </c>
      <c r="N1155" s="190"/>
      <c r="O1155" s="190"/>
      <c r="P1155" s="190"/>
      <c r="Q1155" s="199">
        <f t="shared" ref="Q1155:Q1218" si="76">N1155*5000</f>
        <v>0</v>
      </c>
    </row>
    <row r="1156" spans="1:17" hidden="1">
      <c r="A1156" s="1" t="s">
        <v>2674</v>
      </c>
      <c r="B1156" s="1" t="str">
        <f t="shared" si="73"/>
        <v>KRW</v>
      </c>
      <c r="C1156" s="8" t="s">
        <v>1404</v>
      </c>
      <c r="D1156" s="8" t="s">
        <v>1405</v>
      </c>
      <c r="E1156" s="45" t="s">
        <v>1445</v>
      </c>
      <c r="F1156" s="62" t="s">
        <v>46</v>
      </c>
      <c r="G1156" s="62" t="s">
        <v>1446</v>
      </c>
      <c r="H1156" s="99">
        <v>25</v>
      </c>
      <c r="I1156" s="146">
        <v>43665</v>
      </c>
      <c r="J1156" s="142">
        <f t="shared" si="74"/>
        <v>100</v>
      </c>
      <c r="K1156" s="267">
        <f t="shared" si="75"/>
        <v>500000</v>
      </c>
      <c r="L1156" s="267" t="s">
        <v>2254</v>
      </c>
      <c r="M1156" s="142" t="s">
        <v>3465</v>
      </c>
      <c r="N1156" s="190"/>
      <c r="O1156" s="190"/>
      <c r="P1156" s="190"/>
      <c r="Q1156" s="199">
        <f t="shared" si="76"/>
        <v>0</v>
      </c>
    </row>
    <row r="1157" spans="1:17" hidden="1">
      <c r="A1157" s="1" t="s">
        <v>2674</v>
      </c>
      <c r="B1157" s="1" t="str">
        <f t="shared" si="73"/>
        <v>KRW</v>
      </c>
      <c r="C1157" s="8" t="s">
        <v>1404</v>
      </c>
      <c r="D1157" s="8" t="s">
        <v>1405</v>
      </c>
      <c r="E1157" s="45" t="s">
        <v>1447</v>
      </c>
      <c r="F1157" s="62" t="s">
        <v>46</v>
      </c>
      <c r="G1157" s="62" t="s">
        <v>1448</v>
      </c>
      <c r="H1157" s="99">
        <v>30</v>
      </c>
      <c r="I1157" s="157">
        <v>43658</v>
      </c>
      <c r="J1157" s="142">
        <f t="shared" si="74"/>
        <v>120</v>
      </c>
      <c r="K1157" s="267">
        <f t="shared" si="75"/>
        <v>600000</v>
      </c>
      <c r="L1157" s="267" t="s">
        <v>2254</v>
      </c>
      <c r="M1157" s="142" t="s">
        <v>3465</v>
      </c>
      <c r="N1157" s="190"/>
      <c r="O1157" s="190"/>
      <c r="P1157" s="190"/>
      <c r="Q1157" s="199">
        <f t="shared" si="76"/>
        <v>0</v>
      </c>
    </row>
    <row r="1158" spans="1:17" hidden="1">
      <c r="A1158" s="1" t="s">
        <v>2674</v>
      </c>
      <c r="B1158" s="1" t="str">
        <f t="shared" si="73"/>
        <v>KRW</v>
      </c>
      <c r="C1158" s="8" t="s">
        <v>1404</v>
      </c>
      <c r="D1158" s="8" t="s">
        <v>1405</v>
      </c>
      <c r="E1158" s="46" t="s">
        <v>1449</v>
      </c>
      <c r="F1158" s="45" t="s">
        <v>45</v>
      </c>
      <c r="G1158" s="3" t="s">
        <v>1450</v>
      </c>
      <c r="H1158" s="83">
        <v>20</v>
      </c>
      <c r="I1158" s="146">
        <v>43665</v>
      </c>
      <c r="J1158" s="142">
        <f t="shared" si="74"/>
        <v>80</v>
      </c>
      <c r="K1158" s="267">
        <f t="shared" si="75"/>
        <v>400000</v>
      </c>
      <c r="L1158" s="267" t="s">
        <v>2254</v>
      </c>
      <c r="M1158" s="142" t="s">
        <v>3465</v>
      </c>
      <c r="N1158" s="190"/>
      <c r="O1158" s="190"/>
      <c r="P1158" s="190"/>
      <c r="Q1158" s="199">
        <f t="shared" si="76"/>
        <v>0</v>
      </c>
    </row>
    <row r="1159" spans="1:17" hidden="1">
      <c r="A1159" s="1" t="s">
        <v>2674</v>
      </c>
      <c r="B1159" s="1" t="str">
        <f t="shared" si="73"/>
        <v>SER</v>
      </c>
      <c r="C1159" s="1" t="s">
        <v>2442</v>
      </c>
      <c r="D1159" s="1" t="s">
        <v>2443</v>
      </c>
      <c r="E1159" s="1" t="s">
        <v>2444</v>
      </c>
      <c r="F1159" s="3" t="s">
        <v>44</v>
      </c>
      <c r="G1159" s="1" t="s">
        <v>2445</v>
      </c>
      <c r="H1159" s="83">
        <v>125</v>
      </c>
      <c r="I1159" s="148">
        <v>43654</v>
      </c>
      <c r="J1159" s="142">
        <f t="shared" si="74"/>
        <v>500</v>
      </c>
      <c r="K1159" s="267">
        <f t="shared" si="75"/>
        <v>2500000</v>
      </c>
      <c r="L1159" s="267" t="s">
        <v>2254</v>
      </c>
      <c r="M1159" s="142" t="s">
        <v>3465</v>
      </c>
      <c r="N1159" s="190">
        <v>401</v>
      </c>
      <c r="O1159" s="146">
        <v>43654</v>
      </c>
      <c r="P1159" s="190"/>
      <c r="Q1159" s="199">
        <f t="shared" si="76"/>
        <v>2005000</v>
      </c>
    </row>
    <row r="1160" spans="1:17" hidden="1">
      <c r="A1160" s="1" t="s">
        <v>2674</v>
      </c>
      <c r="B1160" s="1" t="str">
        <f t="shared" si="73"/>
        <v>SER</v>
      </c>
      <c r="C1160" s="1" t="s">
        <v>2442</v>
      </c>
      <c r="D1160" s="1" t="s">
        <v>2443</v>
      </c>
      <c r="E1160" s="1" t="s">
        <v>2446</v>
      </c>
      <c r="F1160" s="3" t="s">
        <v>44</v>
      </c>
      <c r="G1160" s="1" t="s">
        <v>2447</v>
      </c>
      <c r="H1160" s="83">
        <v>60</v>
      </c>
      <c r="I1160" s="148">
        <v>43655</v>
      </c>
      <c r="J1160" s="142">
        <f t="shared" si="74"/>
        <v>240</v>
      </c>
      <c r="K1160" s="267">
        <f t="shared" si="75"/>
        <v>1200000</v>
      </c>
      <c r="L1160" s="267" t="s">
        <v>2254</v>
      </c>
      <c r="M1160" s="142" t="s">
        <v>3465</v>
      </c>
      <c r="N1160" s="190">
        <v>252</v>
      </c>
      <c r="O1160" s="146">
        <v>43665</v>
      </c>
      <c r="P1160" s="190"/>
      <c r="Q1160" s="199">
        <f t="shared" si="76"/>
        <v>1260000</v>
      </c>
    </row>
    <row r="1161" spans="1:17" hidden="1">
      <c r="A1161" s="1" t="s">
        <v>2674</v>
      </c>
      <c r="B1161" s="1" t="str">
        <f t="shared" si="73"/>
        <v>SER</v>
      </c>
      <c r="C1161" s="1" t="s">
        <v>2442</v>
      </c>
      <c r="D1161" s="1" t="s">
        <v>2443</v>
      </c>
      <c r="E1161" s="1" t="s">
        <v>2448</v>
      </c>
      <c r="F1161" s="3" t="s">
        <v>44</v>
      </c>
      <c r="G1161" s="1" t="s">
        <v>2449</v>
      </c>
      <c r="H1161" s="83">
        <v>70</v>
      </c>
      <c r="I1161" s="148">
        <v>43656</v>
      </c>
      <c r="J1161" s="142">
        <f t="shared" si="74"/>
        <v>280</v>
      </c>
      <c r="K1161" s="267">
        <f t="shared" si="75"/>
        <v>1400000</v>
      </c>
      <c r="L1161" s="267" t="s">
        <v>2254</v>
      </c>
      <c r="M1161" s="142" t="s">
        <v>3465</v>
      </c>
      <c r="N1161" s="190"/>
      <c r="O1161" s="190"/>
      <c r="P1161" s="190"/>
      <c r="Q1161" s="199">
        <f t="shared" si="76"/>
        <v>0</v>
      </c>
    </row>
    <row r="1162" spans="1:17" hidden="1">
      <c r="A1162" s="1" t="s">
        <v>2674</v>
      </c>
      <c r="B1162" s="1" t="str">
        <f t="shared" si="73"/>
        <v>SER</v>
      </c>
      <c r="C1162" s="1" t="s">
        <v>2442</v>
      </c>
      <c r="D1162" s="1" t="s">
        <v>2443</v>
      </c>
      <c r="E1162" s="1" t="s">
        <v>2450</v>
      </c>
      <c r="F1162" s="3" t="s">
        <v>44</v>
      </c>
      <c r="G1162" s="1" t="s">
        <v>2451</v>
      </c>
      <c r="H1162" s="83">
        <v>70</v>
      </c>
      <c r="I1162" s="146">
        <v>43657</v>
      </c>
      <c r="J1162" s="142">
        <f t="shared" si="74"/>
        <v>280</v>
      </c>
      <c r="K1162" s="267">
        <f t="shared" si="75"/>
        <v>1400000</v>
      </c>
      <c r="L1162" s="267" t="s">
        <v>2254</v>
      </c>
      <c r="M1162" s="142" t="s">
        <v>3465</v>
      </c>
      <c r="N1162" s="190">
        <v>166</v>
      </c>
      <c r="O1162" s="146">
        <v>43680</v>
      </c>
      <c r="P1162" s="190"/>
      <c r="Q1162" s="199">
        <f t="shared" si="76"/>
        <v>830000</v>
      </c>
    </row>
    <row r="1163" spans="1:17" hidden="1">
      <c r="A1163" s="1" t="s">
        <v>2674</v>
      </c>
      <c r="B1163" s="1" t="str">
        <f t="shared" si="73"/>
        <v>SER</v>
      </c>
      <c r="C1163" s="1" t="s">
        <v>2442</v>
      </c>
      <c r="D1163" s="1" t="s">
        <v>2443</v>
      </c>
      <c r="E1163" s="1" t="s">
        <v>2452</v>
      </c>
      <c r="F1163" s="3" t="s">
        <v>44</v>
      </c>
      <c r="G1163" s="1" t="s">
        <v>2453</v>
      </c>
      <c r="H1163" s="83">
        <v>40</v>
      </c>
      <c r="I1163" s="146">
        <v>43658</v>
      </c>
      <c r="J1163" s="142">
        <f t="shared" si="74"/>
        <v>160</v>
      </c>
      <c r="K1163" s="267">
        <f t="shared" si="75"/>
        <v>800000</v>
      </c>
      <c r="L1163" s="267" t="s">
        <v>2254</v>
      </c>
      <c r="M1163" s="142" t="s">
        <v>3465</v>
      </c>
      <c r="N1163" s="190">
        <v>148</v>
      </c>
      <c r="O1163" s="146">
        <v>43675</v>
      </c>
      <c r="P1163" s="190"/>
      <c r="Q1163" s="199">
        <f t="shared" si="76"/>
        <v>740000</v>
      </c>
    </row>
    <row r="1164" spans="1:17" hidden="1">
      <c r="A1164" s="1" t="s">
        <v>2674</v>
      </c>
      <c r="B1164" s="1" t="str">
        <f t="shared" si="73"/>
        <v>SER</v>
      </c>
      <c r="C1164" s="1" t="s">
        <v>2442</v>
      </c>
      <c r="D1164" s="1" t="s">
        <v>2443</v>
      </c>
      <c r="E1164" s="1" t="s">
        <v>2454</v>
      </c>
      <c r="F1164" s="3" t="s">
        <v>44</v>
      </c>
      <c r="G1164" s="1" t="s">
        <v>2455</v>
      </c>
      <c r="H1164" s="83">
        <v>40</v>
      </c>
      <c r="I1164" s="148">
        <v>43659</v>
      </c>
      <c r="J1164" s="142">
        <f t="shared" si="74"/>
        <v>160</v>
      </c>
      <c r="K1164" s="267">
        <f t="shared" si="75"/>
        <v>800000</v>
      </c>
      <c r="L1164" s="267" t="s">
        <v>2254</v>
      </c>
      <c r="M1164" s="142" t="s">
        <v>3465</v>
      </c>
      <c r="N1164" s="190">
        <v>175</v>
      </c>
      <c r="O1164" s="146">
        <v>43670</v>
      </c>
      <c r="P1164" s="190"/>
      <c r="Q1164" s="199">
        <f t="shared" si="76"/>
        <v>875000</v>
      </c>
    </row>
    <row r="1165" spans="1:17" hidden="1">
      <c r="A1165" s="1" t="s">
        <v>2674</v>
      </c>
      <c r="B1165" s="1" t="str">
        <f t="shared" si="73"/>
        <v>SER</v>
      </c>
      <c r="C1165" s="1" t="s">
        <v>2442</v>
      </c>
      <c r="D1165" s="1" t="s">
        <v>2443</v>
      </c>
      <c r="E1165" s="1" t="s">
        <v>2456</v>
      </c>
      <c r="F1165" s="3" t="s">
        <v>46</v>
      </c>
      <c r="G1165" s="1" t="s">
        <v>2457</v>
      </c>
      <c r="H1165" s="83">
        <v>30</v>
      </c>
      <c r="I1165" s="147">
        <v>43661</v>
      </c>
      <c r="J1165" s="142">
        <f t="shared" si="74"/>
        <v>120</v>
      </c>
      <c r="K1165" s="267">
        <f t="shared" si="75"/>
        <v>600000</v>
      </c>
      <c r="L1165" s="267" t="s">
        <v>2254</v>
      </c>
      <c r="M1165" s="142" t="s">
        <v>3465</v>
      </c>
      <c r="N1165" s="190">
        <v>144</v>
      </c>
      <c r="O1165" s="146">
        <v>43658</v>
      </c>
      <c r="P1165" s="190"/>
      <c r="Q1165" s="199">
        <f t="shared" si="76"/>
        <v>720000</v>
      </c>
    </row>
    <row r="1166" spans="1:17" hidden="1">
      <c r="A1166" s="1" t="s">
        <v>2674</v>
      </c>
      <c r="B1166" s="1" t="str">
        <f t="shared" si="73"/>
        <v>SER</v>
      </c>
      <c r="C1166" s="1" t="s">
        <v>2442</v>
      </c>
      <c r="D1166" s="1" t="s">
        <v>2443</v>
      </c>
      <c r="E1166" s="1" t="s">
        <v>2458</v>
      </c>
      <c r="F1166" s="3" t="s">
        <v>46</v>
      </c>
      <c r="G1166" s="1" t="s">
        <v>2459</v>
      </c>
      <c r="H1166" s="83">
        <v>30</v>
      </c>
      <c r="I1166" s="148">
        <v>43662</v>
      </c>
      <c r="J1166" s="142">
        <f t="shared" si="74"/>
        <v>120</v>
      </c>
      <c r="K1166" s="267">
        <f t="shared" si="75"/>
        <v>600000</v>
      </c>
      <c r="L1166" s="267" t="s">
        <v>2254</v>
      </c>
      <c r="M1166" s="142" t="s">
        <v>3465</v>
      </c>
      <c r="N1166" s="190">
        <v>159</v>
      </c>
      <c r="O1166" s="146">
        <v>43663</v>
      </c>
      <c r="P1166" s="190"/>
      <c r="Q1166" s="199">
        <f t="shared" si="76"/>
        <v>795000</v>
      </c>
    </row>
    <row r="1167" spans="1:17" hidden="1">
      <c r="A1167" s="1" t="s">
        <v>2674</v>
      </c>
      <c r="B1167" s="1" t="str">
        <f t="shared" si="73"/>
        <v>SER</v>
      </c>
      <c r="C1167" s="1" t="s">
        <v>2442</v>
      </c>
      <c r="D1167" s="1" t="s">
        <v>2443</v>
      </c>
      <c r="E1167" s="1" t="s">
        <v>2460</v>
      </c>
      <c r="F1167" s="3" t="s">
        <v>46</v>
      </c>
      <c r="G1167" s="1" t="s">
        <v>2461</v>
      </c>
      <c r="H1167" s="83">
        <v>30</v>
      </c>
      <c r="I1167" s="147">
        <v>43663</v>
      </c>
      <c r="J1167" s="142">
        <f t="shared" si="74"/>
        <v>120</v>
      </c>
      <c r="K1167" s="267">
        <f t="shared" si="75"/>
        <v>600000</v>
      </c>
      <c r="L1167" s="267" t="s">
        <v>2254</v>
      </c>
      <c r="M1167" s="142" t="s">
        <v>3465</v>
      </c>
      <c r="N1167" s="190">
        <v>57</v>
      </c>
      <c r="O1167" s="146">
        <v>43661</v>
      </c>
      <c r="P1167" s="190"/>
      <c r="Q1167" s="199">
        <f t="shared" si="76"/>
        <v>285000</v>
      </c>
    </row>
    <row r="1168" spans="1:17" hidden="1">
      <c r="A1168" s="1" t="s">
        <v>2674</v>
      </c>
      <c r="B1168" s="1" t="str">
        <f t="shared" si="73"/>
        <v>SER</v>
      </c>
      <c r="C1168" s="1" t="s">
        <v>2442</v>
      </c>
      <c r="D1168" s="1" t="s">
        <v>2443</v>
      </c>
      <c r="E1168" s="1" t="s">
        <v>2462</v>
      </c>
      <c r="F1168" s="3" t="s">
        <v>46</v>
      </c>
      <c r="G1168" s="1" t="s">
        <v>2463</v>
      </c>
      <c r="H1168" s="83">
        <v>40</v>
      </c>
      <c r="I1168" s="146">
        <v>43664</v>
      </c>
      <c r="J1168" s="142">
        <f t="shared" si="74"/>
        <v>160</v>
      </c>
      <c r="K1168" s="267">
        <f t="shared" si="75"/>
        <v>800000</v>
      </c>
      <c r="L1168" s="267" t="s">
        <v>2254</v>
      </c>
      <c r="M1168" s="142" t="s">
        <v>3465</v>
      </c>
      <c r="N1168" s="190">
        <v>81</v>
      </c>
      <c r="O1168" s="146">
        <v>43685</v>
      </c>
      <c r="P1168" s="190"/>
      <c r="Q1168" s="199">
        <f t="shared" si="76"/>
        <v>405000</v>
      </c>
    </row>
    <row r="1169" spans="1:17" hidden="1">
      <c r="A1169" s="1" t="s">
        <v>2674</v>
      </c>
      <c r="B1169" s="1" t="str">
        <f t="shared" si="73"/>
        <v>SER</v>
      </c>
      <c r="C1169" s="1" t="s">
        <v>2442</v>
      </c>
      <c r="D1169" s="1" t="s">
        <v>2443</v>
      </c>
      <c r="E1169" s="1" t="s">
        <v>2464</v>
      </c>
      <c r="F1169" s="3" t="s">
        <v>46</v>
      </c>
      <c r="G1169" s="1" t="s">
        <v>2465</v>
      </c>
      <c r="H1169" s="83">
        <v>30</v>
      </c>
      <c r="I1169" s="146">
        <v>43665</v>
      </c>
      <c r="J1169" s="142">
        <f t="shared" si="74"/>
        <v>120</v>
      </c>
      <c r="K1169" s="267">
        <f t="shared" si="75"/>
        <v>600000</v>
      </c>
      <c r="L1169" s="267" t="s">
        <v>2254</v>
      </c>
      <c r="M1169" s="142" t="s">
        <v>3465</v>
      </c>
      <c r="N1169" s="190">
        <v>101</v>
      </c>
      <c r="O1169" s="146">
        <v>43669</v>
      </c>
      <c r="P1169" s="190"/>
      <c r="Q1169" s="199">
        <f t="shared" si="76"/>
        <v>505000</v>
      </c>
    </row>
    <row r="1170" spans="1:17" hidden="1">
      <c r="A1170" s="1" t="s">
        <v>2674</v>
      </c>
      <c r="B1170" s="1" t="str">
        <f t="shared" si="73"/>
        <v>SER</v>
      </c>
      <c r="C1170" s="1" t="s">
        <v>2442</v>
      </c>
      <c r="D1170" s="1" t="s">
        <v>2443</v>
      </c>
      <c r="E1170" s="1" t="s">
        <v>2466</v>
      </c>
      <c r="F1170" s="3" t="s">
        <v>46</v>
      </c>
      <c r="G1170" s="1" t="s">
        <v>2467</v>
      </c>
      <c r="H1170" s="83">
        <v>15</v>
      </c>
      <c r="I1170" s="148">
        <v>43666</v>
      </c>
      <c r="J1170" s="142">
        <f t="shared" si="74"/>
        <v>60</v>
      </c>
      <c r="K1170" s="267">
        <f t="shared" si="75"/>
        <v>300000</v>
      </c>
      <c r="L1170" s="267" t="s">
        <v>2254</v>
      </c>
      <c r="M1170" s="142" t="s">
        <v>3465</v>
      </c>
      <c r="N1170" s="190">
        <v>58</v>
      </c>
      <c r="O1170" s="146">
        <v>43684</v>
      </c>
      <c r="P1170" s="190"/>
      <c r="Q1170" s="199">
        <f t="shared" si="76"/>
        <v>290000</v>
      </c>
    </row>
    <row r="1171" spans="1:17" hidden="1">
      <c r="A1171" s="1" t="s">
        <v>2674</v>
      </c>
      <c r="B1171" s="1" t="str">
        <f t="shared" si="73"/>
        <v>SER</v>
      </c>
      <c r="C1171" s="1" t="s">
        <v>2442</v>
      </c>
      <c r="D1171" s="1" t="s">
        <v>2443</v>
      </c>
      <c r="E1171" s="1" t="s">
        <v>2468</v>
      </c>
      <c r="F1171" s="3" t="s">
        <v>46</v>
      </c>
      <c r="G1171" s="1" t="s">
        <v>2469</v>
      </c>
      <c r="H1171" s="83">
        <v>10</v>
      </c>
      <c r="I1171" s="148">
        <v>43666</v>
      </c>
      <c r="J1171" s="142">
        <f t="shared" si="74"/>
        <v>40</v>
      </c>
      <c r="K1171" s="267">
        <f t="shared" si="75"/>
        <v>200000</v>
      </c>
      <c r="L1171" s="267" t="s">
        <v>2254</v>
      </c>
      <c r="M1171" s="142" t="s">
        <v>3465</v>
      </c>
      <c r="N1171" s="190">
        <v>96</v>
      </c>
      <c r="O1171" s="146">
        <v>43672</v>
      </c>
      <c r="P1171" s="190"/>
      <c r="Q1171" s="199">
        <f t="shared" si="76"/>
        <v>480000</v>
      </c>
    </row>
    <row r="1172" spans="1:17" hidden="1">
      <c r="A1172" s="1" t="s">
        <v>2674</v>
      </c>
      <c r="B1172" s="1" t="str">
        <f t="shared" si="73"/>
        <v>SER</v>
      </c>
      <c r="C1172" s="1" t="s">
        <v>2442</v>
      </c>
      <c r="D1172" s="1" t="s">
        <v>2443</v>
      </c>
      <c r="E1172" s="1" t="s">
        <v>2470</v>
      </c>
      <c r="F1172" s="3" t="s">
        <v>46</v>
      </c>
      <c r="G1172" s="1" t="s">
        <v>2471</v>
      </c>
      <c r="H1172" s="83">
        <v>10</v>
      </c>
      <c r="I1172" s="148">
        <v>43668</v>
      </c>
      <c r="J1172" s="142">
        <f t="shared" si="74"/>
        <v>40</v>
      </c>
      <c r="K1172" s="267">
        <f t="shared" si="75"/>
        <v>200000</v>
      </c>
      <c r="L1172" s="267" t="s">
        <v>2254</v>
      </c>
      <c r="M1172" s="142" t="s">
        <v>3465</v>
      </c>
      <c r="N1172" s="190">
        <v>38</v>
      </c>
      <c r="O1172" s="146">
        <v>43662</v>
      </c>
      <c r="P1172" s="190"/>
      <c r="Q1172" s="199">
        <f t="shared" si="76"/>
        <v>190000</v>
      </c>
    </row>
    <row r="1173" spans="1:17" hidden="1">
      <c r="A1173" s="1" t="s">
        <v>2674</v>
      </c>
      <c r="B1173" s="1" t="str">
        <f t="shared" si="73"/>
        <v>SER</v>
      </c>
      <c r="C1173" s="1" t="s">
        <v>2442</v>
      </c>
      <c r="D1173" s="1" t="s">
        <v>2443</v>
      </c>
      <c r="E1173" s="1" t="s">
        <v>2472</v>
      </c>
      <c r="F1173" s="3" t="s">
        <v>46</v>
      </c>
      <c r="G1173" s="1" t="s">
        <v>2473</v>
      </c>
      <c r="H1173" s="83">
        <v>20</v>
      </c>
      <c r="I1173" s="148">
        <v>43669</v>
      </c>
      <c r="J1173" s="142">
        <f t="shared" si="74"/>
        <v>80</v>
      </c>
      <c r="K1173" s="267">
        <f t="shared" si="75"/>
        <v>400000</v>
      </c>
      <c r="L1173" s="267" t="s">
        <v>2254</v>
      </c>
      <c r="M1173" s="142" t="s">
        <v>3465</v>
      </c>
      <c r="N1173" s="190">
        <v>32</v>
      </c>
      <c r="O1173" s="146">
        <v>43662</v>
      </c>
      <c r="P1173" s="190"/>
      <c r="Q1173" s="199">
        <f t="shared" si="76"/>
        <v>160000</v>
      </c>
    </row>
    <row r="1174" spans="1:17" hidden="1">
      <c r="A1174" s="1" t="s">
        <v>2674</v>
      </c>
      <c r="B1174" s="1" t="str">
        <f t="shared" si="73"/>
        <v>SER</v>
      </c>
      <c r="C1174" s="1" t="s">
        <v>2442</v>
      </c>
      <c r="D1174" s="1" t="s">
        <v>2443</v>
      </c>
      <c r="E1174" s="1" t="s">
        <v>2474</v>
      </c>
      <c r="F1174" s="3" t="s">
        <v>46</v>
      </c>
      <c r="G1174" s="1" t="s">
        <v>2475</v>
      </c>
      <c r="H1174" s="83">
        <v>25</v>
      </c>
      <c r="I1174" s="148">
        <v>43670</v>
      </c>
      <c r="J1174" s="142">
        <f t="shared" si="74"/>
        <v>100</v>
      </c>
      <c r="K1174" s="267">
        <f t="shared" si="75"/>
        <v>500000</v>
      </c>
      <c r="L1174" s="267" t="s">
        <v>2254</v>
      </c>
      <c r="M1174" s="142" t="s">
        <v>3465</v>
      </c>
      <c r="N1174" s="190"/>
      <c r="O1174" s="190"/>
      <c r="P1174" s="190"/>
      <c r="Q1174" s="199">
        <f t="shared" si="76"/>
        <v>0</v>
      </c>
    </row>
    <row r="1175" spans="1:17" hidden="1">
      <c r="A1175" s="1" t="s">
        <v>2674</v>
      </c>
      <c r="B1175" s="1" t="str">
        <f t="shared" si="73"/>
        <v>SER</v>
      </c>
      <c r="C1175" s="1" t="s">
        <v>2442</v>
      </c>
      <c r="D1175" s="1" t="s">
        <v>2443</v>
      </c>
      <c r="E1175" s="1" t="s">
        <v>2476</v>
      </c>
      <c r="F1175" s="3" t="s">
        <v>46</v>
      </c>
      <c r="G1175" s="1" t="s">
        <v>2477</v>
      </c>
      <c r="H1175" s="83">
        <v>10</v>
      </c>
      <c r="I1175" s="146">
        <v>43671</v>
      </c>
      <c r="J1175" s="142">
        <f t="shared" si="74"/>
        <v>40</v>
      </c>
      <c r="K1175" s="267">
        <f t="shared" si="75"/>
        <v>200000</v>
      </c>
      <c r="L1175" s="267" t="s">
        <v>2254</v>
      </c>
      <c r="M1175" s="142" t="s">
        <v>3465</v>
      </c>
      <c r="N1175" s="190">
        <v>43</v>
      </c>
      <c r="O1175" s="146">
        <v>43659</v>
      </c>
      <c r="P1175" s="190"/>
      <c r="Q1175" s="199">
        <f t="shared" si="76"/>
        <v>215000</v>
      </c>
    </row>
    <row r="1176" spans="1:17" hidden="1">
      <c r="A1176" s="1" t="s">
        <v>2674</v>
      </c>
      <c r="B1176" s="1" t="str">
        <f t="shared" si="73"/>
        <v>SER</v>
      </c>
      <c r="C1176" s="1" t="s">
        <v>2442</v>
      </c>
      <c r="D1176" s="1" t="s">
        <v>2443</v>
      </c>
      <c r="E1176" s="1" t="s">
        <v>2478</v>
      </c>
      <c r="F1176" s="3" t="s">
        <v>46</v>
      </c>
      <c r="G1176" s="1" t="s">
        <v>2479</v>
      </c>
      <c r="H1176" s="83">
        <v>25</v>
      </c>
      <c r="I1176" s="148">
        <v>43672</v>
      </c>
      <c r="J1176" s="142">
        <f t="shared" si="74"/>
        <v>100</v>
      </c>
      <c r="K1176" s="267">
        <f t="shared" si="75"/>
        <v>500000</v>
      </c>
      <c r="L1176" s="267" t="s">
        <v>2254</v>
      </c>
      <c r="M1176" s="142" t="s">
        <v>3465</v>
      </c>
      <c r="N1176" s="190">
        <v>122</v>
      </c>
      <c r="O1176" s="146">
        <v>43673</v>
      </c>
      <c r="P1176" s="190"/>
      <c r="Q1176" s="199">
        <f t="shared" si="76"/>
        <v>610000</v>
      </c>
    </row>
    <row r="1177" spans="1:17" hidden="1">
      <c r="A1177" s="1" t="s">
        <v>2674</v>
      </c>
      <c r="B1177" s="1" t="str">
        <f t="shared" si="73"/>
        <v>SER</v>
      </c>
      <c r="C1177" s="1" t="s">
        <v>2442</v>
      </c>
      <c r="D1177" s="1" t="s">
        <v>2443</v>
      </c>
      <c r="E1177" s="1" t="s">
        <v>2480</v>
      </c>
      <c r="F1177" s="3" t="s">
        <v>46</v>
      </c>
      <c r="G1177" s="1" t="s">
        <v>2481</v>
      </c>
      <c r="H1177" s="83">
        <v>10</v>
      </c>
      <c r="I1177" s="148">
        <v>43673</v>
      </c>
      <c r="J1177" s="142">
        <f t="shared" si="74"/>
        <v>40</v>
      </c>
      <c r="K1177" s="267">
        <f t="shared" si="75"/>
        <v>200000</v>
      </c>
      <c r="L1177" s="267" t="s">
        <v>2254</v>
      </c>
      <c r="M1177" s="142" t="s">
        <v>3465</v>
      </c>
      <c r="N1177" s="190">
        <v>28</v>
      </c>
      <c r="O1177" s="146">
        <v>43683</v>
      </c>
      <c r="P1177" s="190"/>
      <c r="Q1177" s="199">
        <f t="shared" si="76"/>
        <v>140000</v>
      </c>
    </row>
    <row r="1178" spans="1:17" hidden="1">
      <c r="A1178" s="1" t="s">
        <v>2674</v>
      </c>
      <c r="B1178" s="1" t="str">
        <f t="shared" si="73"/>
        <v>SER</v>
      </c>
      <c r="C1178" s="1" t="s">
        <v>2442</v>
      </c>
      <c r="D1178" s="1" t="s">
        <v>2443</v>
      </c>
      <c r="E1178" s="1" t="s">
        <v>2482</v>
      </c>
      <c r="F1178" s="3" t="s">
        <v>46</v>
      </c>
      <c r="G1178" s="1" t="s">
        <v>2483</v>
      </c>
      <c r="H1178" s="83">
        <v>10</v>
      </c>
      <c r="I1178" s="148">
        <v>43675</v>
      </c>
      <c r="J1178" s="142">
        <f t="shared" si="74"/>
        <v>40</v>
      </c>
      <c r="K1178" s="267">
        <f t="shared" si="75"/>
        <v>200000</v>
      </c>
      <c r="L1178" s="267" t="s">
        <v>2254</v>
      </c>
      <c r="M1178" s="142" t="s">
        <v>3465</v>
      </c>
      <c r="N1178" s="190">
        <v>42</v>
      </c>
      <c r="O1178" s="146">
        <v>43683</v>
      </c>
      <c r="P1178" s="190"/>
      <c r="Q1178" s="199">
        <f t="shared" si="76"/>
        <v>210000</v>
      </c>
    </row>
    <row r="1179" spans="1:17" hidden="1">
      <c r="A1179" s="1" t="s">
        <v>2674</v>
      </c>
      <c r="B1179" s="1" t="str">
        <f t="shared" si="73"/>
        <v>SER</v>
      </c>
      <c r="C1179" s="1" t="s">
        <v>2442</v>
      </c>
      <c r="D1179" s="1" t="s">
        <v>2443</v>
      </c>
      <c r="E1179" s="1" t="s">
        <v>2484</v>
      </c>
      <c r="F1179" s="3" t="s">
        <v>46</v>
      </c>
      <c r="G1179" s="1" t="s">
        <v>2485</v>
      </c>
      <c r="H1179" s="83">
        <v>30</v>
      </c>
      <c r="I1179" s="148">
        <v>43678</v>
      </c>
      <c r="J1179" s="142">
        <f t="shared" si="74"/>
        <v>120</v>
      </c>
      <c r="K1179" s="267">
        <f t="shared" si="75"/>
        <v>600000</v>
      </c>
      <c r="L1179" s="267" t="s">
        <v>2254</v>
      </c>
      <c r="M1179" s="142" t="s">
        <v>3465</v>
      </c>
      <c r="N1179" s="190"/>
      <c r="O1179" s="190"/>
      <c r="P1179" s="190"/>
      <c r="Q1179" s="199">
        <f t="shared" si="76"/>
        <v>0</v>
      </c>
    </row>
    <row r="1180" spans="1:17" hidden="1">
      <c r="A1180" s="1" t="s">
        <v>2674</v>
      </c>
      <c r="B1180" s="1" t="str">
        <f t="shared" si="73"/>
        <v>SKB</v>
      </c>
      <c r="C1180" s="8" t="s">
        <v>1223</v>
      </c>
      <c r="D1180" s="8" t="s">
        <v>1224</v>
      </c>
      <c r="E1180" s="26" t="s">
        <v>1225</v>
      </c>
      <c r="F1180" s="26" t="s">
        <v>46</v>
      </c>
      <c r="G1180" s="29" t="s">
        <v>1226</v>
      </c>
      <c r="H1180" s="100">
        <v>20</v>
      </c>
      <c r="I1180" s="148">
        <v>43654</v>
      </c>
      <c r="J1180" s="142">
        <f t="shared" si="74"/>
        <v>80</v>
      </c>
      <c r="K1180" s="267">
        <f t="shared" si="75"/>
        <v>400000</v>
      </c>
      <c r="L1180" s="267" t="s">
        <v>2254</v>
      </c>
      <c r="M1180" s="142" t="s">
        <v>3465</v>
      </c>
      <c r="N1180" s="190">
        <v>102</v>
      </c>
      <c r="O1180" s="190" t="s">
        <v>3577</v>
      </c>
      <c r="P1180" s="190"/>
      <c r="Q1180" s="199">
        <f t="shared" si="76"/>
        <v>510000</v>
      </c>
    </row>
    <row r="1181" spans="1:17" hidden="1">
      <c r="A1181" s="1" t="s">
        <v>2674</v>
      </c>
      <c r="B1181" s="1" t="str">
        <f t="shared" si="73"/>
        <v>SKB</v>
      </c>
      <c r="C1181" s="8" t="s">
        <v>1223</v>
      </c>
      <c r="D1181" s="8" t="s">
        <v>1224</v>
      </c>
      <c r="E1181" s="26" t="s">
        <v>1227</v>
      </c>
      <c r="F1181" s="26" t="s">
        <v>46</v>
      </c>
      <c r="G1181" s="29" t="s">
        <v>1228</v>
      </c>
      <c r="H1181" s="100">
        <v>15</v>
      </c>
      <c r="I1181" s="148">
        <v>43655</v>
      </c>
      <c r="J1181" s="142">
        <f t="shared" si="74"/>
        <v>60</v>
      </c>
      <c r="K1181" s="267">
        <f t="shared" si="75"/>
        <v>300000</v>
      </c>
      <c r="L1181" s="267" t="s">
        <v>2254</v>
      </c>
      <c r="M1181" s="142" t="s">
        <v>3465</v>
      </c>
      <c r="N1181" s="190">
        <v>40</v>
      </c>
      <c r="O1181" s="146">
        <v>43654</v>
      </c>
      <c r="P1181" s="190"/>
      <c r="Q1181" s="199">
        <f t="shared" si="76"/>
        <v>200000</v>
      </c>
    </row>
    <row r="1182" spans="1:17" hidden="1">
      <c r="A1182" s="1" t="s">
        <v>2674</v>
      </c>
      <c r="B1182" s="1" t="str">
        <f t="shared" si="73"/>
        <v>SKB</v>
      </c>
      <c r="C1182" s="8" t="s">
        <v>1223</v>
      </c>
      <c r="D1182" s="8" t="s">
        <v>1224</v>
      </c>
      <c r="E1182" s="26" t="s">
        <v>1229</v>
      </c>
      <c r="F1182" s="26" t="s">
        <v>44</v>
      </c>
      <c r="G1182" s="29" t="s">
        <v>1230</v>
      </c>
      <c r="H1182" s="100">
        <v>20</v>
      </c>
      <c r="I1182" s="148">
        <v>43656</v>
      </c>
      <c r="J1182" s="142">
        <f t="shared" si="74"/>
        <v>80</v>
      </c>
      <c r="K1182" s="267">
        <f t="shared" si="75"/>
        <v>400000</v>
      </c>
      <c r="L1182" s="267" t="s">
        <v>2254</v>
      </c>
      <c r="M1182" s="142" t="s">
        <v>3465</v>
      </c>
      <c r="N1182" s="190">
        <v>88</v>
      </c>
      <c r="O1182" s="190" t="s">
        <v>3578</v>
      </c>
      <c r="P1182" s="190"/>
      <c r="Q1182" s="199">
        <f t="shared" si="76"/>
        <v>440000</v>
      </c>
    </row>
    <row r="1183" spans="1:17" hidden="1">
      <c r="A1183" s="1" t="s">
        <v>2674</v>
      </c>
      <c r="B1183" s="1" t="str">
        <f t="shared" si="73"/>
        <v>SKB</v>
      </c>
      <c r="C1183" s="8" t="s">
        <v>1223</v>
      </c>
      <c r="D1183" s="8" t="s">
        <v>1224</v>
      </c>
      <c r="E1183" s="26" t="s">
        <v>1231</v>
      </c>
      <c r="F1183" s="26" t="s">
        <v>44</v>
      </c>
      <c r="G1183" s="29" t="s">
        <v>1231</v>
      </c>
      <c r="H1183" s="100">
        <v>15</v>
      </c>
      <c r="I1183" s="148">
        <v>43657</v>
      </c>
      <c r="J1183" s="142">
        <f t="shared" si="74"/>
        <v>60</v>
      </c>
      <c r="K1183" s="267">
        <f t="shared" si="75"/>
        <v>300000</v>
      </c>
      <c r="L1183" s="267" t="s">
        <v>2254</v>
      </c>
      <c r="M1183" s="142" t="s">
        <v>3465</v>
      </c>
      <c r="N1183" s="190">
        <v>34</v>
      </c>
      <c r="O1183" s="190" t="s">
        <v>3579</v>
      </c>
      <c r="P1183" s="190"/>
      <c r="Q1183" s="199">
        <f t="shared" si="76"/>
        <v>170000</v>
      </c>
    </row>
    <row r="1184" spans="1:17" hidden="1">
      <c r="A1184" s="1" t="s">
        <v>2674</v>
      </c>
      <c r="B1184" s="1" t="str">
        <f t="shared" si="73"/>
        <v>SKB</v>
      </c>
      <c r="C1184" s="8" t="s">
        <v>1223</v>
      </c>
      <c r="D1184" s="8" t="s">
        <v>1224</v>
      </c>
      <c r="E1184" s="26" t="s">
        <v>1232</v>
      </c>
      <c r="F1184" s="26" t="s">
        <v>44</v>
      </c>
      <c r="G1184" s="29" t="s">
        <v>1233</v>
      </c>
      <c r="H1184" s="100">
        <v>30</v>
      </c>
      <c r="I1184" s="148">
        <v>43658</v>
      </c>
      <c r="J1184" s="142">
        <f t="shared" si="74"/>
        <v>120</v>
      </c>
      <c r="K1184" s="267">
        <f t="shared" si="75"/>
        <v>600000</v>
      </c>
      <c r="L1184" s="267" t="s">
        <v>2254</v>
      </c>
      <c r="M1184" s="142" t="s">
        <v>3465</v>
      </c>
      <c r="N1184" s="190">
        <v>296</v>
      </c>
      <c r="O1184" s="190" t="s">
        <v>3580</v>
      </c>
      <c r="P1184" s="190"/>
      <c r="Q1184" s="199">
        <f t="shared" si="76"/>
        <v>1480000</v>
      </c>
    </row>
    <row r="1185" spans="1:17" hidden="1">
      <c r="A1185" s="1" t="s">
        <v>2674</v>
      </c>
      <c r="B1185" s="1" t="str">
        <f t="shared" si="73"/>
        <v>SKB</v>
      </c>
      <c r="C1185" s="8" t="s">
        <v>1223</v>
      </c>
      <c r="D1185" s="8" t="s">
        <v>1224</v>
      </c>
      <c r="E1185" s="26" t="s">
        <v>1234</v>
      </c>
      <c r="F1185" s="26" t="s">
        <v>44</v>
      </c>
      <c r="G1185" s="29" t="s">
        <v>1235</v>
      </c>
      <c r="H1185" s="100">
        <v>30</v>
      </c>
      <c r="I1185" s="148">
        <v>43659</v>
      </c>
      <c r="J1185" s="142">
        <f t="shared" si="74"/>
        <v>120</v>
      </c>
      <c r="K1185" s="267">
        <f t="shared" si="75"/>
        <v>600000</v>
      </c>
      <c r="L1185" s="267" t="s">
        <v>2254</v>
      </c>
      <c r="M1185" s="142" t="s">
        <v>3465</v>
      </c>
      <c r="N1185" s="190">
        <v>80</v>
      </c>
      <c r="O1185" s="146">
        <v>43532</v>
      </c>
      <c r="P1185" s="190"/>
      <c r="Q1185" s="199">
        <f t="shared" si="76"/>
        <v>400000</v>
      </c>
    </row>
    <row r="1186" spans="1:17" hidden="1">
      <c r="A1186" s="1" t="s">
        <v>2674</v>
      </c>
      <c r="B1186" s="1" t="str">
        <f t="shared" si="73"/>
        <v>SKB</v>
      </c>
      <c r="C1186" s="8" t="s">
        <v>1223</v>
      </c>
      <c r="D1186" s="8" t="s">
        <v>1236</v>
      </c>
      <c r="E1186" s="26" t="s">
        <v>1237</v>
      </c>
      <c r="F1186" s="26" t="s">
        <v>44</v>
      </c>
      <c r="G1186" s="29" t="s">
        <v>1238</v>
      </c>
      <c r="H1186" s="100">
        <v>40</v>
      </c>
      <c r="I1186" s="147">
        <v>43661</v>
      </c>
      <c r="J1186" s="142">
        <f t="shared" si="74"/>
        <v>160</v>
      </c>
      <c r="K1186" s="267">
        <f t="shared" si="75"/>
        <v>800000</v>
      </c>
      <c r="L1186" s="267" t="s">
        <v>2254</v>
      </c>
      <c r="M1186" s="142" t="s">
        <v>3465</v>
      </c>
      <c r="N1186" s="190">
        <v>140</v>
      </c>
      <c r="O1186" s="190" t="s">
        <v>3581</v>
      </c>
      <c r="P1186" s="190"/>
      <c r="Q1186" s="199">
        <f t="shared" si="76"/>
        <v>700000</v>
      </c>
    </row>
    <row r="1187" spans="1:17" hidden="1">
      <c r="A1187" s="1" t="s">
        <v>2674</v>
      </c>
      <c r="B1187" s="1" t="str">
        <f t="shared" si="73"/>
        <v>SKB</v>
      </c>
      <c r="C1187" s="8" t="s">
        <v>1223</v>
      </c>
      <c r="D1187" s="8" t="s">
        <v>1236</v>
      </c>
      <c r="E1187" s="26" t="s">
        <v>1239</v>
      </c>
      <c r="F1187" s="26" t="s">
        <v>46</v>
      </c>
      <c r="G1187" s="29" t="s">
        <v>1240</v>
      </c>
      <c r="H1187" s="100">
        <v>20</v>
      </c>
      <c r="I1187" s="148">
        <v>43662</v>
      </c>
      <c r="J1187" s="142">
        <f t="shared" si="74"/>
        <v>80</v>
      </c>
      <c r="K1187" s="267">
        <f t="shared" si="75"/>
        <v>400000</v>
      </c>
      <c r="L1187" s="267" t="s">
        <v>2254</v>
      </c>
      <c r="M1187" s="142" t="s">
        <v>3465</v>
      </c>
      <c r="N1187" s="190">
        <v>138</v>
      </c>
      <c r="O1187" s="146">
        <v>43745</v>
      </c>
      <c r="P1187" s="190"/>
      <c r="Q1187" s="199">
        <f t="shared" si="76"/>
        <v>690000</v>
      </c>
    </row>
    <row r="1188" spans="1:17" hidden="1">
      <c r="A1188" s="1" t="s">
        <v>2674</v>
      </c>
      <c r="B1188" s="1" t="str">
        <f t="shared" si="73"/>
        <v>SKB</v>
      </c>
      <c r="C1188" s="8" t="s">
        <v>1223</v>
      </c>
      <c r="D1188" s="8" t="s">
        <v>1236</v>
      </c>
      <c r="E1188" s="26" t="s">
        <v>1241</v>
      </c>
      <c r="F1188" s="8" t="s">
        <v>44</v>
      </c>
      <c r="G1188" s="3" t="s">
        <v>1242</v>
      </c>
      <c r="H1188" s="83">
        <v>40</v>
      </c>
      <c r="I1188" s="147">
        <v>43663</v>
      </c>
      <c r="J1188" s="142">
        <f t="shared" si="74"/>
        <v>160</v>
      </c>
      <c r="K1188" s="267">
        <f t="shared" si="75"/>
        <v>800000</v>
      </c>
      <c r="L1188" s="267" t="s">
        <v>2254</v>
      </c>
      <c r="M1188" s="142" t="s">
        <v>3465</v>
      </c>
      <c r="N1188" s="190">
        <v>146</v>
      </c>
      <c r="O1188" s="190" t="s">
        <v>3582</v>
      </c>
      <c r="P1188" s="190"/>
      <c r="Q1188" s="199">
        <f t="shared" si="76"/>
        <v>730000</v>
      </c>
    </row>
    <row r="1189" spans="1:17" hidden="1">
      <c r="A1189" s="1" t="s">
        <v>2674</v>
      </c>
      <c r="B1189" s="1" t="str">
        <f t="shared" si="73"/>
        <v>SKB</v>
      </c>
      <c r="C1189" s="8" t="s">
        <v>1223</v>
      </c>
      <c r="D1189" s="8" t="s">
        <v>1236</v>
      </c>
      <c r="E1189" s="26" t="s">
        <v>1243</v>
      </c>
      <c r="F1189" s="26" t="s">
        <v>44</v>
      </c>
      <c r="G1189" s="29" t="s">
        <v>1244</v>
      </c>
      <c r="H1189" s="100">
        <v>55</v>
      </c>
      <c r="I1189" s="146">
        <v>43664</v>
      </c>
      <c r="J1189" s="142">
        <f t="shared" si="74"/>
        <v>220</v>
      </c>
      <c r="K1189" s="267">
        <f t="shared" si="75"/>
        <v>1100000</v>
      </c>
      <c r="L1189" s="267" t="s">
        <v>2254</v>
      </c>
      <c r="M1189" s="142" t="s">
        <v>3465</v>
      </c>
      <c r="N1189" s="190">
        <v>138</v>
      </c>
      <c r="O1189" s="190" t="s">
        <v>3583</v>
      </c>
      <c r="P1189" s="190"/>
      <c r="Q1189" s="199">
        <f t="shared" si="76"/>
        <v>690000</v>
      </c>
    </row>
    <row r="1190" spans="1:17" hidden="1">
      <c r="A1190" s="1" t="s">
        <v>2674</v>
      </c>
      <c r="B1190" s="1" t="str">
        <f t="shared" si="73"/>
        <v>SKB</v>
      </c>
      <c r="C1190" s="8" t="s">
        <v>1223</v>
      </c>
      <c r="D1190" s="8" t="s">
        <v>1224</v>
      </c>
      <c r="E1190" s="26" t="s">
        <v>1245</v>
      </c>
      <c r="F1190" s="8" t="s">
        <v>44</v>
      </c>
      <c r="G1190" s="3" t="s">
        <v>1246</v>
      </c>
      <c r="H1190" s="83">
        <v>25</v>
      </c>
      <c r="I1190" s="146">
        <v>43665</v>
      </c>
      <c r="J1190" s="142">
        <f t="shared" si="74"/>
        <v>100</v>
      </c>
      <c r="K1190" s="267">
        <f t="shared" si="75"/>
        <v>500000</v>
      </c>
      <c r="L1190" s="267" t="s">
        <v>2254</v>
      </c>
      <c r="M1190" s="142" t="s">
        <v>3465</v>
      </c>
      <c r="N1190" s="190">
        <v>78</v>
      </c>
      <c r="O1190" s="190" t="s">
        <v>3584</v>
      </c>
      <c r="P1190" s="190"/>
      <c r="Q1190" s="199">
        <f t="shared" si="76"/>
        <v>390000</v>
      </c>
    </row>
    <row r="1191" spans="1:17" hidden="1">
      <c r="A1191" s="1" t="s">
        <v>2674</v>
      </c>
      <c r="B1191" s="1" t="str">
        <f t="shared" si="73"/>
        <v>SKB</v>
      </c>
      <c r="C1191" s="8" t="s">
        <v>1223</v>
      </c>
      <c r="D1191" s="8" t="s">
        <v>1224</v>
      </c>
      <c r="E1191" s="26" t="s">
        <v>1247</v>
      </c>
      <c r="F1191" s="8" t="s">
        <v>46</v>
      </c>
      <c r="G1191" s="3" t="s">
        <v>1248</v>
      </c>
      <c r="H1191" s="83">
        <v>25</v>
      </c>
      <c r="I1191" s="148">
        <v>43666</v>
      </c>
      <c r="J1191" s="142">
        <f t="shared" si="74"/>
        <v>100</v>
      </c>
      <c r="K1191" s="267">
        <f t="shared" si="75"/>
        <v>500000</v>
      </c>
      <c r="L1191" s="267" t="s">
        <v>2254</v>
      </c>
      <c r="M1191" s="142" t="s">
        <v>3465</v>
      </c>
      <c r="N1191" s="190"/>
      <c r="O1191" s="190" t="s">
        <v>3720</v>
      </c>
      <c r="P1191" s="190"/>
      <c r="Q1191" s="199">
        <f t="shared" si="76"/>
        <v>0</v>
      </c>
    </row>
    <row r="1192" spans="1:17" hidden="1">
      <c r="A1192" s="1" t="s">
        <v>2674</v>
      </c>
      <c r="B1192" s="1" t="str">
        <f t="shared" si="73"/>
        <v>SKB</v>
      </c>
      <c r="C1192" s="8" t="s">
        <v>1223</v>
      </c>
      <c r="D1192" s="8" t="s">
        <v>1224</v>
      </c>
      <c r="E1192" s="26" t="s">
        <v>1249</v>
      </c>
      <c r="F1192" s="26" t="s">
        <v>46</v>
      </c>
      <c r="G1192" s="29" t="s">
        <v>1250</v>
      </c>
      <c r="H1192" s="100">
        <v>50</v>
      </c>
      <c r="I1192" s="148">
        <v>43668</v>
      </c>
      <c r="J1192" s="142">
        <f t="shared" si="74"/>
        <v>200</v>
      </c>
      <c r="K1192" s="267">
        <f t="shared" si="75"/>
        <v>1000000</v>
      </c>
      <c r="L1192" s="267" t="s">
        <v>2254</v>
      </c>
      <c r="M1192" s="142" t="s">
        <v>3465</v>
      </c>
      <c r="N1192" s="190">
        <v>192</v>
      </c>
      <c r="O1192" s="190" t="s">
        <v>3585</v>
      </c>
      <c r="P1192" s="190"/>
      <c r="Q1192" s="199">
        <f t="shared" si="76"/>
        <v>960000</v>
      </c>
    </row>
    <row r="1193" spans="1:17" hidden="1">
      <c r="A1193" s="1" t="s">
        <v>2674</v>
      </c>
      <c r="B1193" s="1" t="str">
        <f t="shared" si="73"/>
        <v>SKB</v>
      </c>
      <c r="C1193" s="8" t="s">
        <v>1223</v>
      </c>
      <c r="D1193" s="8" t="s">
        <v>1224</v>
      </c>
      <c r="E1193" s="26" t="s">
        <v>1251</v>
      </c>
      <c r="F1193" s="26" t="s">
        <v>46</v>
      </c>
      <c r="G1193" s="29" t="s">
        <v>1252</v>
      </c>
      <c r="H1193" s="100">
        <v>15</v>
      </c>
      <c r="I1193" s="148">
        <v>43669</v>
      </c>
      <c r="J1193" s="142">
        <f t="shared" si="74"/>
        <v>60</v>
      </c>
      <c r="K1193" s="267">
        <f t="shared" si="75"/>
        <v>300000</v>
      </c>
      <c r="L1193" s="267" t="s">
        <v>2254</v>
      </c>
      <c r="M1193" s="142" t="s">
        <v>3465</v>
      </c>
      <c r="N1193" s="190">
        <v>46</v>
      </c>
      <c r="O1193" s="190" t="s">
        <v>3586</v>
      </c>
      <c r="P1193" s="190"/>
      <c r="Q1193" s="199">
        <f t="shared" si="76"/>
        <v>230000</v>
      </c>
    </row>
    <row r="1194" spans="1:17" hidden="1">
      <c r="A1194" s="1" t="s">
        <v>2674</v>
      </c>
      <c r="B1194" s="1" t="str">
        <f t="shared" si="73"/>
        <v>SKB</v>
      </c>
      <c r="C1194" s="8" t="s">
        <v>1223</v>
      </c>
      <c r="D1194" s="8" t="s">
        <v>1224</v>
      </c>
      <c r="E1194" s="26" t="s">
        <v>1253</v>
      </c>
      <c r="F1194" s="8" t="s">
        <v>46</v>
      </c>
      <c r="G1194" s="3" t="s">
        <v>1254</v>
      </c>
      <c r="H1194" s="83">
        <v>10</v>
      </c>
      <c r="I1194" s="148">
        <v>43670</v>
      </c>
      <c r="J1194" s="142">
        <f t="shared" si="74"/>
        <v>40</v>
      </c>
      <c r="K1194" s="267">
        <f t="shared" si="75"/>
        <v>200000</v>
      </c>
      <c r="L1194" s="267" t="s">
        <v>2254</v>
      </c>
      <c r="M1194" s="142" t="s">
        <v>3465</v>
      </c>
      <c r="N1194" s="190">
        <v>28</v>
      </c>
      <c r="O1194" s="190" t="s">
        <v>3586</v>
      </c>
      <c r="P1194" s="190"/>
      <c r="Q1194" s="199">
        <f t="shared" si="76"/>
        <v>140000</v>
      </c>
    </row>
    <row r="1195" spans="1:17" hidden="1">
      <c r="A1195" s="1" t="s">
        <v>2674</v>
      </c>
      <c r="B1195" s="1" t="str">
        <f t="shared" si="73"/>
        <v>SKB</v>
      </c>
      <c r="C1195" s="8" t="s">
        <v>1223</v>
      </c>
      <c r="D1195" s="8" t="s">
        <v>1224</v>
      </c>
      <c r="E1195" s="26" t="s">
        <v>1255</v>
      </c>
      <c r="F1195" s="26" t="s">
        <v>44</v>
      </c>
      <c r="G1195" s="29" t="s">
        <v>1256</v>
      </c>
      <c r="H1195" s="100">
        <v>25</v>
      </c>
      <c r="I1195" s="148">
        <v>43671</v>
      </c>
      <c r="J1195" s="142">
        <f t="shared" si="74"/>
        <v>100</v>
      </c>
      <c r="K1195" s="267">
        <f t="shared" si="75"/>
        <v>500000</v>
      </c>
      <c r="L1195" s="267" t="s">
        <v>2254</v>
      </c>
      <c r="M1195" s="142" t="s">
        <v>3465</v>
      </c>
      <c r="N1195" s="190">
        <v>144</v>
      </c>
      <c r="O1195" s="190" t="s">
        <v>3721</v>
      </c>
      <c r="P1195" s="190"/>
      <c r="Q1195" s="199">
        <f t="shared" si="76"/>
        <v>720000</v>
      </c>
    </row>
    <row r="1196" spans="1:17" hidden="1">
      <c r="A1196" s="1" t="s">
        <v>2674</v>
      </c>
      <c r="B1196" s="1" t="str">
        <f t="shared" si="73"/>
        <v>SKB</v>
      </c>
      <c r="C1196" s="8" t="s">
        <v>1223</v>
      </c>
      <c r="D1196" s="8" t="s">
        <v>1224</v>
      </c>
      <c r="E1196" s="26" t="s">
        <v>1257</v>
      </c>
      <c r="F1196" s="26" t="s">
        <v>44</v>
      </c>
      <c r="G1196" s="29" t="s">
        <v>1258</v>
      </c>
      <c r="H1196" s="100">
        <v>20</v>
      </c>
      <c r="I1196" s="148">
        <v>43672</v>
      </c>
      <c r="J1196" s="142">
        <f t="shared" si="74"/>
        <v>80</v>
      </c>
      <c r="K1196" s="267">
        <f t="shared" si="75"/>
        <v>400000</v>
      </c>
      <c r="L1196" s="267" t="s">
        <v>2254</v>
      </c>
      <c r="M1196" s="142" t="s">
        <v>3465</v>
      </c>
      <c r="N1196" s="190">
        <v>92</v>
      </c>
      <c r="O1196" s="146">
        <v>43473</v>
      </c>
      <c r="P1196" s="190"/>
      <c r="Q1196" s="199">
        <f t="shared" si="76"/>
        <v>460000</v>
      </c>
    </row>
    <row r="1197" spans="1:17" hidden="1">
      <c r="A1197" s="1" t="s">
        <v>2674</v>
      </c>
      <c r="B1197" s="1" t="str">
        <f t="shared" si="73"/>
        <v>SKB</v>
      </c>
      <c r="C1197" s="8" t="s">
        <v>1223</v>
      </c>
      <c r="D1197" s="8" t="s">
        <v>1224</v>
      </c>
      <c r="E1197" s="26" t="s">
        <v>1259</v>
      </c>
      <c r="F1197" s="26" t="s">
        <v>46</v>
      </c>
      <c r="G1197" s="29" t="s">
        <v>1260</v>
      </c>
      <c r="H1197" s="100">
        <v>20</v>
      </c>
      <c r="I1197" s="148">
        <v>43673</v>
      </c>
      <c r="J1197" s="142">
        <f t="shared" si="74"/>
        <v>80</v>
      </c>
      <c r="K1197" s="267">
        <f t="shared" si="75"/>
        <v>400000</v>
      </c>
      <c r="L1197" s="267" t="s">
        <v>2254</v>
      </c>
      <c r="M1197" s="142" t="s">
        <v>3465</v>
      </c>
      <c r="N1197" s="190"/>
      <c r="O1197" s="190" t="s">
        <v>3722</v>
      </c>
      <c r="P1197" s="190"/>
      <c r="Q1197" s="199">
        <f t="shared" si="76"/>
        <v>0</v>
      </c>
    </row>
    <row r="1198" spans="1:17" hidden="1">
      <c r="A1198" s="1" t="s">
        <v>2674</v>
      </c>
      <c r="B1198" s="1" t="str">
        <f t="shared" si="73"/>
        <v>SKB</v>
      </c>
      <c r="C1198" s="8" t="s">
        <v>1223</v>
      </c>
      <c r="D1198" s="8" t="s">
        <v>1224</v>
      </c>
      <c r="E1198" s="26" t="s">
        <v>1261</v>
      </c>
      <c r="F1198" s="8" t="s">
        <v>46</v>
      </c>
      <c r="G1198" s="3" t="s">
        <v>1262</v>
      </c>
      <c r="H1198" s="83">
        <v>20</v>
      </c>
      <c r="I1198" s="148">
        <v>43675</v>
      </c>
      <c r="J1198" s="142">
        <f t="shared" si="74"/>
        <v>80</v>
      </c>
      <c r="K1198" s="267">
        <f t="shared" si="75"/>
        <v>400000</v>
      </c>
      <c r="L1198" s="267" t="s">
        <v>2254</v>
      </c>
      <c r="M1198" s="142" t="s">
        <v>3465</v>
      </c>
      <c r="N1198" s="190">
        <v>98</v>
      </c>
      <c r="O1198" s="190" t="s">
        <v>3553</v>
      </c>
      <c r="P1198" s="190"/>
      <c r="Q1198" s="199">
        <f t="shared" si="76"/>
        <v>490000</v>
      </c>
    </row>
    <row r="1199" spans="1:17" hidden="1">
      <c r="A1199" s="1" t="s">
        <v>2674</v>
      </c>
      <c r="B1199" s="1" t="str">
        <f t="shared" si="73"/>
        <v>SKB</v>
      </c>
      <c r="C1199" s="8" t="s">
        <v>1223</v>
      </c>
      <c r="D1199" s="8" t="s">
        <v>1224</v>
      </c>
      <c r="E1199" s="26" t="s">
        <v>1263</v>
      </c>
      <c r="F1199" s="8" t="s">
        <v>46</v>
      </c>
      <c r="G1199" s="3" t="s">
        <v>1246</v>
      </c>
      <c r="H1199" s="83">
        <v>15</v>
      </c>
      <c r="I1199" s="148">
        <v>43676</v>
      </c>
      <c r="J1199" s="142">
        <f t="shared" si="74"/>
        <v>60</v>
      </c>
      <c r="K1199" s="267">
        <f t="shared" si="75"/>
        <v>300000</v>
      </c>
      <c r="L1199" s="267" t="s">
        <v>2254</v>
      </c>
      <c r="M1199" s="142" t="s">
        <v>3465</v>
      </c>
      <c r="N1199" s="190">
        <v>42</v>
      </c>
      <c r="O1199" s="190" t="s">
        <v>3545</v>
      </c>
      <c r="P1199" s="190"/>
      <c r="Q1199" s="199">
        <f t="shared" si="76"/>
        <v>210000</v>
      </c>
    </row>
    <row r="1200" spans="1:17" hidden="1">
      <c r="A1200" s="1" t="s">
        <v>2674</v>
      </c>
      <c r="B1200" s="1" t="str">
        <f t="shared" si="73"/>
        <v>SKB</v>
      </c>
      <c r="C1200" s="8" t="s">
        <v>1223</v>
      </c>
      <c r="D1200" s="8" t="s">
        <v>1224</v>
      </c>
      <c r="E1200" s="26" t="s">
        <v>1264</v>
      </c>
      <c r="F1200" s="8" t="s">
        <v>46</v>
      </c>
      <c r="G1200" s="3" t="s">
        <v>1265</v>
      </c>
      <c r="H1200" s="83">
        <v>10</v>
      </c>
      <c r="I1200" s="148">
        <v>43677</v>
      </c>
      <c r="J1200" s="142">
        <f t="shared" si="74"/>
        <v>40</v>
      </c>
      <c r="K1200" s="267">
        <f t="shared" si="75"/>
        <v>200000</v>
      </c>
      <c r="L1200" s="267" t="s">
        <v>2254</v>
      </c>
      <c r="M1200" s="142" t="s">
        <v>3465</v>
      </c>
      <c r="N1200" s="190"/>
      <c r="O1200" s="190" t="s">
        <v>3722</v>
      </c>
      <c r="P1200" s="190"/>
      <c r="Q1200" s="199">
        <f t="shared" si="76"/>
        <v>0</v>
      </c>
    </row>
    <row r="1201" spans="1:17" hidden="1">
      <c r="A1201" s="1" t="s">
        <v>2674</v>
      </c>
      <c r="B1201" s="1" t="str">
        <f t="shared" si="73"/>
        <v>SKB</v>
      </c>
      <c r="C1201" s="8" t="s">
        <v>1223</v>
      </c>
      <c r="D1201" s="8" t="s">
        <v>1224</v>
      </c>
      <c r="E1201" s="26" t="s">
        <v>1266</v>
      </c>
      <c r="F1201" s="26" t="s">
        <v>46</v>
      </c>
      <c r="G1201" s="29" t="s">
        <v>1267</v>
      </c>
      <c r="H1201" s="100">
        <v>10</v>
      </c>
      <c r="I1201" s="148">
        <v>43678</v>
      </c>
      <c r="J1201" s="142">
        <f t="shared" si="74"/>
        <v>40</v>
      </c>
      <c r="K1201" s="267">
        <f t="shared" si="75"/>
        <v>200000</v>
      </c>
      <c r="L1201" s="267" t="s">
        <v>2254</v>
      </c>
      <c r="M1201" s="142" t="s">
        <v>3465</v>
      </c>
      <c r="N1201" s="190">
        <v>68</v>
      </c>
      <c r="O1201" s="146">
        <v>43504</v>
      </c>
      <c r="P1201" s="190"/>
      <c r="Q1201" s="199">
        <f t="shared" si="76"/>
        <v>340000</v>
      </c>
    </row>
    <row r="1202" spans="1:17" hidden="1">
      <c r="A1202" s="1" t="s">
        <v>2674</v>
      </c>
      <c r="B1202" s="1" t="str">
        <f t="shared" si="73"/>
        <v>SKB</v>
      </c>
      <c r="C1202" s="8" t="s">
        <v>1223</v>
      </c>
      <c r="D1202" s="8" t="s">
        <v>1224</v>
      </c>
      <c r="E1202" s="26" t="s">
        <v>1268</v>
      </c>
      <c r="F1202" s="26" t="s">
        <v>46</v>
      </c>
      <c r="G1202" s="29" t="s">
        <v>1269</v>
      </c>
      <c r="H1202" s="100">
        <v>15</v>
      </c>
      <c r="I1202" s="148">
        <v>43679</v>
      </c>
      <c r="J1202" s="142">
        <f t="shared" si="74"/>
        <v>60</v>
      </c>
      <c r="K1202" s="267">
        <f t="shared" si="75"/>
        <v>300000</v>
      </c>
      <c r="L1202" s="267" t="s">
        <v>2254</v>
      </c>
      <c r="M1202" s="142" t="s">
        <v>3465</v>
      </c>
      <c r="N1202" s="190">
        <v>76</v>
      </c>
      <c r="O1202" s="190" t="s">
        <v>3723</v>
      </c>
      <c r="P1202" s="190"/>
      <c r="Q1202" s="199">
        <f t="shared" si="76"/>
        <v>380000</v>
      </c>
    </row>
    <row r="1203" spans="1:17" hidden="1">
      <c r="A1203" s="1" t="s">
        <v>2674</v>
      </c>
      <c r="B1203" s="1" t="str">
        <f t="shared" si="73"/>
        <v>SKB</v>
      </c>
      <c r="C1203" s="8" t="s">
        <v>1223</v>
      </c>
      <c r="D1203" s="8" t="s">
        <v>1224</v>
      </c>
      <c r="E1203" s="26" t="s">
        <v>1270</v>
      </c>
      <c r="F1203" s="26" t="s">
        <v>46</v>
      </c>
      <c r="G1203" s="29" t="s">
        <v>1271</v>
      </c>
      <c r="H1203" s="100">
        <v>10</v>
      </c>
      <c r="I1203" s="148">
        <v>43680</v>
      </c>
      <c r="J1203" s="142">
        <f t="shared" si="74"/>
        <v>40</v>
      </c>
      <c r="K1203" s="267">
        <f t="shared" si="75"/>
        <v>200000</v>
      </c>
      <c r="L1203" s="267" t="s">
        <v>2254</v>
      </c>
      <c r="M1203" s="142" t="s">
        <v>3465</v>
      </c>
      <c r="N1203" s="190">
        <v>64</v>
      </c>
      <c r="O1203" s="190" t="s">
        <v>3724</v>
      </c>
      <c r="P1203" s="190"/>
      <c r="Q1203" s="199">
        <f t="shared" si="76"/>
        <v>320000</v>
      </c>
    </row>
    <row r="1204" spans="1:17">
      <c r="A1204" s="1" t="s">
        <v>2674</v>
      </c>
      <c r="B1204" s="1" t="str">
        <f t="shared" si="73"/>
        <v>TGR</v>
      </c>
      <c r="C1204" s="8" t="s">
        <v>178</v>
      </c>
      <c r="D1204" s="8" t="s">
        <v>3848</v>
      </c>
      <c r="E1204" s="33" t="s">
        <v>120</v>
      </c>
      <c r="F1204" s="3" t="s">
        <v>44</v>
      </c>
      <c r="G1204" s="8" t="s">
        <v>121</v>
      </c>
      <c r="H1204" s="83">
        <v>50</v>
      </c>
      <c r="I1204" s="148">
        <v>43675</v>
      </c>
      <c r="J1204" s="142">
        <f t="shared" si="74"/>
        <v>200</v>
      </c>
      <c r="K1204" s="267">
        <f t="shared" si="75"/>
        <v>1000000</v>
      </c>
      <c r="L1204" s="267" t="s">
        <v>2254</v>
      </c>
      <c r="M1204" s="142" t="s">
        <v>3465</v>
      </c>
      <c r="N1204" s="190">
        <v>100</v>
      </c>
      <c r="O1204" s="146">
        <v>43682</v>
      </c>
      <c r="P1204" s="190">
        <v>40</v>
      </c>
      <c r="Q1204" s="199">
        <f t="shared" si="76"/>
        <v>500000</v>
      </c>
    </row>
    <row r="1205" spans="1:17">
      <c r="A1205" s="1" t="s">
        <v>2674</v>
      </c>
      <c r="B1205" s="1" t="str">
        <f t="shared" si="73"/>
        <v>TGR</v>
      </c>
      <c r="C1205" s="8" t="s">
        <v>178</v>
      </c>
      <c r="D1205" s="8" t="s">
        <v>3767</v>
      </c>
      <c r="E1205" s="33" t="s">
        <v>122</v>
      </c>
      <c r="F1205" s="3" t="s">
        <v>46</v>
      </c>
      <c r="G1205" s="8" t="s">
        <v>123</v>
      </c>
      <c r="H1205" s="83">
        <v>25</v>
      </c>
      <c r="I1205" s="148">
        <v>43679</v>
      </c>
      <c r="J1205" s="142">
        <f t="shared" si="74"/>
        <v>100</v>
      </c>
      <c r="K1205" s="267">
        <f t="shared" si="75"/>
        <v>500000</v>
      </c>
      <c r="L1205" s="267" t="s">
        <v>2254</v>
      </c>
      <c r="M1205" s="142" t="s">
        <v>3465</v>
      </c>
      <c r="N1205" s="190">
        <v>44</v>
      </c>
      <c r="O1205" s="146">
        <v>43696</v>
      </c>
      <c r="P1205" s="190">
        <v>12</v>
      </c>
      <c r="Q1205" s="199">
        <f t="shared" si="76"/>
        <v>220000</v>
      </c>
    </row>
    <row r="1206" spans="1:17">
      <c r="A1206" s="1" t="s">
        <v>2674</v>
      </c>
      <c r="B1206" s="1" t="str">
        <f t="shared" si="73"/>
        <v>TGR</v>
      </c>
      <c r="C1206" s="8" t="s">
        <v>178</v>
      </c>
      <c r="D1206" s="8" t="s">
        <v>3848</v>
      </c>
      <c r="E1206" s="33" t="s">
        <v>124</v>
      </c>
      <c r="F1206" s="3" t="s">
        <v>46</v>
      </c>
      <c r="G1206" s="8" t="s">
        <v>125</v>
      </c>
      <c r="H1206" s="83">
        <v>30</v>
      </c>
      <c r="I1206" s="147">
        <v>43661</v>
      </c>
      <c r="J1206" s="142">
        <f t="shared" si="74"/>
        <v>120</v>
      </c>
      <c r="K1206" s="267">
        <f t="shared" si="75"/>
        <v>600000</v>
      </c>
      <c r="L1206" s="267" t="s">
        <v>2254</v>
      </c>
      <c r="M1206" s="142" t="s">
        <v>3465</v>
      </c>
      <c r="N1206" s="190">
        <v>191</v>
      </c>
      <c r="O1206" s="146">
        <v>43663</v>
      </c>
      <c r="P1206" s="190">
        <v>54</v>
      </c>
      <c r="Q1206" s="199">
        <f t="shared" si="76"/>
        <v>955000</v>
      </c>
    </row>
    <row r="1207" spans="1:17">
      <c r="A1207" s="1" t="s">
        <v>2674</v>
      </c>
      <c r="B1207" s="1" t="str">
        <f t="shared" si="73"/>
        <v>TGR</v>
      </c>
      <c r="C1207" s="8" t="s">
        <v>178</v>
      </c>
      <c r="D1207" s="8" t="s">
        <v>3848</v>
      </c>
      <c r="E1207" s="33" t="s">
        <v>126</v>
      </c>
      <c r="F1207" s="3" t="s">
        <v>46</v>
      </c>
      <c r="G1207" s="8" t="s">
        <v>127</v>
      </c>
      <c r="H1207" s="83">
        <v>35</v>
      </c>
      <c r="I1207" s="147">
        <v>43663</v>
      </c>
      <c r="J1207" s="142">
        <f t="shared" si="74"/>
        <v>140</v>
      </c>
      <c r="K1207" s="267">
        <f t="shared" si="75"/>
        <v>700000</v>
      </c>
      <c r="L1207" s="267" t="s">
        <v>2254</v>
      </c>
      <c r="M1207" s="142" t="s">
        <v>3465</v>
      </c>
      <c r="N1207" s="190">
        <v>156</v>
      </c>
      <c r="O1207" s="146">
        <v>43665</v>
      </c>
      <c r="P1207" s="190">
        <v>40</v>
      </c>
      <c r="Q1207" s="199">
        <f t="shared" si="76"/>
        <v>780000</v>
      </c>
    </row>
    <row r="1208" spans="1:17">
      <c r="A1208" s="1" t="s">
        <v>2674</v>
      </c>
      <c r="B1208" s="1" t="str">
        <f t="shared" si="73"/>
        <v>TGR</v>
      </c>
      <c r="C1208" s="8" t="s">
        <v>178</v>
      </c>
      <c r="D1208" s="8" t="s">
        <v>3848</v>
      </c>
      <c r="E1208" s="8" t="s">
        <v>128</v>
      </c>
      <c r="F1208" s="3" t="s">
        <v>46</v>
      </c>
      <c r="G1208" s="8" t="s">
        <v>129</v>
      </c>
      <c r="H1208" s="83">
        <v>40</v>
      </c>
      <c r="I1208" s="148">
        <v>43690</v>
      </c>
      <c r="J1208" s="142">
        <f t="shared" si="74"/>
        <v>160</v>
      </c>
      <c r="K1208" s="267">
        <f t="shared" si="75"/>
        <v>800000</v>
      </c>
      <c r="L1208" s="267" t="s">
        <v>2254</v>
      </c>
      <c r="M1208" s="142" t="s">
        <v>3465</v>
      </c>
      <c r="N1208" s="190">
        <v>160</v>
      </c>
      <c r="O1208" s="146">
        <v>43686</v>
      </c>
      <c r="P1208" s="190">
        <v>40</v>
      </c>
      <c r="Q1208" s="199">
        <f t="shared" si="76"/>
        <v>800000</v>
      </c>
    </row>
    <row r="1209" spans="1:17">
      <c r="A1209" s="1" t="s">
        <v>2674</v>
      </c>
      <c r="B1209" s="1" t="str">
        <f t="shared" si="73"/>
        <v>TGR</v>
      </c>
      <c r="C1209" s="8" t="s">
        <v>178</v>
      </c>
      <c r="D1209" s="8" t="s">
        <v>3848</v>
      </c>
      <c r="E1209" s="8" t="s">
        <v>130</v>
      </c>
      <c r="F1209" s="3" t="s">
        <v>46</v>
      </c>
      <c r="G1209" s="8" t="s">
        <v>131</v>
      </c>
      <c r="H1209" s="83">
        <v>30</v>
      </c>
      <c r="I1209" s="148">
        <v>43673</v>
      </c>
      <c r="J1209" s="142">
        <f t="shared" si="74"/>
        <v>120</v>
      </c>
      <c r="K1209" s="267">
        <f t="shared" si="75"/>
        <v>600000</v>
      </c>
      <c r="L1209" s="267" t="s">
        <v>2254</v>
      </c>
      <c r="M1209" s="142" t="s">
        <v>3465</v>
      </c>
      <c r="N1209" s="190">
        <v>128</v>
      </c>
      <c r="O1209" s="146">
        <v>43683</v>
      </c>
      <c r="P1209" s="190">
        <v>32</v>
      </c>
      <c r="Q1209" s="199">
        <f t="shared" si="76"/>
        <v>640000</v>
      </c>
    </row>
    <row r="1210" spans="1:17">
      <c r="A1210" s="1" t="s">
        <v>2674</v>
      </c>
      <c r="B1210" s="1" t="str">
        <f t="shared" ref="B1210:B1273" si="77">+C1210</f>
        <v>TGR</v>
      </c>
      <c r="C1210" s="8" t="s">
        <v>178</v>
      </c>
      <c r="D1210" s="8" t="s">
        <v>3848</v>
      </c>
      <c r="E1210" s="8" t="s">
        <v>132</v>
      </c>
      <c r="F1210" s="3" t="s">
        <v>46</v>
      </c>
      <c r="G1210" s="8" t="s">
        <v>133</v>
      </c>
      <c r="H1210" s="83">
        <v>40</v>
      </c>
      <c r="I1210" s="148">
        <v>43668</v>
      </c>
      <c r="J1210" s="142">
        <f t="shared" ref="J1210:J1273" si="78">+H1210*4</f>
        <v>160</v>
      </c>
      <c r="K1210" s="267">
        <f t="shared" ref="K1210:K1273" si="79">+H1210*20000</f>
        <v>800000</v>
      </c>
      <c r="L1210" s="267" t="s">
        <v>2254</v>
      </c>
      <c r="M1210" s="142" t="s">
        <v>3465</v>
      </c>
      <c r="N1210" s="190">
        <v>324</v>
      </c>
      <c r="O1210" s="146">
        <v>43672</v>
      </c>
      <c r="P1210" s="190">
        <v>68</v>
      </c>
      <c r="Q1210" s="199">
        <f t="shared" si="76"/>
        <v>1620000</v>
      </c>
    </row>
    <row r="1211" spans="1:17">
      <c r="A1211" s="1" t="s">
        <v>2674</v>
      </c>
      <c r="B1211" s="1" t="str">
        <f t="shared" si="77"/>
        <v>TGR</v>
      </c>
      <c r="C1211" s="8" t="s">
        <v>178</v>
      </c>
      <c r="D1211" s="8" t="s">
        <v>3767</v>
      </c>
      <c r="E1211" s="33" t="s">
        <v>134</v>
      </c>
      <c r="F1211" s="3" t="s">
        <v>46</v>
      </c>
      <c r="G1211" s="8" t="s">
        <v>135</v>
      </c>
      <c r="H1211" s="83">
        <v>40</v>
      </c>
      <c r="I1211" s="148">
        <v>43672</v>
      </c>
      <c r="J1211" s="142">
        <f t="shared" si="78"/>
        <v>160</v>
      </c>
      <c r="K1211" s="267">
        <f t="shared" si="79"/>
        <v>800000</v>
      </c>
      <c r="L1211" s="267" t="s">
        <v>2254</v>
      </c>
      <c r="M1211" s="142" t="s">
        <v>3465</v>
      </c>
      <c r="N1211" s="190">
        <v>148</v>
      </c>
      <c r="O1211" s="146">
        <v>43691</v>
      </c>
      <c r="P1211" s="190">
        <v>50</v>
      </c>
      <c r="Q1211" s="199">
        <f t="shared" si="76"/>
        <v>740000</v>
      </c>
    </row>
    <row r="1212" spans="1:17">
      <c r="A1212" s="1" t="s">
        <v>2674</v>
      </c>
      <c r="B1212" s="1" t="str">
        <f t="shared" si="77"/>
        <v>TGR</v>
      </c>
      <c r="C1212" s="8" t="s">
        <v>178</v>
      </c>
      <c r="D1212" s="8" t="s">
        <v>3767</v>
      </c>
      <c r="E1212" s="33" t="s">
        <v>136</v>
      </c>
      <c r="F1212" s="3" t="s">
        <v>46</v>
      </c>
      <c r="G1212" s="8" t="s">
        <v>137</v>
      </c>
      <c r="H1212" s="83">
        <v>40</v>
      </c>
      <c r="I1212" s="148">
        <v>43682</v>
      </c>
      <c r="J1212" s="142">
        <f t="shared" si="78"/>
        <v>160</v>
      </c>
      <c r="K1212" s="267">
        <f t="shared" si="79"/>
        <v>800000</v>
      </c>
      <c r="L1212" s="267" t="s">
        <v>2254</v>
      </c>
      <c r="M1212" s="142" t="s">
        <v>3465</v>
      </c>
      <c r="N1212" s="190">
        <v>168</v>
      </c>
      <c r="O1212" s="146">
        <v>43690</v>
      </c>
      <c r="P1212" s="190">
        <v>53</v>
      </c>
      <c r="Q1212" s="199">
        <f t="shared" si="76"/>
        <v>840000</v>
      </c>
    </row>
    <row r="1213" spans="1:17">
      <c r="A1213" s="1" t="s">
        <v>2674</v>
      </c>
      <c r="B1213" s="1" t="str">
        <f t="shared" si="77"/>
        <v>TGR</v>
      </c>
      <c r="C1213" s="8" t="s">
        <v>178</v>
      </c>
      <c r="D1213" s="8" t="s">
        <v>3848</v>
      </c>
      <c r="E1213" s="8" t="s">
        <v>138</v>
      </c>
      <c r="F1213" s="3" t="s">
        <v>44</v>
      </c>
      <c r="G1213" s="8" t="s">
        <v>139</v>
      </c>
      <c r="H1213" s="83">
        <v>40</v>
      </c>
      <c r="I1213" s="148">
        <v>43658</v>
      </c>
      <c r="J1213" s="142">
        <f t="shared" si="78"/>
        <v>160</v>
      </c>
      <c r="K1213" s="267">
        <f t="shared" si="79"/>
        <v>800000</v>
      </c>
      <c r="L1213" s="267" t="s">
        <v>2254</v>
      </c>
      <c r="M1213" s="142" t="s">
        <v>3465</v>
      </c>
      <c r="N1213" s="190">
        <v>159</v>
      </c>
      <c r="O1213" s="146">
        <v>43658</v>
      </c>
      <c r="P1213" s="190">
        <v>43</v>
      </c>
      <c r="Q1213" s="199">
        <f t="shared" si="76"/>
        <v>795000</v>
      </c>
    </row>
    <row r="1214" spans="1:17">
      <c r="A1214" s="1" t="s">
        <v>2674</v>
      </c>
      <c r="B1214" s="1" t="str">
        <f t="shared" si="77"/>
        <v>TGR</v>
      </c>
      <c r="C1214" s="8" t="s">
        <v>178</v>
      </c>
      <c r="D1214" s="8" t="s">
        <v>3848</v>
      </c>
      <c r="E1214" s="8" t="s">
        <v>140</v>
      </c>
      <c r="F1214" s="3" t="s">
        <v>44</v>
      </c>
      <c r="G1214" s="8" t="s">
        <v>141</v>
      </c>
      <c r="H1214" s="83">
        <v>50</v>
      </c>
      <c r="I1214" s="148">
        <v>43671</v>
      </c>
      <c r="J1214" s="142">
        <f t="shared" si="78"/>
        <v>200</v>
      </c>
      <c r="K1214" s="267">
        <f t="shared" si="79"/>
        <v>1000000</v>
      </c>
      <c r="L1214" s="267" t="s">
        <v>2254</v>
      </c>
      <c r="M1214" s="142" t="s">
        <v>3465</v>
      </c>
      <c r="N1214" s="190">
        <v>260</v>
      </c>
      <c r="O1214" s="146">
        <v>43676</v>
      </c>
      <c r="P1214" s="190">
        <v>66</v>
      </c>
      <c r="Q1214" s="199">
        <f t="shared" si="76"/>
        <v>1300000</v>
      </c>
    </row>
    <row r="1215" spans="1:17">
      <c r="A1215" s="1" t="s">
        <v>2674</v>
      </c>
      <c r="B1215" s="1" t="str">
        <f t="shared" si="77"/>
        <v>TGR</v>
      </c>
      <c r="C1215" s="8" t="s">
        <v>178</v>
      </c>
      <c r="D1215" s="8" t="s">
        <v>3848</v>
      </c>
      <c r="E1215" s="8" t="s">
        <v>142</v>
      </c>
      <c r="F1215" s="3" t="s">
        <v>45</v>
      </c>
      <c r="G1215" s="8" t="s">
        <v>143</v>
      </c>
      <c r="H1215" s="83">
        <v>30</v>
      </c>
      <c r="I1215" s="148">
        <v>43677</v>
      </c>
      <c r="J1215" s="142">
        <f t="shared" si="78"/>
        <v>120</v>
      </c>
      <c r="K1215" s="267">
        <f t="shared" si="79"/>
        <v>600000</v>
      </c>
      <c r="L1215" s="267" t="s">
        <v>2254</v>
      </c>
      <c r="M1215" s="142" t="s">
        <v>3465</v>
      </c>
      <c r="N1215" s="190">
        <v>116</v>
      </c>
      <c r="O1215" s="146">
        <v>43647</v>
      </c>
      <c r="P1215" s="190">
        <v>29</v>
      </c>
      <c r="Q1215" s="199">
        <f t="shared" si="76"/>
        <v>580000</v>
      </c>
    </row>
    <row r="1216" spans="1:17">
      <c r="A1216" s="1" t="s">
        <v>2674</v>
      </c>
      <c r="B1216" s="1" t="str">
        <f t="shared" si="77"/>
        <v>TGR</v>
      </c>
      <c r="C1216" s="8" t="s">
        <v>178</v>
      </c>
      <c r="D1216" s="8" t="s">
        <v>3848</v>
      </c>
      <c r="E1216" s="8" t="s">
        <v>144</v>
      </c>
      <c r="F1216" s="3" t="s">
        <v>45</v>
      </c>
      <c r="G1216" s="8" t="s">
        <v>145</v>
      </c>
      <c r="H1216" s="83">
        <v>25</v>
      </c>
      <c r="I1216" s="148">
        <v>43684</v>
      </c>
      <c r="J1216" s="142">
        <f t="shared" si="78"/>
        <v>100</v>
      </c>
      <c r="K1216" s="267">
        <f t="shared" si="79"/>
        <v>500000</v>
      </c>
      <c r="L1216" s="267" t="s">
        <v>2254</v>
      </c>
      <c r="M1216" s="142" t="s">
        <v>3465</v>
      </c>
      <c r="N1216" s="190">
        <v>64</v>
      </c>
      <c r="O1216" s="146">
        <v>43661</v>
      </c>
      <c r="P1216" s="190">
        <v>16</v>
      </c>
      <c r="Q1216" s="199">
        <f t="shared" si="76"/>
        <v>320000</v>
      </c>
    </row>
    <row r="1217" spans="1:17">
      <c r="A1217" s="1" t="s">
        <v>2674</v>
      </c>
      <c r="B1217" s="1" t="str">
        <f t="shared" si="77"/>
        <v>TGR</v>
      </c>
      <c r="C1217" s="8" t="s">
        <v>178</v>
      </c>
      <c r="D1217" s="8" t="s">
        <v>3848</v>
      </c>
      <c r="E1217" s="8" t="s">
        <v>146</v>
      </c>
      <c r="F1217" s="3" t="s">
        <v>45</v>
      </c>
      <c r="G1217" s="8" t="s">
        <v>147</v>
      </c>
      <c r="H1217" s="83">
        <v>25</v>
      </c>
      <c r="I1217" s="148">
        <v>43679</v>
      </c>
      <c r="J1217" s="142">
        <f t="shared" si="78"/>
        <v>100</v>
      </c>
      <c r="K1217" s="267">
        <f t="shared" si="79"/>
        <v>500000</v>
      </c>
      <c r="L1217" s="267" t="s">
        <v>2254</v>
      </c>
      <c r="M1217" s="142" t="s">
        <v>3465</v>
      </c>
      <c r="N1217" s="190">
        <v>84</v>
      </c>
      <c r="O1217" s="146">
        <v>43689</v>
      </c>
      <c r="P1217" s="190">
        <v>21</v>
      </c>
      <c r="Q1217" s="199">
        <f t="shared" si="76"/>
        <v>420000</v>
      </c>
    </row>
    <row r="1218" spans="1:17">
      <c r="A1218" s="1" t="s">
        <v>2674</v>
      </c>
      <c r="B1218" s="1" t="str">
        <f t="shared" si="77"/>
        <v>TGR</v>
      </c>
      <c r="C1218" s="8" t="s">
        <v>178</v>
      </c>
      <c r="D1218" s="8" t="s">
        <v>3848</v>
      </c>
      <c r="E1218" s="8" t="s">
        <v>148</v>
      </c>
      <c r="F1218" s="3" t="s">
        <v>46</v>
      </c>
      <c r="G1218" s="8" t="s">
        <v>149</v>
      </c>
      <c r="H1218" s="83">
        <v>20</v>
      </c>
      <c r="I1218" s="148">
        <v>43683</v>
      </c>
      <c r="J1218" s="142">
        <f t="shared" si="78"/>
        <v>80</v>
      </c>
      <c r="K1218" s="267">
        <f t="shared" si="79"/>
        <v>400000</v>
      </c>
      <c r="L1218" s="267" t="s">
        <v>2254</v>
      </c>
      <c r="M1218" s="142" t="s">
        <v>3465</v>
      </c>
      <c r="N1218" s="190">
        <v>40</v>
      </c>
      <c r="O1218" s="146">
        <v>43647</v>
      </c>
      <c r="P1218" s="190">
        <v>12</v>
      </c>
      <c r="Q1218" s="199">
        <f t="shared" si="76"/>
        <v>200000</v>
      </c>
    </row>
    <row r="1219" spans="1:17">
      <c r="A1219" s="1" t="s">
        <v>2674</v>
      </c>
      <c r="B1219" s="1" t="str">
        <f t="shared" si="77"/>
        <v>TGR</v>
      </c>
      <c r="C1219" s="8" t="s">
        <v>178</v>
      </c>
      <c r="D1219" s="8" t="s">
        <v>3767</v>
      </c>
      <c r="E1219" s="8" t="s">
        <v>150</v>
      </c>
      <c r="F1219" s="3" t="s">
        <v>46</v>
      </c>
      <c r="G1219" s="8" t="s">
        <v>151</v>
      </c>
      <c r="H1219" s="83">
        <v>25</v>
      </c>
      <c r="I1219" s="148">
        <v>43666</v>
      </c>
      <c r="J1219" s="142">
        <f t="shared" si="78"/>
        <v>100</v>
      </c>
      <c r="K1219" s="267">
        <f t="shared" si="79"/>
        <v>500000</v>
      </c>
      <c r="L1219" s="267" t="s">
        <v>2254</v>
      </c>
      <c r="M1219" s="142" t="s">
        <v>3465</v>
      </c>
      <c r="N1219" s="190">
        <v>94</v>
      </c>
      <c r="O1219" s="146">
        <v>43696</v>
      </c>
      <c r="P1219" s="190">
        <v>27</v>
      </c>
      <c r="Q1219" s="199">
        <f t="shared" ref="Q1219:Q1282" si="80">N1219*5000</f>
        <v>470000</v>
      </c>
    </row>
    <row r="1220" spans="1:17">
      <c r="A1220" s="1" t="s">
        <v>2674</v>
      </c>
      <c r="B1220" s="1" t="str">
        <f t="shared" si="77"/>
        <v>TGR</v>
      </c>
      <c r="C1220" s="8" t="s">
        <v>178</v>
      </c>
      <c r="D1220" s="8" t="s">
        <v>3848</v>
      </c>
      <c r="E1220" s="8" t="s">
        <v>152</v>
      </c>
      <c r="F1220" s="3" t="s">
        <v>46</v>
      </c>
      <c r="G1220" s="8" t="s">
        <v>153</v>
      </c>
      <c r="H1220" s="83">
        <v>30</v>
      </c>
      <c r="I1220" s="147">
        <v>43661</v>
      </c>
      <c r="J1220" s="142">
        <f t="shared" si="78"/>
        <v>120</v>
      </c>
      <c r="K1220" s="267">
        <f t="shared" si="79"/>
        <v>600000</v>
      </c>
      <c r="L1220" s="267" t="s">
        <v>2254</v>
      </c>
      <c r="M1220" s="142" t="s">
        <v>3465</v>
      </c>
      <c r="N1220" s="190">
        <v>91</v>
      </c>
      <c r="O1220" s="146">
        <v>43700</v>
      </c>
      <c r="P1220" s="190">
        <v>25</v>
      </c>
      <c r="Q1220" s="199">
        <f t="shared" si="80"/>
        <v>455000</v>
      </c>
    </row>
    <row r="1221" spans="1:17">
      <c r="A1221" s="1" t="s">
        <v>2674</v>
      </c>
      <c r="B1221" s="1" t="str">
        <f t="shared" si="77"/>
        <v>TGR</v>
      </c>
      <c r="C1221" s="8" t="s">
        <v>178</v>
      </c>
      <c r="D1221" s="8" t="s">
        <v>3848</v>
      </c>
      <c r="E1221" s="8" t="s">
        <v>154</v>
      </c>
      <c r="F1221" s="3" t="s">
        <v>46</v>
      </c>
      <c r="G1221" s="8" t="s">
        <v>155</v>
      </c>
      <c r="H1221" s="83">
        <v>25</v>
      </c>
      <c r="I1221" s="147">
        <v>43663</v>
      </c>
      <c r="J1221" s="142">
        <f t="shared" si="78"/>
        <v>100</v>
      </c>
      <c r="K1221" s="267">
        <f t="shared" si="79"/>
        <v>500000</v>
      </c>
      <c r="L1221" s="267" t="s">
        <v>2254</v>
      </c>
      <c r="M1221" s="142" t="s">
        <v>3465</v>
      </c>
      <c r="N1221" s="190">
        <v>165</v>
      </c>
      <c r="O1221" s="146">
        <v>43698</v>
      </c>
      <c r="P1221" s="190">
        <v>46</v>
      </c>
      <c r="Q1221" s="199">
        <f t="shared" si="80"/>
        <v>825000</v>
      </c>
    </row>
    <row r="1222" spans="1:17">
      <c r="A1222" s="1" t="s">
        <v>2674</v>
      </c>
      <c r="B1222" s="1" t="str">
        <f t="shared" si="77"/>
        <v>TGR</v>
      </c>
      <c r="C1222" s="8" t="s">
        <v>178</v>
      </c>
      <c r="D1222" s="8" t="s">
        <v>3767</v>
      </c>
      <c r="E1222" s="8" t="s">
        <v>156</v>
      </c>
      <c r="F1222" s="3" t="s">
        <v>46</v>
      </c>
      <c r="G1222" s="8" t="s">
        <v>157</v>
      </c>
      <c r="H1222" s="83">
        <v>25</v>
      </c>
      <c r="I1222" s="148">
        <v>43670</v>
      </c>
      <c r="J1222" s="142">
        <f t="shared" si="78"/>
        <v>100</v>
      </c>
      <c r="K1222" s="267">
        <f t="shared" si="79"/>
        <v>500000</v>
      </c>
      <c r="L1222" s="267" t="s">
        <v>2254</v>
      </c>
      <c r="M1222" s="142" t="s">
        <v>3465</v>
      </c>
      <c r="N1222" s="190">
        <v>128</v>
      </c>
      <c r="O1222" s="146">
        <v>43697</v>
      </c>
      <c r="P1222" s="190">
        <v>36</v>
      </c>
      <c r="Q1222" s="199">
        <f t="shared" si="80"/>
        <v>640000</v>
      </c>
    </row>
    <row r="1223" spans="1:17">
      <c r="A1223" s="1" t="s">
        <v>2674</v>
      </c>
      <c r="B1223" s="1" t="str">
        <f t="shared" si="77"/>
        <v>TGR</v>
      </c>
      <c r="C1223" s="8" t="s">
        <v>178</v>
      </c>
      <c r="D1223" s="8" t="s">
        <v>3767</v>
      </c>
      <c r="E1223" s="8" t="s">
        <v>158</v>
      </c>
      <c r="F1223" s="3" t="s">
        <v>46</v>
      </c>
      <c r="G1223" s="8" t="s">
        <v>159</v>
      </c>
      <c r="H1223" s="83">
        <v>35</v>
      </c>
      <c r="I1223" s="148">
        <v>43672</v>
      </c>
      <c r="J1223" s="142">
        <f t="shared" si="78"/>
        <v>140</v>
      </c>
      <c r="K1223" s="267">
        <f t="shared" si="79"/>
        <v>700000</v>
      </c>
      <c r="L1223" s="267" t="s">
        <v>2254</v>
      </c>
      <c r="M1223" s="142" t="s">
        <v>3465</v>
      </c>
      <c r="N1223" s="190">
        <v>84</v>
      </c>
      <c r="O1223" s="146">
        <v>43701</v>
      </c>
      <c r="P1223" s="190">
        <v>22</v>
      </c>
      <c r="Q1223" s="199">
        <f t="shared" si="80"/>
        <v>420000</v>
      </c>
    </row>
    <row r="1224" spans="1:17">
      <c r="A1224" s="1" t="s">
        <v>2674</v>
      </c>
      <c r="B1224" s="1" t="str">
        <f t="shared" si="77"/>
        <v>TGR</v>
      </c>
      <c r="C1224" s="8" t="s">
        <v>178</v>
      </c>
      <c r="D1224" s="8" t="s">
        <v>3767</v>
      </c>
      <c r="E1224" s="8" t="s">
        <v>160</v>
      </c>
      <c r="F1224" s="3" t="s">
        <v>46</v>
      </c>
      <c r="G1224" s="8" t="s">
        <v>161</v>
      </c>
      <c r="H1224" s="83">
        <v>30</v>
      </c>
      <c r="I1224" s="148">
        <v>43669</v>
      </c>
      <c r="J1224" s="142">
        <f t="shared" si="78"/>
        <v>120</v>
      </c>
      <c r="K1224" s="267">
        <f t="shared" si="79"/>
        <v>600000</v>
      </c>
      <c r="L1224" s="267" t="s">
        <v>2254</v>
      </c>
      <c r="M1224" s="142" t="s">
        <v>3465</v>
      </c>
      <c r="N1224" s="190">
        <v>88</v>
      </c>
      <c r="O1224" s="146">
        <v>43700</v>
      </c>
      <c r="P1224" s="190">
        <v>22</v>
      </c>
      <c r="Q1224" s="199">
        <f t="shared" si="80"/>
        <v>440000</v>
      </c>
    </row>
    <row r="1225" spans="1:17">
      <c r="A1225" s="1" t="s">
        <v>2674</v>
      </c>
      <c r="B1225" s="1" t="str">
        <f t="shared" si="77"/>
        <v>TGR</v>
      </c>
      <c r="C1225" s="8" t="s">
        <v>178</v>
      </c>
      <c r="D1225" s="8" t="s">
        <v>3767</v>
      </c>
      <c r="E1225" s="8" t="s">
        <v>162</v>
      </c>
      <c r="F1225" s="3" t="s">
        <v>46</v>
      </c>
      <c r="G1225" s="8" t="s">
        <v>163</v>
      </c>
      <c r="H1225" s="83">
        <v>15</v>
      </c>
      <c r="I1225" s="148">
        <v>43671</v>
      </c>
      <c r="J1225" s="142">
        <f t="shared" si="78"/>
        <v>60</v>
      </c>
      <c r="K1225" s="267">
        <f t="shared" si="79"/>
        <v>300000</v>
      </c>
      <c r="L1225" s="267" t="s">
        <v>2254</v>
      </c>
      <c r="M1225" s="142" t="s">
        <v>3465</v>
      </c>
      <c r="N1225" s="190">
        <v>42</v>
      </c>
      <c r="O1225" s="146">
        <v>43662</v>
      </c>
      <c r="P1225" s="190">
        <v>11</v>
      </c>
      <c r="Q1225" s="199">
        <f t="shared" si="80"/>
        <v>210000</v>
      </c>
    </row>
    <row r="1226" spans="1:17">
      <c r="A1226" s="1" t="s">
        <v>2674</v>
      </c>
      <c r="B1226" s="1" t="str">
        <f t="shared" si="77"/>
        <v>TGR</v>
      </c>
      <c r="C1226" s="8" t="s">
        <v>178</v>
      </c>
      <c r="D1226" s="8" t="s">
        <v>3848</v>
      </c>
      <c r="E1226" s="8" t="s">
        <v>164</v>
      </c>
      <c r="F1226" s="3" t="s">
        <v>45</v>
      </c>
      <c r="G1226" s="8" t="s">
        <v>165</v>
      </c>
      <c r="H1226" s="83">
        <v>20</v>
      </c>
      <c r="I1226" s="148">
        <v>43656</v>
      </c>
      <c r="J1226" s="142">
        <f t="shared" si="78"/>
        <v>80</v>
      </c>
      <c r="K1226" s="267">
        <f t="shared" si="79"/>
        <v>400000</v>
      </c>
      <c r="L1226" s="267" t="s">
        <v>2254</v>
      </c>
      <c r="M1226" s="142" t="s">
        <v>3465</v>
      </c>
      <c r="N1226" s="190">
        <v>52</v>
      </c>
      <c r="O1226" s="146">
        <v>43654</v>
      </c>
      <c r="P1226" s="190">
        <v>14</v>
      </c>
      <c r="Q1226" s="199">
        <f t="shared" si="80"/>
        <v>260000</v>
      </c>
    </row>
    <row r="1227" spans="1:17">
      <c r="A1227" s="1" t="s">
        <v>2674</v>
      </c>
      <c r="B1227" s="1" t="str">
        <f t="shared" si="77"/>
        <v>TGR</v>
      </c>
      <c r="C1227" s="8" t="s">
        <v>178</v>
      </c>
      <c r="D1227" s="8" t="s">
        <v>3848</v>
      </c>
      <c r="E1227" s="8" t="s">
        <v>166</v>
      </c>
      <c r="F1227" s="3" t="s">
        <v>45</v>
      </c>
      <c r="G1227" s="8" t="s">
        <v>167</v>
      </c>
      <c r="H1227" s="83">
        <v>25</v>
      </c>
      <c r="I1227" s="148">
        <v>43696</v>
      </c>
      <c r="J1227" s="142">
        <f t="shared" si="78"/>
        <v>100</v>
      </c>
      <c r="K1227" s="267">
        <f t="shared" si="79"/>
        <v>500000</v>
      </c>
      <c r="L1227" s="267" t="s">
        <v>2254</v>
      </c>
      <c r="M1227" s="142" t="s">
        <v>3465</v>
      </c>
      <c r="N1227" s="190">
        <v>68</v>
      </c>
      <c r="O1227" s="146">
        <v>43669</v>
      </c>
      <c r="P1227" s="190">
        <v>17</v>
      </c>
      <c r="Q1227" s="199">
        <f t="shared" si="80"/>
        <v>340000</v>
      </c>
    </row>
    <row r="1228" spans="1:17">
      <c r="A1228" s="1" t="s">
        <v>2674</v>
      </c>
      <c r="B1228" s="1" t="str">
        <f t="shared" si="77"/>
        <v>TGR</v>
      </c>
      <c r="C1228" s="8" t="s">
        <v>178</v>
      </c>
      <c r="D1228" s="8" t="s">
        <v>3848</v>
      </c>
      <c r="E1228" s="8" t="s">
        <v>168</v>
      </c>
      <c r="F1228" s="3" t="s">
        <v>45</v>
      </c>
      <c r="G1228" s="8" t="s">
        <v>169</v>
      </c>
      <c r="H1228" s="83">
        <v>25</v>
      </c>
      <c r="I1228" s="148">
        <v>43666</v>
      </c>
      <c r="J1228" s="142">
        <f t="shared" si="78"/>
        <v>100</v>
      </c>
      <c r="K1228" s="267">
        <f t="shared" si="79"/>
        <v>500000</v>
      </c>
      <c r="L1228" s="267" t="s">
        <v>2254</v>
      </c>
      <c r="M1228" s="142" t="s">
        <v>3465</v>
      </c>
      <c r="N1228" s="190">
        <v>32</v>
      </c>
      <c r="O1228" s="146">
        <v>43669</v>
      </c>
      <c r="P1228" s="190">
        <v>8</v>
      </c>
      <c r="Q1228" s="199">
        <f t="shared" si="80"/>
        <v>160000</v>
      </c>
    </row>
    <row r="1229" spans="1:17">
      <c r="A1229" s="1" t="s">
        <v>2674</v>
      </c>
      <c r="B1229" s="1" t="str">
        <f t="shared" si="77"/>
        <v>TGR</v>
      </c>
      <c r="C1229" s="8" t="s">
        <v>178</v>
      </c>
      <c r="D1229" s="8" t="s">
        <v>3848</v>
      </c>
      <c r="E1229" s="8" t="s">
        <v>170</v>
      </c>
      <c r="F1229" s="3" t="s">
        <v>45</v>
      </c>
      <c r="G1229" s="8" t="s">
        <v>171</v>
      </c>
      <c r="H1229" s="83">
        <v>30</v>
      </c>
      <c r="I1229" s="148">
        <v>43654</v>
      </c>
      <c r="J1229" s="142">
        <f t="shared" si="78"/>
        <v>120</v>
      </c>
      <c r="K1229" s="267">
        <f t="shared" si="79"/>
        <v>600000</v>
      </c>
      <c r="L1229" s="267" t="s">
        <v>2254</v>
      </c>
      <c r="M1229" s="142" t="s">
        <v>3465</v>
      </c>
      <c r="N1229" s="190">
        <v>65</v>
      </c>
      <c r="O1229" s="146">
        <v>43656</v>
      </c>
      <c r="P1229" s="190">
        <v>21</v>
      </c>
      <c r="Q1229" s="199">
        <f t="shared" si="80"/>
        <v>325000</v>
      </c>
    </row>
    <row r="1230" spans="1:17">
      <c r="A1230" s="1" t="s">
        <v>2674</v>
      </c>
      <c r="B1230" s="1" t="str">
        <f t="shared" si="77"/>
        <v>TGR</v>
      </c>
      <c r="C1230" s="8" t="s">
        <v>178</v>
      </c>
      <c r="D1230" s="8" t="s">
        <v>3848</v>
      </c>
      <c r="E1230" s="8" t="s">
        <v>172</v>
      </c>
      <c r="F1230" s="3" t="s">
        <v>45</v>
      </c>
      <c r="G1230" s="8" t="s">
        <v>173</v>
      </c>
      <c r="H1230" s="83">
        <v>20</v>
      </c>
      <c r="I1230" s="148">
        <v>43678</v>
      </c>
      <c r="J1230" s="142">
        <f t="shared" si="78"/>
        <v>80</v>
      </c>
      <c r="K1230" s="267">
        <f t="shared" si="79"/>
        <v>400000</v>
      </c>
      <c r="L1230" s="267" t="s">
        <v>2254</v>
      </c>
      <c r="M1230" s="142" t="s">
        <v>3465</v>
      </c>
      <c r="N1230" s="190">
        <v>108</v>
      </c>
      <c r="O1230" s="146">
        <v>43685</v>
      </c>
      <c r="P1230" s="190">
        <v>27</v>
      </c>
      <c r="Q1230" s="199">
        <f t="shared" si="80"/>
        <v>540000</v>
      </c>
    </row>
    <row r="1231" spans="1:17">
      <c r="A1231" s="1" t="s">
        <v>2674</v>
      </c>
      <c r="B1231" s="1" t="str">
        <f t="shared" si="77"/>
        <v>TGR</v>
      </c>
      <c r="C1231" s="8" t="s">
        <v>178</v>
      </c>
      <c r="D1231" s="8" t="s">
        <v>3767</v>
      </c>
      <c r="E1231" s="8" t="s">
        <v>174</v>
      </c>
      <c r="F1231" s="3" t="s">
        <v>45</v>
      </c>
      <c r="G1231" s="8" t="s">
        <v>175</v>
      </c>
      <c r="H1231" s="83">
        <v>15</v>
      </c>
      <c r="I1231" s="148">
        <v>43675</v>
      </c>
      <c r="J1231" s="142">
        <f t="shared" si="78"/>
        <v>60</v>
      </c>
      <c r="K1231" s="267">
        <f t="shared" si="79"/>
        <v>300000</v>
      </c>
      <c r="L1231" s="267" t="s">
        <v>2254</v>
      </c>
      <c r="M1231" s="142" t="s">
        <v>3465</v>
      </c>
      <c r="N1231" s="190">
        <v>61</v>
      </c>
      <c r="O1231" s="146">
        <v>43693</v>
      </c>
      <c r="P1231" s="190">
        <v>16</v>
      </c>
      <c r="Q1231" s="199">
        <f t="shared" si="80"/>
        <v>305000</v>
      </c>
    </row>
    <row r="1232" spans="1:17">
      <c r="A1232" s="1" t="s">
        <v>2674</v>
      </c>
      <c r="B1232" s="1" t="str">
        <f t="shared" si="77"/>
        <v>TGR</v>
      </c>
      <c r="C1232" s="8" t="s">
        <v>178</v>
      </c>
      <c r="D1232" s="8" t="s">
        <v>3848</v>
      </c>
      <c r="E1232" s="8" t="s">
        <v>176</v>
      </c>
      <c r="F1232" s="3" t="s">
        <v>45</v>
      </c>
      <c r="G1232" s="8" t="s">
        <v>177</v>
      </c>
      <c r="H1232" s="83">
        <v>15</v>
      </c>
      <c r="I1232" s="148">
        <v>43670</v>
      </c>
      <c r="J1232" s="142">
        <f t="shared" si="78"/>
        <v>60</v>
      </c>
      <c r="K1232" s="267">
        <f t="shared" si="79"/>
        <v>300000</v>
      </c>
      <c r="L1232" s="267" t="s">
        <v>2254</v>
      </c>
      <c r="M1232" s="142" t="s">
        <v>3465</v>
      </c>
      <c r="N1232" s="190">
        <v>40</v>
      </c>
      <c r="O1232" s="146">
        <v>43672</v>
      </c>
      <c r="P1232" s="190">
        <v>11</v>
      </c>
      <c r="Q1232" s="199">
        <f t="shared" si="80"/>
        <v>200000</v>
      </c>
    </row>
    <row r="1233" spans="1:17" hidden="1">
      <c r="A1233" s="1" t="s">
        <v>2669</v>
      </c>
      <c r="B1233" s="1" t="str">
        <f t="shared" si="77"/>
        <v>KSPBDG</v>
      </c>
      <c r="C1233" s="8" t="s">
        <v>569</v>
      </c>
      <c r="D1233" s="8" t="s">
        <v>570</v>
      </c>
      <c r="E1233" s="8" t="s">
        <v>571</v>
      </c>
      <c r="F1233" s="3" t="s">
        <v>44</v>
      </c>
      <c r="G1233" s="8" t="s">
        <v>572</v>
      </c>
      <c r="H1233" s="94">
        <v>45</v>
      </c>
      <c r="I1233" s="148">
        <v>43654</v>
      </c>
      <c r="J1233" s="142">
        <f t="shared" si="78"/>
        <v>180</v>
      </c>
      <c r="K1233" s="267">
        <f t="shared" si="79"/>
        <v>900000</v>
      </c>
      <c r="L1233" s="267" t="s">
        <v>2255</v>
      </c>
      <c r="M1233" s="142" t="s">
        <v>3465</v>
      </c>
      <c r="N1233" s="190">
        <v>105</v>
      </c>
      <c r="O1233" s="148">
        <v>43661</v>
      </c>
      <c r="P1233" s="190"/>
      <c r="Q1233" s="199">
        <f t="shared" si="80"/>
        <v>525000</v>
      </c>
    </row>
    <row r="1234" spans="1:17" hidden="1">
      <c r="A1234" s="1" t="s">
        <v>2669</v>
      </c>
      <c r="B1234" s="1" t="str">
        <f t="shared" si="77"/>
        <v>KSPBDG</v>
      </c>
      <c r="C1234" s="8" t="s">
        <v>569</v>
      </c>
      <c r="D1234" s="8" t="s">
        <v>570</v>
      </c>
      <c r="E1234" s="8" t="s">
        <v>573</v>
      </c>
      <c r="F1234" s="3" t="s">
        <v>44</v>
      </c>
      <c r="G1234" s="8" t="s">
        <v>574</v>
      </c>
      <c r="H1234" s="94">
        <v>40</v>
      </c>
      <c r="I1234" s="148">
        <v>43655</v>
      </c>
      <c r="J1234" s="142">
        <f t="shared" si="78"/>
        <v>160</v>
      </c>
      <c r="K1234" s="267">
        <f t="shared" si="79"/>
        <v>800000</v>
      </c>
      <c r="L1234" s="267" t="s">
        <v>2255</v>
      </c>
      <c r="M1234" s="142" t="s">
        <v>3465</v>
      </c>
      <c r="N1234" s="190">
        <v>90</v>
      </c>
      <c r="O1234" s="148">
        <v>43659</v>
      </c>
      <c r="P1234" s="190"/>
      <c r="Q1234" s="199">
        <f t="shared" si="80"/>
        <v>450000</v>
      </c>
    </row>
    <row r="1235" spans="1:17" hidden="1">
      <c r="A1235" s="1" t="s">
        <v>2669</v>
      </c>
      <c r="B1235" s="1" t="str">
        <f t="shared" si="77"/>
        <v>KSPBDG</v>
      </c>
      <c r="C1235" s="8" t="s">
        <v>569</v>
      </c>
      <c r="D1235" s="8" t="s">
        <v>570</v>
      </c>
      <c r="E1235" s="8" t="s">
        <v>575</v>
      </c>
      <c r="F1235" s="3" t="s">
        <v>46</v>
      </c>
      <c r="G1235" s="8" t="s">
        <v>576</v>
      </c>
      <c r="H1235" s="94">
        <v>40</v>
      </c>
      <c r="I1235" s="148">
        <v>43655</v>
      </c>
      <c r="J1235" s="142">
        <f t="shared" si="78"/>
        <v>160</v>
      </c>
      <c r="K1235" s="267">
        <f t="shared" si="79"/>
        <v>800000</v>
      </c>
      <c r="L1235" s="267" t="s">
        <v>2255</v>
      </c>
      <c r="M1235" s="142" t="s">
        <v>3465</v>
      </c>
      <c r="N1235" s="190">
        <v>40</v>
      </c>
      <c r="O1235" s="148">
        <v>43663</v>
      </c>
      <c r="P1235" s="190"/>
      <c r="Q1235" s="199">
        <f t="shared" si="80"/>
        <v>200000</v>
      </c>
    </row>
    <row r="1236" spans="1:17" hidden="1">
      <c r="A1236" s="1" t="s">
        <v>2669</v>
      </c>
      <c r="B1236" s="1" t="str">
        <f t="shared" si="77"/>
        <v>KSPBDG</v>
      </c>
      <c r="C1236" s="8" t="s">
        <v>569</v>
      </c>
      <c r="D1236" s="8" t="s">
        <v>570</v>
      </c>
      <c r="E1236" s="8" t="s">
        <v>577</v>
      </c>
      <c r="F1236" s="3" t="s">
        <v>46</v>
      </c>
      <c r="G1236" s="8" t="s">
        <v>578</v>
      </c>
      <c r="H1236" s="94">
        <v>20</v>
      </c>
      <c r="I1236" s="148">
        <v>43656</v>
      </c>
      <c r="J1236" s="142">
        <f t="shared" si="78"/>
        <v>80</v>
      </c>
      <c r="K1236" s="267">
        <f t="shared" si="79"/>
        <v>400000</v>
      </c>
      <c r="L1236" s="267" t="s">
        <v>2255</v>
      </c>
      <c r="M1236" s="142" t="s">
        <v>3465</v>
      </c>
      <c r="N1236" s="190">
        <v>44</v>
      </c>
      <c r="O1236" s="148">
        <v>43663</v>
      </c>
      <c r="P1236" s="190"/>
      <c r="Q1236" s="199">
        <f t="shared" si="80"/>
        <v>220000</v>
      </c>
    </row>
    <row r="1237" spans="1:17" hidden="1">
      <c r="A1237" s="1" t="s">
        <v>2669</v>
      </c>
      <c r="B1237" s="1" t="str">
        <f t="shared" si="77"/>
        <v>KSPBDG</v>
      </c>
      <c r="C1237" s="8" t="s">
        <v>569</v>
      </c>
      <c r="D1237" s="8" t="s">
        <v>570</v>
      </c>
      <c r="E1237" s="8" t="s">
        <v>579</v>
      </c>
      <c r="F1237" s="3" t="s">
        <v>46</v>
      </c>
      <c r="G1237" s="8" t="s">
        <v>580</v>
      </c>
      <c r="H1237" s="94">
        <v>20</v>
      </c>
      <c r="I1237" s="148">
        <v>43657</v>
      </c>
      <c r="J1237" s="142">
        <f t="shared" si="78"/>
        <v>80</v>
      </c>
      <c r="K1237" s="267">
        <f t="shared" si="79"/>
        <v>400000</v>
      </c>
      <c r="L1237" s="267" t="s">
        <v>2255</v>
      </c>
      <c r="M1237" s="142" t="s">
        <v>3465</v>
      </c>
      <c r="N1237" s="190">
        <v>110</v>
      </c>
      <c r="O1237" s="148">
        <v>43662</v>
      </c>
      <c r="P1237" s="190"/>
      <c r="Q1237" s="199">
        <f t="shared" si="80"/>
        <v>550000</v>
      </c>
    </row>
    <row r="1238" spans="1:17" hidden="1">
      <c r="A1238" s="1" t="s">
        <v>2669</v>
      </c>
      <c r="B1238" s="1" t="str">
        <f t="shared" si="77"/>
        <v>KSPBDG</v>
      </c>
      <c r="C1238" s="8" t="s">
        <v>569</v>
      </c>
      <c r="D1238" s="8" t="s">
        <v>570</v>
      </c>
      <c r="E1238" s="8" t="s">
        <v>581</v>
      </c>
      <c r="F1238" s="3" t="s">
        <v>46</v>
      </c>
      <c r="G1238" s="8" t="s">
        <v>582</v>
      </c>
      <c r="H1238" s="94">
        <v>40</v>
      </c>
      <c r="I1238" s="148">
        <v>43657</v>
      </c>
      <c r="J1238" s="142">
        <f t="shared" si="78"/>
        <v>160</v>
      </c>
      <c r="K1238" s="267">
        <f t="shared" si="79"/>
        <v>800000</v>
      </c>
      <c r="L1238" s="267" t="s">
        <v>2255</v>
      </c>
      <c r="M1238" s="142" t="s">
        <v>3465</v>
      </c>
      <c r="N1238" s="190">
        <v>134</v>
      </c>
      <c r="O1238" s="148" t="s">
        <v>3623</v>
      </c>
      <c r="P1238" s="190"/>
      <c r="Q1238" s="199">
        <f t="shared" si="80"/>
        <v>670000</v>
      </c>
    </row>
    <row r="1239" spans="1:17" hidden="1">
      <c r="A1239" s="1" t="s">
        <v>2669</v>
      </c>
      <c r="B1239" s="1" t="str">
        <f t="shared" si="77"/>
        <v>KSPBDG</v>
      </c>
      <c r="C1239" s="8" t="s">
        <v>569</v>
      </c>
      <c r="D1239" s="8" t="s">
        <v>570</v>
      </c>
      <c r="E1239" s="8" t="s">
        <v>583</v>
      </c>
      <c r="F1239" s="3" t="s">
        <v>46</v>
      </c>
      <c r="G1239" s="8" t="s">
        <v>584</v>
      </c>
      <c r="H1239" s="94">
        <v>40</v>
      </c>
      <c r="I1239" s="148">
        <v>43658</v>
      </c>
      <c r="J1239" s="142">
        <f t="shared" si="78"/>
        <v>160</v>
      </c>
      <c r="K1239" s="267">
        <f t="shared" si="79"/>
        <v>800000</v>
      </c>
      <c r="L1239" s="267" t="s">
        <v>2255</v>
      </c>
      <c r="M1239" s="142" t="s">
        <v>3465</v>
      </c>
      <c r="N1239" s="190">
        <v>50</v>
      </c>
      <c r="O1239" s="148" t="s">
        <v>3624</v>
      </c>
      <c r="P1239" s="190"/>
      <c r="Q1239" s="199">
        <f t="shared" si="80"/>
        <v>250000</v>
      </c>
    </row>
    <row r="1240" spans="1:17" hidden="1">
      <c r="A1240" s="1" t="s">
        <v>2669</v>
      </c>
      <c r="B1240" s="1" t="str">
        <f t="shared" si="77"/>
        <v>KSPBDG</v>
      </c>
      <c r="C1240" s="8" t="s">
        <v>569</v>
      </c>
      <c r="D1240" s="8" t="s">
        <v>570</v>
      </c>
      <c r="E1240" s="8" t="s">
        <v>585</v>
      </c>
      <c r="F1240" s="3" t="s">
        <v>46</v>
      </c>
      <c r="G1240" s="8" t="s">
        <v>586</v>
      </c>
      <c r="H1240" s="94">
        <v>20</v>
      </c>
      <c r="I1240" s="148">
        <v>43659</v>
      </c>
      <c r="J1240" s="142">
        <f t="shared" si="78"/>
        <v>80</v>
      </c>
      <c r="K1240" s="267">
        <f t="shared" si="79"/>
        <v>400000</v>
      </c>
      <c r="L1240" s="267" t="s">
        <v>2255</v>
      </c>
      <c r="M1240" s="142" t="s">
        <v>3465</v>
      </c>
      <c r="N1240" s="190">
        <v>112</v>
      </c>
      <c r="O1240" s="148">
        <v>43657</v>
      </c>
      <c r="P1240" s="190"/>
      <c r="Q1240" s="199">
        <f t="shared" si="80"/>
        <v>560000</v>
      </c>
    </row>
    <row r="1241" spans="1:17" hidden="1">
      <c r="A1241" s="1" t="s">
        <v>2669</v>
      </c>
      <c r="B1241" s="1" t="str">
        <f t="shared" si="77"/>
        <v>KSPBDG</v>
      </c>
      <c r="C1241" s="8" t="s">
        <v>569</v>
      </c>
      <c r="D1241" s="8" t="s">
        <v>570</v>
      </c>
      <c r="E1241" s="8" t="s">
        <v>587</v>
      </c>
      <c r="F1241" s="3" t="s">
        <v>46</v>
      </c>
      <c r="G1241" s="8" t="s">
        <v>588</v>
      </c>
      <c r="H1241" s="94">
        <v>35</v>
      </c>
      <c r="I1241" s="148">
        <v>43659</v>
      </c>
      <c r="J1241" s="142">
        <f t="shared" si="78"/>
        <v>140</v>
      </c>
      <c r="K1241" s="267">
        <f t="shared" si="79"/>
        <v>700000</v>
      </c>
      <c r="L1241" s="267" t="s">
        <v>2255</v>
      </c>
      <c r="M1241" s="142" t="s">
        <v>3465</v>
      </c>
      <c r="N1241" s="190">
        <v>42</v>
      </c>
      <c r="O1241" s="148">
        <v>43658</v>
      </c>
      <c r="P1241" s="190"/>
      <c r="Q1241" s="199">
        <f t="shared" si="80"/>
        <v>210000</v>
      </c>
    </row>
    <row r="1242" spans="1:17" hidden="1">
      <c r="A1242" s="1" t="s">
        <v>2669</v>
      </c>
      <c r="B1242" s="1" t="str">
        <f t="shared" si="77"/>
        <v>KSPBDG</v>
      </c>
      <c r="C1242" s="8" t="s">
        <v>569</v>
      </c>
      <c r="D1242" s="8" t="s">
        <v>570</v>
      </c>
      <c r="E1242" s="8" t="s">
        <v>589</v>
      </c>
      <c r="F1242" s="3" t="s">
        <v>46</v>
      </c>
      <c r="G1242" s="8" t="s">
        <v>590</v>
      </c>
      <c r="H1242" s="94">
        <v>45</v>
      </c>
      <c r="I1242" s="147">
        <v>43661</v>
      </c>
      <c r="J1242" s="142">
        <f t="shared" si="78"/>
        <v>180</v>
      </c>
      <c r="K1242" s="267">
        <f t="shared" si="79"/>
        <v>900000</v>
      </c>
      <c r="L1242" s="267" t="s">
        <v>2255</v>
      </c>
      <c r="M1242" s="142" t="s">
        <v>3465</v>
      </c>
      <c r="N1242" s="190">
        <v>72</v>
      </c>
      <c r="O1242" s="148">
        <v>43659</v>
      </c>
      <c r="P1242" s="190"/>
      <c r="Q1242" s="199">
        <f t="shared" si="80"/>
        <v>360000</v>
      </c>
    </row>
    <row r="1243" spans="1:17" hidden="1">
      <c r="A1243" s="1" t="s">
        <v>2669</v>
      </c>
      <c r="B1243" s="1" t="str">
        <f t="shared" si="77"/>
        <v>KSPBDG</v>
      </c>
      <c r="C1243" s="8" t="s">
        <v>569</v>
      </c>
      <c r="D1243" s="8" t="s">
        <v>570</v>
      </c>
      <c r="E1243" s="8" t="s">
        <v>591</v>
      </c>
      <c r="F1243" s="3" t="s">
        <v>46</v>
      </c>
      <c r="G1243" s="8" t="s">
        <v>592</v>
      </c>
      <c r="H1243" s="94">
        <v>20</v>
      </c>
      <c r="I1243" s="148">
        <v>43662</v>
      </c>
      <c r="J1243" s="142">
        <f t="shared" si="78"/>
        <v>80</v>
      </c>
      <c r="K1243" s="267">
        <f t="shared" si="79"/>
        <v>400000</v>
      </c>
      <c r="L1243" s="267" t="s">
        <v>2255</v>
      </c>
      <c r="M1243" s="142" t="s">
        <v>3465</v>
      </c>
      <c r="N1243" s="190">
        <v>124</v>
      </c>
      <c r="O1243" s="148">
        <v>43658</v>
      </c>
      <c r="P1243" s="190"/>
      <c r="Q1243" s="199">
        <f t="shared" si="80"/>
        <v>620000</v>
      </c>
    </row>
    <row r="1244" spans="1:17" hidden="1">
      <c r="A1244" s="1" t="s">
        <v>2669</v>
      </c>
      <c r="B1244" s="1" t="str">
        <f t="shared" si="77"/>
        <v>KSPBDG</v>
      </c>
      <c r="C1244" s="8" t="s">
        <v>569</v>
      </c>
      <c r="D1244" s="8" t="s">
        <v>570</v>
      </c>
      <c r="E1244" s="8" t="s">
        <v>593</v>
      </c>
      <c r="F1244" s="3" t="s">
        <v>46</v>
      </c>
      <c r="G1244" s="8" t="s">
        <v>594</v>
      </c>
      <c r="H1244" s="94">
        <v>35</v>
      </c>
      <c r="I1244" s="147">
        <v>43663</v>
      </c>
      <c r="J1244" s="142">
        <f t="shared" si="78"/>
        <v>140</v>
      </c>
      <c r="K1244" s="267">
        <f t="shared" si="79"/>
        <v>700000</v>
      </c>
      <c r="L1244" s="267" t="s">
        <v>2255</v>
      </c>
      <c r="M1244" s="142" t="s">
        <v>3465</v>
      </c>
      <c r="N1244" s="190">
        <v>178</v>
      </c>
      <c r="O1244" s="148" t="s">
        <v>3625</v>
      </c>
      <c r="P1244" s="190"/>
      <c r="Q1244" s="199">
        <f t="shared" si="80"/>
        <v>890000</v>
      </c>
    </row>
    <row r="1245" spans="1:17" hidden="1">
      <c r="A1245" s="1" t="s">
        <v>2669</v>
      </c>
      <c r="B1245" s="1" t="str">
        <f t="shared" si="77"/>
        <v>KSPBDG</v>
      </c>
      <c r="C1245" s="8" t="s">
        <v>569</v>
      </c>
      <c r="D1245" s="8" t="s">
        <v>570</v>
      </c>
      <c r="E1245" s="8" t="s">
        <v>595</v>
      </c>
      <c r="F1245" s="3" t="s">
        <v>46</v>
      </c>
      <c r="G1245" s="8" t="s">
        <v>596</v>
      </c>
      <c r="H1245" s="94">
        <v>50</v>
      </c>
      <c r="I1245" s="147">
        <v>43663</v>
      </c>
      <c r="J1245" s="142">
        <f t="shared" si="78"/>
        <v>200</v>
      </c>
      <c r="K1245" s="267">
        <f t="shared" si="79"/>
        <v>1000000</v>
      </c>
      <c r="L1245" s="267" t="s">
        <v>2255</v>
      </c>
      <c r="M1245" s="142" t="s">
        <v>3465</v>
      </c>
      <c r="N1245" s="190">
        <v>88</v>
      </c>
      <c r="O1245" s="148">
        <v>43664</v>
      </c>
      <c r="P1245" s="190"/>
      <c r="Q1245" s="199">
        <f t="shared" si="80"/>
        <v>440000</v>
      </c>
    </row>
    <row r="1246" spans="1:17" hidden="1">
      <c r="A1246" s="1" t="s">
        <v>2669</v>
      </c>
      <c r="B1246" s="1" t="str">
        <f t="shared" si="77"/>
        <v>KSPBDG</v>
      </c>
      <c r="C1246" s="8" t="s">
        <v>569</v>
      </c>
      <c r="D1246" s="8" t="s">
        <v>570</v>
      </c>
      <c r="E1246" s="8" t="s">
        <v>597</v>
      </c>
      <c r="F1246" s="3" t="s">
        <v>46</v>
      </c>
      <c r="G1246" s="8" t="s">
        <v>598</v>
      </c>
      <c r="H1246" s="94">
        <v>40</v>
      </c>
      <c r="I1246" s="146">
        <v>43664</v>
      </c>
      <c r="J1246" s="142">
        <f t="shared" si="78"/>
        <v>160</v>
      </c>
      <c r="K1246" s="267">
        <f t="shared" si="79"/>
        <v>800000</v>
      </c>
      <c r="L1246" s="267" t="s">
        <v>2255</v>
      </c>
      <c r="M1246" s="142" t="s">
        <v>3465</v>
      </c>
      <c r="N1246" s="190">
        <v>50</v>
      </c>
      <c r="O1246" s="148">
        <v>43664</v>
      </c>
      <c r="P1246" s="190"/>
      <c r="Q1246" s="199">
        <f t="shared" si="80"/>
        <v>250000</v>
      </c>
    </row>
    <row r="1247" spans="1:17" hidden="1">
      <c r="A1247" s="1" t="s">
        <v>2669</v>
      </c>
      <c r="B1247" s="1" t="str">
        <f t="shared" si="77"/>
        <v>KSPBDG</v>
      </c>
      <c r="C1247" s="8" t="s">
        <v>569</v>
      </c>
      <c r="D1247" s="8" t="s">
        <v>599</v>
      </c>
      <c r="E1247" s="8" t="s">
        <v>600</v>
      </c>
      <c r="F1247" s="3" t="s">
        <v>44</v>
      </c>
      <c r="G1247" s="8" t="s">
        <v>601</v>
      </c>
      <c r="H1247" s="94">
        <v>70</v>
      </c>
      <c r="I1247" s="146">
        <v>43664</v>
      </c>
      <c r="J1247" s="142">
        <f t="shared" si="78"/>
        <v>280</v>
      </c>
      <c r="K1247" s="267">
        <f t="shared" si="79"/>
        <v>1400000</v>
      </c>
      <c r="L1247" s="267" t="s">
        <v>2255</v>
      </c>
      <c r="M1247" s="142" t="s">
        <v>3465</v>
      </c>
      <c r="N1247" s="190">
        <v>227</v>
      </c>
      <c r="O1247" s="148" t="s">
        <v>3626</v>
      </c>
      <c r="P1247" s="190"/>
      <c r="Q1247" s="199">
        <f t="shared" si="80"/>
        <v>1135000</v>
      </c>
    </row>
    <row r="1248" spans="1:17" hidden="1">
      <c r="A1248" s="1" t="s">
        <v>2669</v>
      </c>
      <c r="B1248" s="1" t="str">
        <f t="shared" si="77"/>
        <v>KSPBDG</v>
      </c>
      <c r="C1248" s="8" t="s">
        <v>569</v>
      </c>
      <c r="D1248" s="8" t="s">
        <v>599</v>
      </c>
      <c r="E1248" s="8" t="s">
        <v>602</v>
      </c>
      <c r="F1248" s="3" t="s">
        <v>44</v>
      </c>
      <c r="G1248" s="8" t="s">
        <v>603</v>
      </c>
      <c r="H1248" s="94">
        <v>50</v>
      </c>
      <c r="I1248" s="148">
        <v>43654</v>
      </c>
      <c r="J1248" s="142">
        <f t="shared" si="78"/>
        <v>200</v>
      </c>
      <c r="K1248" s="267">
        <f t="shared" si="79"/>
        <v>1000000</v>
      </c>
      <c r="L1248" s="267" t="s">
        <v>2255</v>
      </c>
      <c r="M1248" s="142" t="s">
        <v>3465</v>
      </c>
      <c r="N1248" s="190">
        <v>241</v>
      </c>
      <c r="O1248" s="148" t="s">
        <v>3627</v>
      </c>
      <c r="P1248" s="190"/>
      <c r="Q1248" s="199">
        <f t="shared" si="80"/>
        <v>1205000</v>
      </c>
    </row>
    <row r="1249" spans="1:17" hidden="1">
      <c r="A1249" s="1" t="s">
        <v>2669</v>
      </c>
      <c r="B1249" s="1" t="str">
        <f t="shared" si="77"/>
        <v>KSPBDG</v>
      </c>
      <c r="C1249" s="8" t="s">
        <v>569</v>
      </c>
      <c r="D1249" s="8" t="s">
        <v>599</v>
      </c>
      <c r="E1249" s="8" t="s">
        <v>604</v>
      </c>
      <c r="F1249" s="3" t="s">
        <v>44</v>
      </c>
      <c r="G1249" s="8" t="s">
        <v>605</v>
      </c>
      <c r="H1249" s="94">
        <v>50</v>
      </c>
      <c r="I1249" s="148">
        <v>43654</v>
      </c>
      <c r="J1249" s="142">
        <f t="shared" si="78"/>
        <v>200</v>
      </c>
      <c r="K1249" s="267">
        <f t="shared" si="79"/>
        <v>1000000</v>
      </c>
      <c r="L1249" s="267" t="s">
        <v>2255</v>
      </c>
      <c r="M1249" s="142" t="s">
        <v>3465</v>
      </c>
      <c r="N1249" s="190">
        <v>203</v>
      </c>
      <c r="O1249" s="148" t="s">
        <v>3628</v>
      </c>
      <c r="P1249" s="190"/>
      <c r="Q1249" s="199">
        <f t="shared" si="80"/>
        <v>1015000</v>
      </c>
    </row>
    <row r="1250" spans="1:17" hidden="1">
      <c r="A1250" s="1" t="s">
        <v>2669</v>
      </c>
      <c r="B1250" s="1" t="str">
        <f t="shared" si="77"/>
        <v>KSPBDG</v>
      </c>
      <c r="C1250" s="8" t="s">
        <v>569</v>
      </c>
      <c r="D1250" s="8" t="s">
        <v>599</v>
      </c>
      <c r="E1250" s="8" t="s">
        <v>606</v>
      </c>
      <c r="F1250" s="3" t="s">
        <v>44</v>
      </c>
      <c r="G1250" s="8" t="s">
        <v>607</v>
      </c>
      <c r="H1250" s="94">
        <v>70</v>
      </c>
      <c r="I1250" s="148">
        <v>43658</v>
      </c>
      <c r="J1250" s="142">
        <f t="shared" si="78"/>
        <v>280</v>
      </c>
      <c r="K1250" s="267">
        <f t="shared" si="79"/>
        <v>1400000</v>
      </c>
      <c r="L1250" s="267" t="s">
        <v>2255</v>
      </c>
      <c r="M1250" s="142" t="s">
        <v>3465</v>
      </c>
      <c r="N1250" s="190">
        <v>201</v>
      </c>
      <c r="O1250" s="148" t="s">
        <v>3629</v>
      </c>
      <c r="P1250" s="190"/>
      <c r="Q1250" s="199">
        <f t="shared" si="80"/>
        <v>1005000</v>
      </c>
    </row>
    <row r="1251" spans="1:17" hidden="1">
      <c r="A1251" s="1" t="s">
        <v>2669</v>
      </c>
      <c r="B1251" s="1" t="str">
        <f t="shared" si="77"/>
        <v>KSPBDG</v>
      </c>
      <c r="C1251" s="8" t="s">
        <v>569</v>
      </c>
      <c r="D1251" s="8" t="s">
        <v>599</v>
      </c>
      <c r="E1251" s="8" t="s">
        <v>608</v>
      </c>
      <c r="F1251" s="3" t="s">
        <v>44</v>
      </c>
      <c r="G1251" s="8" t="s">
        <v>609</v>
      </c>
      <c r="H1251" s="94">
        <v>70</v>
      </c>
      <c r="I1251" s="148">
        <v>43657</v>
      </c>
      <c r="J1251" s="142">
        <f t="shared" si="78"/>
        <v>280</v>
      </c>
      <c r="K1251" s="267">
        <f t="shared" si="79"/>
        <v>1400000</v>
      </c>
      <c r="L1251" s="267" t="s">
        <v>2255</v>
      </c>
      <c r="M1251" s="142" t="s">
        <v>3465</v>
      </c>
      <c r="N1251" s="190">
        <v>243</v>
      </c>
      <c r="O1251" s="148" t="s">
        <v>3625</v>
      </c>
      <c r="P1251" s="190"/>
      <c r="Q1251" s="199">
        <f t="shared" si="80"/>
        <v>1215000</v>
      </c>
    </row>
    <row r="1252" spans="1:17" hidden="1">
      <c r="A1252" s="1" t="s">
        <v>2669</v>
      </c>
      <c r="B1252" s="1" t="str">
        <f t="shared" si="77"/>
        <v>KSPBDG</v>
      </c>
      <c r="C1252" s="8" t="s">
        <v>569</v>
      </c>
      <c r="D1252" s="8" t="s">
        <v>599</v>
      </c>
      <c r="E1252" s="8" t="s">
        <v>610</v>
      </c>
      <c r="F1252" s="3" t="s">
        <v>44</v>
      </c>
      <c r="G1252" s="8" t="s">
        <v>611</v>
      </c>
      <c r="H1252" s="94">
        <v>55</v>
      </c>
      <c r="I1252" s="147">
        <v>43661</v>
      </c>
      <c r="J1252" s="142">
        <f t="shared" si="78"/>
        <v>220</v>
      </c>
      <c r="K1252" s="267">
        <f t="shared" si="79"/>
        <v>1100000</v>
      </c>
      <c r="L1252" s="267" t="s">
        <v>2255</v>
      </c>
      <c r="M1252" s="142" t="s">
        <v>3465</v>
      </c>
      <c r="N1252" s="190">
        <v>117</v>
      </c>
      <c r="O1252" s="148">
        <v>43670</v>
      </c>
      <c r="P1252" s="190"/>
      <c r="Q1252" s="199">
        <f t="shared" si="80"/>
        <v>585000</v>
      </c>
    </row>
    <row r="1253" spans="1:17" hidden="1">
      <c r="A1253" s="1" t="s">
        <v>2669</v>
      </c>
      <c r="B1253" s="1" t="str">
        <f t="shared" si="77"/>
        <v>KSPBDG</v>
      </c>
      <c r="C1253" s="8" t="s">
        <v>569</v>
      </c>
      <c r="D1253" s="8" t="s">
        <v>599</v>
      </c>
      <c r="E1253" s="8" t="s">
        <v>612</v>
      </c>
      <c r="F1253" s="3" t="s">
        <v>44</v>
      </c>
      <c r="G1253" s="8" t="s">
        <v>613</v>
      </c>
      <c r="H1253" s="94">
        <v>70</v>
      </c>
      <c r="I1253" s="147">
        <v>43661</v>
      </c>
      <c r="J1253" s="142">
        <f t="shared" si="78"/>
        <v>280</v>
      </c>
      <c r="K1253" s="267">
        <f t="shared" si="79"/>
        <v>1400000</v>
      </c>
      <c r="L1253" s="267" t="s">
        <v>2255</v>
      </c>
      <c r="M1253" s="142" t="s">
        <v>3465</v>
      </c>
      <c r="N1253" s="190">
        <v>64</v>
      </c>
      <c r="O1253" s="148">
        <v>43666</v>
      </c>
      <c r="P1253" s="190"/>
      <c r="Q1253" s="199">
        <f t="shared" si="80"/>
        <v>320000</v>
      </c>
    </row>
    <row r="1254" spans="1:17" hidden="1">
      <c r="A1254" s="1" t="s">
        <v>2669</v>
      </c>
      <c r="B1254" s="1" t="str">
        <f t="shared" si="77"/>
        <v>KSPBDG</v>
      </c>
      <c r="C1254" s="8" t="s">
        <v>569</v>
      </c>
      <c r="D1254" s="8" t="s">
        <v>599</v>
      </c>
      <c r="E1254" s="8" t="s">
        <v>614</v>
      </c>
      <c r="F1254" s="3" t="s">
        <v>44</v>
      </c>
      <c r="G1254" s="8" t="s">
        <v>615</v>
      </c>
      <c r="H1254" s="94">
        <v>30</v>
      </c>
      <c r="I1254" s="147">
        <v>43663</v>
      </c>
      <c r="J1254" s="142">
        <f t="shared" si="78"/>
        <v>120</v>
      </c>
      <c r="K1254" s="267">
        <f t="shared" si="79"/>
        <v>600000</v>
      </c>
      <c r="L1254" s="267" t="s">
        <v>2255</v>
      </c>
      <c r="M1254" s="142" t="s">
        <v>3465</v>
      </c>
      <c r="N1254" s="190">
        <v>72</v>
      </c>
      <c r="O1254" s="148">
        <v>43666</v>
      </c>
      <c r="P1254" s="190"/>
      <c r="Q1254" s="199">
        <f t="shared" si="80"/>
        <v>360000</v>
      </c>
    </row>
    <row r="1255" spans="1:17" hidden="1">
      <c r="A1255" s="1" t="s">
        <v>2669</v>
      </c>
      <c r="B1255" s="1" t="str">
        <f t="shared" si="77"/>
        <v>KSPBDG</v>
      </c>
      <c r="C1255" s="8" t="s">
        <v>569</v>
      </c>
      <c r="D1255" s="8" t="s">
        <v>599</v>
      </c>
      <c r="E1255" s="8" t="s">
        <v>616</v>
      </c>
      <c r="F1255" s="3" t="s">
        <v>44</v>
      </c>
      <c r="G1255" s="8" t="s">
        <v>617</v>
      </c>
      <c r="H1255" s="94">
        <v>60</v>
      </c>
      <c r="I1255" s="146">
        <v>43665</v>
      </c>
      <c r="J1255" s="142">
        <f t="shared" si="78"/>
        <v>240</v>
      </c>
      <c r="K1255" s="267">
        <f t="shared" si="79"/>
        <v>1200000</v>
      </c>
      <c r="L1255" s="267" t="s">
        <v>2255</v>
      </c>
      <c r="M1255" s="142" t="s">
        <v>3465</v>
      </c>
      <c r="N1255" s="190">
        <v>122</v>
      </c>
      <c r="O1255" s="148">
        <v>43673</v>
      </c>
      <c r="P1255" s="190"/>
      <c r="Q1255" s="199">
        <f t="shared" si="80"/>
        <v>610000</v>
      </c>
    </row>
    <row r="1256" spans="1:17" hidden="1">
      <c r="A1256" s="1" t="s">
        <v>2669</v>
      </c>
      <c r="B1256" s="1" t="str">
        <f t="shared" si="77"/>
        <v>KSPBDG</v>
      </c>
      <c r="C1256" s="8" t="s">
        <v>569</v>
      </c>
      <c r="D1256" s="8" t="s">
        <v>599</v>
      </c>
      <c r="E1256" s="8" t="s">
        <v>618</v>
      </c>
      <c r="F1256" s="3" t="s">
        <v>44</v>
      </c>
      <c r="G1256" s="8" t="s">
        <v>619</v>
      </c>
      <c r="H1256" s="94">
        <v>30</v>
      </c>
      <c r="I1256" s="148">
        <v>43666</v>
      </c>
      <c r="J1256" s="142">
        <f t="shared" si="78"/>
        <v>120</v>
      </c>
      <c r="K1256" s="267">
        <f t="shared" si="79"/>
        <v>600000</v>
      </c>
      <c r="L1256" s="267" t="s">
        <v>2255</v>
      </c>
      <c r="M1256" s="142" t="s">
        <v>3465</v>
      </c>
      <c r="N1256" s="190">
        <v>93</v>
      </c>
      <c r="O1256" s="148">
        <v>43668</v>
      </c>
      <c r="P1256" s="190"/>
      <c r="Q1256" s="199">
        <f t="shared" si="80"/>
        <v>465000</v>
      </c>
    </row>
    <row r="1257" spans="1:17" hidden="1">
      <c r="A1257" s="1" t="s">
        <v>2669</v>
      </c>
      <c r="B1257" s="1" t="str">
        <f t="shared" si="77"/>
        <v>KSPBDG</v>
      </c>
      <c r="C1257" s="8" t="s">
        <v>569</v>
      </c>
      <c r="D1257" s="8" t="s">
        <v>599</v>
      </c>
      <c r="E1257" s="8" t="s">
        <v>620</v>
      </c>
      <c r="F1257" s="3" t="s">
        <v>46</v>
      </c>
      <c r="G1257" s="8" t="s">
        <v>621</v>
      </c>
      <c r="H1257" s="94">
        <v>35</v>
      </c>
      <c r="I1257" s="148">
        <v>43668</v>
      </c>
      <c r="J1257" s="142">
        <f t="shared" si="78"/>
        <v>140</v>
      </c>
      <c r="K1257" s="267">
        <f t="shared" si="79"/>
        <v>700000</v>
      </c>
      <c r="L1257" s="267" t="s">
        <v>2255</v>
      </c>
      <c r="M1257" s="142" t="s">
        <v>3465</v>
      </c>
      <c r="N1257" s="190">
        <v>178</v>
      </c>
      <c r="O1257" s="148" t="s">
        <v>3625</v>
      </c>
      <c r="P1257" s="190"/>
      <c r="Q1257" s="199">
        <f t="shared" si="80"/>
        <v>890000</v>
      </c>
    </row>
    <row r="1258" spans="1:17" hidden="1">
      <c r="A1258" s="1" t="s">
        <v>2669</v>
      </c>
      <c r="B1258" s="1" t="str">
        <f t="shared" si="77"/>
        <v>KSPBDG</v>
      </c>
      <c r="C1258" s="8" t="s">
        <v>569</v>
      </c>
      <c r="D1258" s="8" t="s">
        <v>599</v>
      </c>
      <c r="E1258" s="8" t="s">
        <v>622</v>
      </c>
      <c r="F1258" s="3" t="s">
        <v>46</v>
      </c>
      <c r="G1258" s="8" t="s">
        <v>623</v>
      </c>
      <c r="H1258" s="94">
        <v>30</v>
      </c>
      <c r="I1258" s="148">
        <v>43669</v>
      </c>
      <c r="J1258" s="142">
        <f t="shared" si="78"/>
        <v>120</v>
      </c>
      <c r="K1258" s="267">
        <f t="shared" si="79"/>
        <v>600000</v>
      </c>
      <c r="L1258" s="267" t="s">
        <v>2255</v>
      </c>
      <c r="M1258" s="142" t="s">
        <v>3465</v>
      </c>
      <c r="N1258" s="190">
        <v>62</v>
      </c>
      <c r="O1258" s="148">
        <v>43654</v>
      </c>
      <c r="P1258" s="190"/>
      <c r="Q1258" s="199">
        <f t="shared" si="80"/>
        <v>310000</v>
      </c>
    </row>
    <row r="1259" spans="1:17" hidden="1">
      <c r="A1259" s="1" t="s">
        <v>2669</v>
      </c>
      <c r="B1259" s="1" t="str">
        <f t="shared" si="77"/>
        <v>KSPBDG</v>
      </c>
      <c r="C1259" s="8" t="s">
        <v>569</v>
      </c>
      <c r="D1259" s="8" t="s">
        <v>599</v>
      </c>
      <c r="E1259" s="8" t="s">
        <v>624</v>
      </c>
      <c r="F1259" s="3" t="s">
        <v>46</v>
      </c>
      <c r="G1259" s="8" t="s">
        <v>625</v>
      </c>
      <c r="H1259" s="94">
        <v>40</v>
      </c>
      <c r="I1259" s="147">
        <v>43655</v>
      </c>
      <c r="J1259" s="142">
        <f t="shared" si="78"/>
        <v>160</v>
      </c>
      <c r="K1259" s="267">
        <f t="shared" si="79"/>
        <v>800000</v>
      </c>
      <c r="L1259" s="267" t="s">
        <v>2255</v>
      </c>
      <c r="M1259" s="142" t="s">
        <v>3465</v>
      </c>
      <c r="N1259" s="190">
        <v>91</v>
      </c>
      <c r="O1259" s="148">
        <v>43669</v>
      </c>
      <c r="P1259" s="190"/>
      <c r="Q1259" s="199">
        <f t="shared" si="80"/>
        <v>455000</v>
      </c>
    </row>
    <row r="1260" spans="1:17" hidden="1">
      <c r="A1260" s="1" t="s">
        <v>2669</v>
      </c>
      <c r="B1260" s="1" t="str">
        <f t="shared" si="77"/>
        <v>KSPBDG</v>
      </c>
      <c r="C1260" s="8" t="s">
        <v>569</v>
      </c>
      <c r="D1260" s="8" t="s">
        <v>599</v>
      </c>
      <c r="E1260" s="8" t="s">
        <v>626</v>
      </c>
      <c r="F1260" s="3" t="s">
        <v>46</v>
      </c>
      <c r="G1260" s="8" t="s">
        <v>627</v>
      </c>
      <c r="H1260" s="94">
        <v>30</v>
      </c>
      <c r="I1260" s="148">
        <v>43672</v>
      </c>
      <c r="J1260" s="142">
        <f t="shared" si="78"/>
        <v>120</v>
      </c>
      <c r="K1260" s="267">
        <f t="shared" si="79"/>
        <v>600000</v>
      </c>
      <c r="L1260" s="267" t="s">
        <v>2255</v>
      </c>
      <c r="M1260" s="142" t="s">
        <v>3465</v>
      </c>
      <c r="N1260" s="190">
        <v>207</v>
      </c>
      <c r="O1260" s="148" t="s">
        <v>3630</v>
      </c>
      <c r="P1260" s="190"/>
      <c r="Q1260" s="199">
        <f t="shared" si="80"/>
        <v>1035000</v>
      </c>
    </row>
    <row r="1261" spans="1:17" hidden="1">
      <c r="A1261" s="1" t="s">
        <v>2669</v>
      </c>
      <c r="B1261" s="1" t="str">
        <f t="shared" si="77"/>
        <v>KSPBDG</v>
      </c>
      <c r="C1261" s="8" t="s">
        <v>569</v>
      </c>
      <c r="D1261" s="8" t="s">
        <v>599</v>
      </c>
      <c r="E1261" s="8" t="s">
        <v>628</v>
      </c>
      <c r="F1261" s="3" t="s">
        <v>46</v>
      </c>
      <c r="G1261" s="8" t="s">
        <v>629</v>
      </c>
      <c r="H1261" s="94">
        <v>40</v>
      </c>
      <c r="I1261" s="148">
        <v>43673</v>
      </c>
      <c r="J1261" s="142">
        <f t="shared" si="78"/>
        <v>160</v>
      </c>
      <c r="K1261" s="267">
        <f t="shared" si="79"/>
        <v>800000</v>
      </c>
      <c r="L1261" s="267" t="s">
        <v>2255</v>
      </c>
      <c r="M1261" s="142" t="s">
        <v>3465</v>
      </c>
      <c r="N1261" s="190">
        <v>140</v>
      </c>
      <c r="O1261" s="148">
        <v>43665</v>
      </c>
      <c r="P1261" s="190"/>
      <c r="Q1261" s="199">
        <f t="shared" si="80"/>
        <v>700000</v>
      </c>
    </row>
    <row r="1262" spans="1:17" hidden="1">
      <c r="A1262" s="1" t="s">
        <v>2669</v>
      </c>
      <c r="B1262" s="1" t="str">
        <f t="shared" si="77"/>
        <v>KSPBDG</v>
      </c>
      <c r="C1262" s="8" t="s">
        <v>569</v>
      </c>
      <c r="D1262" s="8" t="s">
        <v>599</v>
      </c>
      <c r="E1262" s="8" t="s">
        <v>630</v>
      </c>
      <c r="F1262" s="3" t="s">
        <v>45</v>
      </c>
      <c r="G1262" s="8" t="s">
        <v>631</v>
      </c>
      <c r="H1262" s="94">
        <v>20</v>
      </c>
      <c r="I1262" s="148">
        <v>43654</v>
      </c>
      <c r="J1262" s="142">
        <f t="shared" si="78"/>
        <v>80</v>
      </c>
      <c r="K1262" s="267">
        <f t="shared" si="79"/>
        <v>400000</v>
      </c>
      <c r="L1262" s="267" t="s">
        <v>2255</v>
      </c>
      <c r="M1262" s="142" t="s">
        <v>3465</v>
      </c>
      <c r="N1262" s="190">
        <v>118</v>
      </c>
      <c r="O1262" s="148">
        <v>43662</v>
      </c>
      <c r="P1262" s="190"/>
      <c r="Q1262" s="199">
        <f t="shared" si="80"/>
        <v>590000</v>
      </c>
    </row>
    <row r="1263" spans="1:17" hidden="1">
      <c r="A1263" s="1" t="s">
        <v>2669</v>
      </c>
      <c r="B1263" s="1" t="str">
        <f t="shared" si="77"/>
        <v>KSPBDG</v>
      </c>
      <c r="C1263" s="8" t="s">
        <v>569</v>
      </c>
      <c r="D1263" s="8" t="s">
        <v>632</v>
      </c>
      <c r="E1263" s="8" t="s">
        <v>633</v>
      </c>
      <c r="F1263" s="3" t="s">
        <v>44</v>
      </c>
      <c r="G1263" s="8" t="s">
        <v>634</v>
      </c>
      <c r="H1263" s="94">
        <v>60</v>
      </c>
      <c r="I1263" s="148">
        <v>43655</v>
      </c>
      <c r="J1263" s="142">
        <f t="shared" si="78"/>
        <v>240</v>
      </c>
      <c r="K1263" s="267">
        <f t="shared" si="79"/>
        <v>1200000</v>
      </c>
      <c r="L1263" s="267" t="s">
        <v>2255</v>
      </c>
      <c r="M1263" s="142" t="s">
        <v>3465</v>
      </c>
      <c r="N1263" s="190">
        <v>128</v>
      </c>
      <c r="O1263" s="148">
        <v>43666</v>
      </c>
      <c r="P1263" s="190"/>
      <c r="Q1263" s="199">
        <f t="shared" si="80"/>
        <v>640000</v>
      </c>
    </row>
    <row r="1264" spans="1:17" hidden="1">
      <c r="A1264" s="1" t="s">
        <v>2669</v>
      </c>
      <c r="B1264" s="1" t="str">
        <f t="shared" si="77"/>
        <v>KSPBDG</v>
      </c>
      <c r="C1264" s="8" t="s">
        <v>569</v>
      </c>
      <c r="D1264" s="8" t="s">
        <v>632</v>
      </c>
      <c r="E1264" s="8" t="s">
        <v>635</v>
      </c>
      <c r="F1264" s="3" t="s">
        <v>44</v>
      </c>
      <c r="G1264" s="8" t="s">
        <v>636</v>
      </c>
      <c r="H1264" s="94">
        <v>70</v>
      </c>
      <c r="I1264" s="148">
        <v>43657</v>
      </c>
      <c r="J1264" s="142">
        <f t="shared" si="78"/>
        <v>280</v>
      </c>
      <c r="K1264" s="267">
        <f t="shared" si="79"/>
        <v>1400000</v>
      </c>
      <c r="L1264" s="267" t="s">
        <v>2255</v>
      </c>
      <c r="M1264" s="142" t="s">
        <v>3465</v>
      </c>
      <c r="N1264" s="190">
        <v>246</v>
      </c>
      <c r="O1264" s="148" t="s">
        <v>3631</v>
      </c>
      <c r="P1264" s="190"/>
      <c r="Q1264" s="199">
        <f t="shared" si="80"/>
        <v>1230000</v>
      </c>
    </row>
    <row r="1265" spans="1:17" hidden="1">
      <c r="A1265" s="1" t="s">
        <v>2669</v>
      </c>
      <c r="B1265" s="1" t="str">
        <f t="shared" si="77"/>
        <v>KSPBDG</v>
      </c>
      <c r="C1265" s="8" t="s">
        <v>569</v>
      </c>
      <c r="D1265" s="8" t="s">
        <v>632</v>
      </c>
      <c r="E1265" s="8" t="s">
        <v>637</v>
      </c>
      <c r="F1265" s="3" t="s">
        <v>44</v>
      </c>
      <c r="G1265" s="8" t="s">
        <v>638</v>
      </c>
      <c r="H1265" s="94">
        <v>80</v>
      </c>
      <c r="I1265" s="148">
        <v>43659</v>
      </c>
      <c r="J1265" s="142">
        <f t="shared" si="78"/>
        <v>320</v>
      </c>
      <c r="K1265" s="267">
        <f t="shared" si="79"/>
        <v>1600000</v>
      </c>
      <c r="L1265" s="267" t="s">
        <v>2255</v>
      </c>
      <c r="M1265" s="142" t="s">
        <v>3465</v>
      </c>
      <c r="N1265" s="190">
        <v>152</v>
      </c>
      <c r="O1265" s="148" t="s">
        <v>3625</v>
      </c>
      <c r="P1265" s="190"/>
      <c r="Q1265" s="199">
        <f t="shared" si="80"/>
        <v>760000</v>
      </c>
    </row>
    <row r="1266" spans="1:17" hidden="1">
      <c r="A1266" s="1" t="s">
        <v>2669</v>
      </c>
      <c r="B1266" s="1" t="str">
        <f t="shared" si="77"/>
        <v>KSPBDG</v>
      </c>
      <c r="C1266" s="8" t="s">
        <v>569</v>
      </c>
      <c r="D1266" s="8" t="s">
        <v>632</v>
      </c>
      <c r="E1266" s="8" t="s">
        <v>639</v>
      </c>
      <c r="F1266" s="3" t="s">
        <v>44</v>
      </c>
      <c r="G1266" s="8" t="s">
        <v>640</v>
      </c>
      <c r="H1266" s="94">
        <v>70</v>
      </c>
      <c r="I1266" s="148">
        <v>43662</v>
      </c>
      <c r="J1266" s="142">
        <f t="shared" si="78"/>
        <v>280</v>
      </c>
      <c r="K1266" s="267">
        <f t="shared" si="79"/>
        <v>1400000</v>
      </c>
      <c r="L1266" s="267" t="s">
        <v>2255</v>
      </c>
      <c r="M1266" s="142" t="s">
        <v>3465</v>
      </c>
      <c r="N1266" s="190">
        <v>333</v>
      </c>
      <c r="O1266" s="148" t="s">
        <v>3632</v>
      </c>
      <c r="P1266" s="190"/>
      <c r="Q1266" s="199">
        <f t="shared" si="80"/>
        <v>1665000</v>
      </c>
    </row>
    <row r="1267" spans="1:17" hidden="1">
      <c r="A1267" s="1" t="s">
        <v>2669</v>
      </c>
      <c r="B1267" s="1" t="str">
        <f t="shared" si="77"/>
        <v>KSPBDG</v>
      </c>
      <c r="C1267" s="8" t="s">
        <v>569</v>
      </c>
      <c r="D1267" s="8" t="s">
        <v>632</v>
      </c>
      <c r="E1267" s="8" t="s">
        <v>641</v>
      </c>
      <c r="F1267" s="3" t="s">
        <v>44</v>
      </c>
      <c r="G1267" s="8" t="s">
        <v>642</v>
      </c>
      <c r="H1267" s="94">
        <v>70</v>
      </c>
      <c r="I1267" s="146">
        <v>43664</v>
      </c>
      <c r="J1267" s="142">
        <f t="shared" si="78"/>
        <v>280</v>
      </c>
      <c r="K1267" s="267">
        <f t="shared" si="79"/>
        <v>1400000</v>
      </c>
      <c r="L1267" s="267" t="s">
        <v>2255</v>
      </c>
      <c r="M1267" s="142" t="s">
        <v>3465</v>
      </c>
      <c r="N1267" s="190">
        <v>116</v>
      </c>
      <c r="O1267" s="148">
        <v>43670</v>
      </c>
      <c r="P1267" s="190"/>
      <c r="Q1267" s="199">
        <f t="shared" si="80"/>
        <v>580000</v>
      </c>
    </row>
    <row r="1268" spans="1:17" hidden="1">
      <c r="A1268" s="1" t="s">
        <v>2669</v>
      </c>
      <c r="B1268" s="1" t="str">
        <f t="shared" si="77"/>
        <v>KSPBDG</v>
      </c>
      <c r="C1268" s="8" t="s">
        <v>569</v>
      </c>
      <c r="D1268" s="8" t="s">
        <v>632</v>
      </c>
      <c r="E1268" s="8" t="s">
        <v>643</v>
      </c>
      <c r="F1268" s="3" t="s">
        <v>46</v>
      </c>
      <c r="G1268" s="8" t="s">
        <v>644</v>
      </c>
      <c r="H1268" s="94">
        <v>30</v>
      </c>
      <c r="I1268" s="146">
        <v>43665</v>
      </c>
      <c r="J1268" s="142">
        <f t="shared" si="78"/>
        <v>120</v>
      </c>
      <c r="K1268" s="267">
        <f t="shared" si="79"/>
        <v>600000</v>
      </c>
      <c r="L1268" s="267" t="s">
        <v>2255</v>
      </c>
      <c r="M1268" s="142" t="s">
        <v>3465</v>
      </c>
      <c r="N1268" s="190">
        <v>382</v>
      </c>
      <c r="O1268" s="148" t="s">
        <v>3626</v>
      </c>
      <c r="P1268" s="190"/>
      <c r="Q1268" s="199">
        <f t="shared" si="80"/>
        <v>1910000</v>
      </c>
    </row>
    <row r="1269" spans="1:17" hidden="1">
      <c r="A1269" s="1" t="s">
        <v>2669</v>
      </c>
      <c r="B1269" s="1" t="str">
        <f t="shared" si="77"/>
        <v>KSPBDG</v>
      </c>
      <c r="C1269" s="8" t="s">
        <v>569</v>
      </c>
      <c r="D1269" s="8" t="s">
        <v>632</v>
      </c>
      <c r="E1269" s="8" t="s">
        <v>645</v>
      </c>
      <c r="F1269" s="3" t="s">
        <v>46</v>
      </c>
      <c r="G1269" s="8" t="s">
        <v>646</v>
      </c>
      <c r="H1269" s="94">
        <v>20</v>
      </c>
      <c r="I1269" s="148">
        <v>43666</v>
      </c>
      <c r="J1269" s="142">
        <f t="shared" si="78"/>
        <v>80</v>
      </c>
      <c r="K1269" s="267">
        <f t="shared" si="79"/>
        <v>400000</v>
      </c>
      <c r="L1269" s="267" t="s">
        <v>2255</v>
      </c>
      <c r="M1269" s="142" t="s">
        <v>3465</v>
      </c>
      <c r="N1269" s="190">
        <v>250</v>
      </c>
      <c r="O1269" s="148" t="s">
        <v>3632</v>
      </c>
      <c r="P1269" s="190"/>
      <c r="Q1269" s="199">
        <f t="shared" si="80"/>
        <v>1250000</v>
      </c>
    </row>
    <row r="1270" spans="1:17" hidden="1">
      <c r="A1270" s="1" t="s">
        <v>2669</v>
      </c>
      <c r="B1270" s="1" t="str">
        <f t="shared" si="77"/>
        <v>KSPBDG</v>
      </c>
      <c r="C1270" s="8" t="s">
        <v>569</v>
      </c>
      <c r="D1270" s="8" t="s">
        <v>632</v>
      </c>
      <c r="E1270" s="8" t="s">
        <v>647</v>
      </c>
      <c r="F1270" s="3" t="s">
        <v>46</v>
      </c>
      <c r="G1270" s="8" t="s">
        <v>648</v>
      </c>
      <c r="H1270" s="94">
        <v>45</v>
      </c>
      <c r="I1270" s="148">
        <v>43668</v>
      </c>
      <c r="J1270" s="142">
        <f t="shared" si="78"/>
        <v>180</v>
      </c>
      <c r="K1270" s="267">
        <f t="shared" si="79"/>
        <v>900000</v>
      </c>
      <c r="L1270" s="267" t="s">
        <v>2255</v>
      </c>
      <c r="M1270" s="142" t="s">
        <v>3465</v>
      </c>
      <c r="N1270" s="190">
        <v>114</v>
      </c>
      <c r="O1270" s="148">
        <v>43666</v>
      </c>
      <c r="P1270" s="190"/>
      <c r="Q1270" s="199">
        <f t="shared" si="80"/>
        <v>570000</v>
      </c>
    </row>
    <row r="1271" spans="1:17" hidden="1">
      <c r="A1271" s="1" t="s">
        <v>2669</v>
      </c>
      <c r="B1271" s="1" t="str">
        <f t="shared" si="77"/>
        <v>KSPBDG</v>
      </c>
      <c r="C1271" s="8" t="s">
        <v>569</v>
      </c>
      <c r="D1271" s="8" t="s">
        <v>632</v>
      </c>
      <c r="E1271" s="8" t="s">
        <v>649</v>
      </c>
      <c r="F1271" s="3" t="s">
        <v>46</v>
      </c>
      <c r="G1271" s="8" t="s">
        <v>650</v>
      </c>
      <c r="H1271" s="94">
        <v>40</v>
      </c>
      <c r="I1271" s="148">
        <v>43669</v>
      </c>
      <c r="J1271" s="142">
        <f t="shared" si="78"/>
        <v>160</v>
      </c>
      <c r="K1271" s="267">
        <f t="shared" si="79"/>
        <v>800000</v>
      </c>
      <c r="L1271" s="267" t="s">
        <v>2255</v>
      </c>
      <c r="M1271" s="142" t="s">
        <v>3465</v>
      </c>
      <c r="N1271" s="190">
        <v>342</v>
      </c>
      <c r="O1271" s="148" t="s">
        <v>3633</v>
      </c>
      <c r="P1271" s="190"/>
      <c r="Q1271" s="199">
        <f t="shared" si="80"/>
        <v>1710000</v>
      </c>
    </row>
    <row r="1272" spans="1:17" hidden="1">
      <c r="A1272" s="1" t="s">
        <v>2669</v>
      </c>
      <c r="B1272" s="1" t="str">
        <f t="shared" si="77"/>
        <v>KSPBDG</v>
      </c>
      <c r="C1272" s="8" t="s">
        <v>569</v>
      </c>
      <c r="D1272" s="8" t="s">
        <v>632</v>
      </c>
      <c r="E1272" s="8" t="s">
        <v>651</v>
      </c>
      <c r="F1272" s="3" t="s">
        <v>46</v>
      </c>
      <c r="G1272" s="8" t="s">
        <v>652</v>
      </c>
      <c r="H1272" s="94">
        <v>40</v>
      </c>
      <c r="I1272" s="148">
        <v>43654</v>
      </c>
      <c r="J1272" s="142">
        <f t="shared" si="78"/>
        <v>160</v>
      </c>
      <c r="K1272" s="267">
        <f t="shared" si="79"/>
        <v>800000</v>
      </c>
      <c r="L1272" s="267" t="s">
        <v>2255</v>
      </c>
      <c r="M1272" s="142" t="s">
        <v>3465</v>
      </c>
      <c r="N1272" s="190">
        <v>454</v>
      </c>
      <c r="O1272" s="148" t="s">
        <v>3628</v>
      </c>
      <c r="P1272" s="190"/>
      <c r="Q1272" s="199">
        <f t="shared" si="80"/>
        <v>2270000</v>
      </c>
    </row>
    <row r="1273" spans="1:17" hidden="1">
      <c r="A1273" s="1" t="s">
        <v>2669</v>
      </c>
      <c r="B1273" s="1" t="str">
        <f t="shared" si="77"/>
        <v>KSPBDG</v>
      </c>
      <c r="C1273" s="8" t="s">
        <v>569</v>
      </c>
      <c r="D1273" s="8" t="s">
        <v>632</v>
      </c>
      <c r="E1273" s="8" t="s">
        <v>653</v>
      </c>
      <c r="F1273" s="3" t="s">
        <v>46</v>
      </c>
      <c r="G1273" s="8" t="s">
        <v>654</v>
      </c>
      <c r="H1273" s="94">
        <v>60</v>
      </c>
      <c r="I1273" s="148">
        <v>43656</v>
      </c>
      <c r="J1273" s="142">
        <f t="shared" si="78"/>
        <v>240</v>
      </c>
      <c r="K1273" s="267">
        <f t="shared" si="79"/>
        <v>1200000</v>
      </c>
      <c r="L1273" s="267" t="s">
        <v>2255</v>
      </c>
      <c r="M1273" s="142" t="s">
        <v>3465</v>
      </c>
      <c r="N1273" s="190">
        <v>391</v>
      </c>
      <c r="O1273" s="148" t="s">
        <v>3634</v>
      </c>
      <c r="P1273" s="190"/>
      <c r="Q1273" s="199">
        <f t="shared" si="80"/>
        <v>1955000</v>
      </c>
    </row>
    <row r="1274" spans="1:17" hidden="1">
      <c r="A1274" s="1" t="s">
        <v>2669</v>
      </c>
      <c r="B1274" s="1" t="str">
        <f t="shared" ref="B1274:B1337" si="81">+C1274</f>
        <v>KSPBDG</v>
      </c>
      <c r="C1274" s="8" t="s">
        <v>569</v>
      </c>
      <c r="D1274" s="8" t="s">
        <v>632</v>
      </c>
      <c r="E1274" s="8" t="s">
        <v>655</v>
      </c>
      <c r="F1274" s="3" t="s">
        <v>46</v>
      </c>
      <c r="G1274" s="8" t="s">
        <v>656</v>
      </c>
      <c r="H1274" s="94">
        <v>40</v>
      </c>
      <c r="I1274" s="148">
        <v>43658</v>
      </c>
      <c r="J1274" s="142">
        <f t="shared" ref="J1274:J1337" si="82">+H1274*4</f>
        <v>160</v>
      </c>
      <c r="K1274" s="267">
        <f t="shared" ref="K1274:K1337" si="83">+H1274*20000</f>
        <v>800000</v>
      </c>
      <c r="L1274" s="267" t="s">
        <v>2255</v>
      </c>
      <c r="M1274" s="142" t="s">
        <v>3465</v>
      </c>
      <c r="N1274" s="190">
        <v>352</v>
      </c>
      <c r="O1274" s="148" t="s">
        <v>3630</v>
      </c>
      <c r="P1274" s="190"/>
      <c r="Q1274" s="199">
        <f t="shared" si="80"/>
        <v>1760000</v>
      </c>
    </row>
    <row r="1275" spans="1:17" hidden="1">
      <c r="A1275" s="1" t="s">
        <v>2669</v>
      </c>
      <c r="B1275" s="1" t="str">
        <f t="shared" si="81"/>
        <v>KSPBDG</v>
      </c>
      <c r="C1275" s="8" t="s">
        <v>569</v>
      </c>
      <c r="D1275" s="8" t="s">
        <v>632</v>
      </c>
      <c r="E1275" s="8" t="s">
        <v>657</v>
      </c>
      <c r="F1275" s="3" t="s">
        <v>46</v>
      </c>
      <c r="G1275" s="8" t="s">
        <v>658</v>
      </c>
      <c r="H1275" s="94">
        <v>35</v>
      </c>
      <c r="I1275" s="147">
        <v>43661</v>
      </c>
      <c r="J1275" s="142">
        <f t="shared" si="82"/>
        <v>140</v>
      </c>
      <c r="K1275" s="267">
        <f t="shared" si="83"/>
        <v>700000</v>
      </c>
      <c r="L1275" s="267" t="s">
        <v>2255</v>
      </c>
      <c r="M1275" s="142" t="s">
        <v>3465</v>
      </c>
      <c r="N1275" s="190">
        <v>250</v>
      </c>
      <c r="O1275" s="148" t="s">
        <v>3623</v>
      </c>
      <c r="P1275" s="190"/>
      <c r="Q1275" s="199">
        <f t="shared" si="80"/>
        <v>1250000</v>
      </c>
    </row>
    <row r="1276" spans="1:17" hidden="1">
      <c r="A1276" s="1" t="s">
        <v>2669</v>
      </c>
      <c r="B1276" s="1" t="str">
        <f t="shared" si="81"/>
        <v>KSPBDG</v>
      </c>
      <c r="C1276" s="8" t="s">
        <v>569</v>
      </c>
      <c r="D1276" s="8" t="s">
        <v>632</v>
      </c>
      <c r="E1276" s="8" t="s">
        <v>659</v>
      </c>
      <c r="F1276" s="3" t="s">
        <v>46</v>
      </c>
      <c r="G1276" s="8" t="s">
        <v>660</v>
      </c>
      <c r="H1276" s="94">
        <v>50</v>
      </c>
      <c r="I1276" s="147">
        <v>43663</v>
      </c>
      <c r="J1276" s="142">
        <f t="shared" si="82"/>
        <v>200</v>
      </c>
      <c r="K1276" s="267">
        <f t="shared" si="83"/>
        <v>1000000</v>
      </c>
      <c r="L1276" s="267" t="s">
        <v>2255</v>
      </c>
      <c r="M1276" s="142" t="s">
        <v>3465</v>
      </c>
      <c r="N1276" s="190">
        <v>140</v>
      </c>
      <c r="O1276" s="148">
        <v>43665</v>
      </c>
      <c r="P1276" s="190"/>
      <c r="Q1276" s="199">
        <f t="shared" si="80"/>
        <v>700000</v>
      </c>
    </row>
    <row r="1277" spans="1:17" hidden="1">
      <c r="A1277" s="1" t="s">
        <v>2669</v>
      </c>
      <c r="B1277" s="1" t="str">
        <f t="shared" si="81"/>
        <v>KSPBDG</v>
      </c>
      <c r="C1277" s="8" t="s">
        <v>569</v>
      </c>
      <c r="D1277" s="8" t="s">
        <v>632</v>
      </c>
      <c r="E1277" s="8" t="s">
        <v>661</v>
      </c>
      <c r="F1277" s="3" t="s">
        <v>46</v>
      </c>
      <c r="G1277" s="8" t="s">
        <v>662</v>
      </c>
      <c r="H1277" s="94">
        <v>30</v>
      </c>
      <c r="I1277" s="146">
        <v>43664</v>
      </c>
      <c r="J1277" s="142">
        <f t="shared" si="82"/>
        <v>120</v>
      </c>
      <c r="K1277" s="267">
        <f t="shared" si="83"/>
        <v>600000</v>
      </c>
      <c r="L1277" s="267" t="s">
        <v>2255</v>
      </c>
      <c r="M1277" s="142" t="s">
        <v>3465</v>
      </c>
      <c r="N1277" s="190">
        <v>128</v>
      </c>
      <c r="O1277" s="148">
        <v>43664</v>
      </c>
      <c r="P1277" s="190"/>
      <c r="Q1277" s="199">
        <f t="shared" si="80"/>
        <v>640000</v>
      </c>
    </row>
    <row r="1278" spans="1:17" hidden="1">
      <c r="A1278" s="1" t="s">
        <v>2677</v>
      </c>
      <c r="B1278" s="1" t="str">
        <f t="shared" si="81"/>
        <v>KSPJKT</v>
      </c>
      <c r="C1278" s="1" t="s">
        <v>2256</v>
      </c>
      <c r="D1278" s="1" t="s">
        <v>2257</v>
      </c>
      <c r="E1278" s="1" t="s">
        <v>345</v>
      </c>
      <c r="F1278" s="3" t="s">
        <v>46</v>
      </c>
      <c r="G1278" s="1" t="s">
        <v>2258</v>
      </c>
      <c r="H1278" s="83">
        <v>38</v>
      </c>
      <c r="I1278" s="146">
        <v>43665</v>
      </c>
      <c r="J1278" s="142">
        <f t="shared" si="82"/>
        <v>152</v>
      </c>
      <c r="K1278" s="267">
        <f t="shared" si="83"/>
        <v>760000</v>
      </c>
      <c r="L1278" s="267" t="s">
        <v>2255</v>
      </c>
      <c r="M1278" s="142" t="s">
        <v>3465</v>
      </c>
      <c r="N1278" s="190">
        <v>172</v>
      </c>
      <c r="O1278" s="224">
        <v>43776</v>
      </c>
      <c r="P1278" s="190">
        <v>43</v>
      </c>
      <c r="Q1278" s="199">
        <f t="shared" si="80"/>
        <v>860000</v>
      </c>
    </row>
    <row r="1279" spans="1:17" hidden="1">
      <c r="A1279" s="1" t="s">
        <v>2677</v>
      </c>
      <c r="B1279" s="1" t="str">
        <f t="shared" si="81"/>
        <v>KSPJKT</v>
      </c>
      <c r="C1279" s="1" t="s">
        <v>2256</v>
      </c>
      <c r="D1279" s="1" t="s">
        <v>2257</v>
      </c>
      <c r="E1279" s="1" t="s">
        <v>2259</v>
      </c>
      <c r="F1279" s="3" t="s">
        <v>46</v>
      </c>
      <c r="G1279" s="1" t="s">
        <v>2260</v>
      </c>
      <c r="H1279" s="83">
        <v>32</v>
      </c>
      <c r="I1279" s="148">
        <v>43668</v>
      </c>
      <c r="J1279" s="142">
        <f t="shared" si="82"/>
        <v>128</v>
      </c>
      <c r="K1279" s="267">
        <f t="shared" si="83"/>
        <v>640000</v>
      </c>
      <c r="L1279" s="267" t="s">
        <v>2255</v>
      </c>
      <c r="M1279" s="142" t="s">
        <v>3465</v>
      </c>
      <c r="N1279" s="190">
        <v>76</v>
      </c>
      <c r="O1279" s="224">
        <v>43593</v>
      </c>
      <c r="P1279" s="190">
        <v>19</v>
      </c>
      <c r="Q1279" s="199">
        <f t="shared" si="80"/>
        <v>380000</v>
      </c>
    </row>
    <row r="1280" spans="1:17" hidden="1">
      <c r="A1280" s="1" t="s">
        <v>2677</v>
      </c>
      <c r="B1280" s="1" t="str">
        <f t="shared" si="81"/>
        <v>KSPJKT</v>
      </c>
      <c r="C1280" s="1" t="s">
        <v>2256</v>
      </c>
      <c r="D1280" s="1" t="s">
        <v>2257</v>
      </c>
      <c r="E1280" s="1" t="s">
        <v>2261</v>
      </c>
      <c r="F1280" s="3" t="s">
        <v>45</v>
      </c>
      <c r="G1280" s="1" t="s">
        <v>2262</v>
      </c>
      <c r="H1280" s="83">
        <v>23</v>
      </c>
      <c r="I1280" s="146">
        <v>43667</v>
      </c>
      <c r="J1280" s="142">
        <f t="shared" si="82"/>
        <v>92</v>
      </c>
      <c r="K1280" s="267">
        <f t="shared" si="83"/>
        <v>460000</v>
      </c>
      <c r="L1280" s="267" t="s">
        <v>2255</v>
      </c>
      <c r="M1280" s="142" t="s">
        <v>3465</v>
      </c>
      <c r="N1280" s="190">
        <v>52</v>
      </c>
      <c r="O1280" s="224">
        <v>43685</v>
      </c>
      <c r="P1280" s="190">
        <v>13</v>
      </c>
      <c r="Q1280" s="199">
        <f t="shared" si="80"/>
        <v>260000</v>
      </c>
    </row>
    <row r="1281" spans="1:17" hidden="1">
      <c r="A1281" s="1" t="s">
        <v>2677</v>
      </c>
      <c r="B1281" s="1" t="str">
        <f t="shared" si="81"/>
        <v>KSPJKT</v>
      </c>
      <c r="C1281" s="1" t="s">
        <v>2256</v>
      </c>
      <c r="D1281" s="1" t="s">
        <v>2257</v>
      </c>
      <c r="E1281" s="1" t="s">
        <v>2263</v>
      </c>
      <c r="F1281" s="3" t="s">
        <v>46</v>
      </c>
      <c r="G1281" s="1" t="s">
        <v>2264</v>
      </c>
      <c r="H1281" s="83">
        <v>32</v>
      </c>
      <c r="I1281" s="146">
        <v>43655</v>
      </c>
      <c r="J1281" s="142">
        <f t="shared" si="82"/>
        <v>128</v>
      </c>
      <c r="K1281" s="267">
        <f t="shared" si="83"/>
        <v>640000</v>
      </c>
      <c r="L1281" s="267" t="s">
        <v>2255</v>
      </c>
      <c r="M1281" s="142" t="s">
        <v>3465</v>
      </c>
      <c r="N1281" s="190">
        <v>76</v>
      </c>
      <c r="O1281" s="224">
        <v>43715</v>
      </c>
      <c r="P1281" s="190">
        <v>19</v>
      </c>
      <c r="Q1281" s="199">
        <f t="shared" si="80"/>
        <v>380000</v>
      </c>
    </row>
    <row r="1282" spans="1:17" hidden="1">
      <c r="A1282" s="1" t="s">
        <v>2677</v>
      </c>
      <c r="B1282" s="1" t="str">
        <f t="shared" si="81"/>
        <v>KSPJKT</v>
      </c>
      <c r="C1282" s="1" t="s">
        <v>2256</v>
      </c>
      <c r="D1282" s="1" t="s">
        <v>2257</v>
      </c>
      <c r="E1282" s="1" t="s">
        <v>2265</v>
      </c>
      <c r="F1282" s="3" t="s">
        <v>46</v>
      </c>
      <c r="G1282" s="1" t="s">
        <v>2266</v>
      </c>
      <c r="H1282" s="83">
        <v>30</v>
      </c>
      <c r="I1282" s="146">
        <v>43656</v>
      </c>
      <c r="J1282" s="142">
        <f t="shared" si="82"/>
        <v>120</v>
      </c>
      <c r="K1282" s="267">
        <f t="shared" si="83"/>
        <v>600000</v>
      </c>
      <c r="L1282" s="267" t="s">
        <v>2255</v>
      </c>
      <c r="M1282" s="142" t="s">
        <v>3465</v>
      </c>
      <c r="N1282" s="190">
        <v>104</v>
      </c>
      <c r="O1282" s="224">
        <v>43776</v>
      </c>
      <c r="P1282" s="190">
        <v>26</v>
      </c>
      <c r="Q1282" s="199">
        <f t="shared" si="80"/>
        <v>520000</v>
      </c>
    </row>
    <row r="1283" spans="1:17" hidden="1">
      <c r="A1283" s="1" t="s">
        <v>2677</v>
      </c>
      <c r="B1283" s="1" t="str">
        <f t="shared" si="81"/>
        <v>KSPJKT</v>
      </c>
      <c r="C1283" s="1" t="s">
        <v>2256</v>
      </c>
      <c r="D1283" s="1" t="s">
        <v>2257</v>
      </c>
      <c r="E1283" s="1" t="s">
        <v>2267</v>
      </c>
      <c r="F1283" s="3" t="s">
        <v>45</v>
      </c>
      <c r="G1283" s="1" t="s">
        <v>2268</v>
      </c>
      <c r="H1283" s="83">
        <v>18</v>
      </c>
      <c r="I1283" s="146">
        <v>43673</v>
      </c>
      <c r="J1283" s="142">
        <f t="shared" si="82"/>
        <v>72</v>
      </c>
      <c r="K1283" s="267">
        <f t="shared" si="83"/>
        <v>360000</v>
      </c>
      <c r="L1283" s="267" t="s">
        <v>2255</v>
      </c>
      <c r="M1283" s="142" t="s">
        <v>3465</v>
      </c>
      <c r="N1283" s="190">
        <v>64</v>
      </c>
      <c r="O1283" s="224">
        <v>43654</v>
      </c>
      <c r="P1283" s="190">
        <v>16</v>
      </c>
      <c r="Q1283" s="199">
        <f t="shared" ref="Q1283:Q1346" si="84">N1283*5000</f>
        <v>320000</v>
      </c>
    </row>
    <row r="1284" spans="1:17" hidden="1">
      <c r="A1284" s="1" t="s">
        <v>2677</v>
      </c>
      <c r="B1284" s="1" t="str">
        <f t="shared" si="81"/>
        <v>KSPJKT</v>
      </c>
      <c r="C1284" s="1" t="s">
        <v>2256</v>
      </c>
      <c r="D1284" s="1" t="s">
        <v>2257</v>
      </c>
      <c r="E1284" s="1" t="s">
        <v>531</v>
      </c>
      <c r="F1284" s="3" t="s">
        <v>44</v>
      </c>
      <c r="G1284" s="1" t="s">
        <v>2269</v>
      </c>
      <c r="H1284" s="83">
        <v>90</v>
      </c>
      <c r="I1284" s="146">
        <v>43658</v>
      </c>
      <c r="J1284" s="142">
        <f t="shared" si="82"/>
        <v>360</v>
      </c>
      <c r="K1284" s="267">
        <f t="shared" si="83"/>
        <v>1800000</v>
      </c>
      <c r="L1284" s="267" t="s">
        <v>2255</v>
      </c>
      <c r="M1284" s="142" t="s">
        <v>3465</v>
      </c>
      <c r="N1284" s="190">
        <v>240</v>
      </c>
      <c r="O1284" s="224" t="s">
        <v>3514</v>
      </c>
      <c r="P1284" s="190">
        <v>60</v>
      </c>
      <c r="Q1284" s="199">
        <f t="shared" si="84"/>
        <v>1200000</v>
      </c>
    </row>
    <row r="1285" spans="1:17" hidden="1">
      <c r="A1285" s="1" t="s">
        <v>2677</v>
      </c>
      <c r="B1285" s="1" t="str">
        <f t="shared" si="81"/>
        <v>KSPJKT</v>
      </c>
      <c r="C1285" s="1" t="s">
        <v>2256</v>
      </c>
      <c r="D1285" s="1" t="s">
        <v>2257</v>
      </c>
      <c r="E1285" s="1" t="s">
        <v>2270</v>
      </c>
      <c r="F1285" s="3" t="s">
        <v>46</v>
      </c>
      <c r="G1285" s="1" t="s">
        <v>2271</v>
      </c>
      <c r="H1285" s="83">
        <v>60</v>
      </c>
      <c r="I1285" s="146">
        <v>43655</v>
      </c>
      <c r="J1285" s="142">
        <f t="shared" si="82"/>
        <v>240</v>
      </c>
      <c r="K1285" s="267">
        <f t="shared" si="83"/>
        <v>1200000</v>
      </c>
      <c r="L1285" s="267" t="s">
        <v>2255</v>
      </c>
      <c r="M1285" s="142" t="s">
        <v>3465</v>
      </c>
      <c r="N1285" s="190">
        <v>192</v>
      </c>
      <c r="O1285" s="224">
        <v>43745</v>
      </c>
      <c r="P1285" s="190">
        <v>48</v>
      </c>
      <c r="Q1285" s="199">
        <f t="shared" si="84"/>
        <v>960000</v>
      </c>
    </row>
    <row r="1286" spans="1:17" hidden="1">
      <c r="A1286" s="1" t="s">
        <v>2677</v>
      </c>
      <c r="B1286" s="1" t="str">
        <f t="shared" si="81"/>
        <v>KSPJKT</v>
      </c>
      <c r="C1286" s="1" t="s">
        <v>2256</v>
      </c>
      <c r="D1286" s="1" t="s">
        <v>2257</v>
      </c>
      <c r="E1286" s="1" t="s">
        <v>2272</v>
      </c>
      <c r="F1286" s="3" t="s">
        <v>46</v>
      </c>
      <c r="G1286" s="1" t="s">
        <v>2273</v>
      </c>
      <c r="H1286" s="83">
        <v>10</v>
      </c>
      <c r="I1286" s="146">
        <v>43656</v>
      </c>
      <c r="J1286" s="142">
        <f t="shared" si="82"/>
        <v>40</v>
      </c>
      <c r="K1286" s="267">
        <f t="shared" si="83"/>
        <v>200000</v>
      </c>
      <c r="L1286" s="267" t="s">
        <v>2255</v>
      </c>
      <c r="M1286" s="142" t="s">
        <v>3465</v>
      </c>
      <c r="N1286" s="190">
        <v>40</v>
      </c>
      <c r="O1286" s="224">
        <v>43685</v>
      </c>
      <c r="P1286" s="190">
        <v>10</v>
      </c>
      <c r="Q1286" s="199">
        <f t="shared" si="84"/>
        <v>200000</v>
      </c>
    </row>
    <row r="1287" spans="1:17" hidden="1">
      <c r="A1287" s="1" t="s">
        <v>2677</v>
      </c>
      <c r="B1287" s="1" t="str">
        <f t="shared" si="81"/>
        <v>KSPJKT</v>
      </c>
      <c r="C1287" s="1" t="s">
        <v>2256</v>
      </c>
      <c r="D1287" s="1" t="s">
        <v>2257</v>
      </c>
      <c r="E1287" s="1" t="s">
        <v>2274</v>
      </c>
      <c r="F1287" s="3" t="s">
        <v>45</v>
      </c>
      <c r="G1287" s="1" t="s">
        <v>2275</v>
      </c>
      <c r="H1287" s="83">
        <v>32</v>
      </c>
      <c r="I1287" s="146">
        <v>43673</v>
      </c>
      <c r="J1287" s="142">
        <f t="shared" si="82"/>
        <v>128</v>
      </c>
      <c r="K1287" s="267">
        <f t="shared" si="83"/>
        <v>640000</v>
      </c>
      <c r="L1287" s="267" t="s">
        <v>2255</v>
      </c>
      <c r="M1287" s="142" t="s">
        <v>3465</v>
      </c>
      <c r="N1287" s="190">
        <v>80</v>
      </c>
      <c r="O1287" s="224" t="s">
        <v>3595</v>
      </c>
      <c r="P1287" s="190">
        <v>20</v>
      </c>
      <c r="Q1287" s="199">
        <f t="shared" si="84"/>
        <v>400000</v>
      </c>
    </row>
    <row r="1288" spans="1:17" hidden="1">
      <c r="A1288" s="1" t="s">
        <v>2677</v>
      </c>
      <c r="B1288" s="1" t="str">
        <f t="shared" si="81"/>
        <v>KSPJKT</v>
      </c>
      <c r="C1288" s="1" t="s">
        <v>2256</v>
      </c>
      <c r="D1288" s="1" t="s">
        <v>2257</v>
      </c>
      <c r="E1288" s="1" t="s">
        <v>2276</v>
      </c>
      <c r="F1288" s="3" t="s">
        <v>46</v>
      </c>
      <c r="G1288" s="1" t="s">
        <v>2277</v>
      </c>
      <c r="H1288" s="83">
        <v>30</v>
      </c>
      <c r="I1288" s="148">
        <v>43672</v>
      </c>
      <c r="J1288" s="142">
        <f t="shared" si="82"/>
        <v>120</v>
      </c>
      <c r="K1288" s="267">
        <f t="shared" si="83"/>
        <v>600000</v>
      </c>
      <c r="L1288" s="267" t="s">
        <v>2255</v>
      </c>
      <c r="M1288" s="142" t="s">
        <v>3465</v>
      </c>
      <c r="N1288" s="190">
        <v>96</v>
      </c>
      <c r="O1288" s="224" t="s">
        <v>3517</v>
      </c>
      <c r="P1288" s="190">
        <v>24</v>
      </c>
      <c r="Q1288" s="199">
        <f t="shared" si="84"/>
        <v>480000</v>
      </c>
    </row>
    <row r="1289" spans="1:17" hidden="1">
      <c r="A1289" s="1" t="s">
        <v>2677</v>
      </c>
      <c r="B1289" s="1" t="str">
        <f t="shared" si="81"/>
        <v>KSPJKT</v>
      </c>
      <c r="C1289" s="1" t="s">
        <v>2256</v>
      </c>
      <c r="D1289" s="1" t="s">
        <v>2257</v>
      </c>
      <c r="E1289" s="1" t="s">
        <v>2278</v>
      </c>
      <c r="F1289" s="3" t="s">
        <v>46</v>
      </c>
      <c r="G1289" s="1" t="s">
        <v>2279</v>
      </c>
      <c r="H1289" s="83">
        <v>20</v>
      </c>
      <c r="I1289" s="146">
        <v>43671</v>
      </c>
      <c r="J1289" s="142">
        <f t="shared" si="82"/>
        <v>80</v>
      </c>
      <c r="K1289" s="267">
        <f t="shared" si="83"/>
        <v>400000</v>
      </c>
      <c r="L1289" s="267" t="s">
        <v>2255</v>
      </c>
      <c r="M1289" s="142" t="s">
        <v>3465</v>
      </c>
      <c r="N1289" s="190">
        <v>52</v>
      </c>
      <c r="O1289" s="224" t="s">
        <v>3515</v>
      </c>
      <c r="P1289" s="190">
        <v>13</v>
      </c>
      <c r="Q1289" s="199">
        <f t="shared" si="84"/>
        <v>260000</v>
      </c>
    </row>
    <row r="1290" spans="1:17" hidden="1">
      <c r="A1290" s="1" t="s">
        <v>2677</v>
      </c>
      <c r="B1290" s="1" t="str">
        <f t="shared" si="81"/>
        <v>KSPJKT</v>
      </c>
      <c r="C1290" s="1" t="s">
        <v>2256</v>
      </c>
      <c r="D1290" s="1" t="s">
        <v>2257</v>
      </c>
      <c r="E1290" s="1" t="s">
        <v>2280</v>
      </c>
      <c r="F1290" s="3" t="s">
        <v>44</v>
      </c>
      <c r="G1290" s="1" t="s">
        <v>2281</v>
      </c>
      <c r="H1290" s="83">
        <v>70</v>
      </c>
      <c r="I1290" s="148">
        <v>43659</v>
      </c>
      <c r="J1290" s="142">
        <f t="shared" si="82"/>
        <v>280</v>
      </c>
      <c r="K1290" s="267">
        <f t="shared" si="83"/>
        <v>1400000</v>
      </c>
      <c r="L1290" s="267" t="s">
        <v>2255</v>
      </c>
      <c r="M1290" s="142" t="s">
        <v>3465</v>
      </c>
      <c r="N1290" s="190">
        <v>212</v>
      </c>
      <c r="O1290" s="224" t="s">
        <v>3518</v>
      </c>
      <c r="P1290" s="190">
        <v>53</v>
      </c>
      <c r="Q1290" s="199">
        <f t="shared" si="84"/>
        <v>1060000</v>
      </c>
    </row>
    <row r="1291" spans="1:17" hidden="1">
      <c r="A1291" s="1" t="s">
        <v>2677</v>
      </c>
      <c r="B1291" s="1" t="str">
        <f t="shared" si="81"/>
        <v>KSPJKT</v>
      </c>
      <c r="C1291" s="1" t="s">
        <v>2256</v>
      </c>
      <c r="D1291" s="1" t="s">
        <v>2257</v>
      </c>
      <c r="E1291" s="1" t="s">
        <v>2282</v>
      </c>
      <c r="F1291" s="3" t="s">
        <v>46</v>
      </c>
      <c r="G1291" s="1" t="s">
        <v>2283</v>
      </c>
      <c r="H1291" s="83">
        <v>40</v>
      </c>
      <c r="I1291" s="147">
        <v>43661</v>
      </c>
      <c r="J1291" s="142">
        <f t="shared" si="82"/>
        <v>160</v>
      </c>
      <c r="K1291" s="267">
        <f t="shared" si="83"/>
        <v>800000</v>
      </c>
      <c r="L1291" s="267" t="s">
        <v>2255</v>
      </c>
      <c r="M1291" s="142" t="s">
        <v>3465</v>
      </c>
      <c r="N1291" s="190">
        <v>116</v>
      </c>
      <c r="O1291" s="224" t="s">
        <v>3511</v>
      </c>
      <c r="P1291" s="190">
        <v>29</v>
      </c>
      <c r="Q1291" s="199">
        <f t="shared" si="84"/>
        <v>580000</v>
      </c>
    </row>
    <row r="1292" spans="1:17" hidden="1">
      <c r="A1292" s="1" t="s">
        <v>2677</v>
      </c>
      <c r="B1292" s="1" t="str">
        <f t="shared" si="81"/>
        <v>KSPJKT</v>
      </c>
      <c r="C1292" s="1" t="s">
        <v>2256</v>
      </c>
      <c r="D1292" s="1" t="s">
        <v>2257</v>
      </c>
      <c r="E1292" s="1" t="s">
        <v>2284</v>
      </c>
      <c r="F1292" s="3" t="s">
        <v>46</v>
      </c>
      <c r="G1292" s="1" t="s">
        <v>2283</v>
      </c>
      <c r="H1292" s="83">
        <v>25</v>
      </c>
      <c r="I1292" s="148">
        <v>43662</v>
      </c>
      <c r="J1292" s="142">
        <f t="shared" si="82"/>
        <v>100</v>
      </c>
      <c r="K1292" s="267">
        <f t="shared" si="83"/>
        <v>500000</v>
      </c>
      <c r="L1292" s="267" t="s">
        <v>2255</v>
      </c>
      <c r="M1292" s="142" t="s">
        <v>3465</v>
      </c>
      <c r="N1292" s="190">
        <v>56</v>
      </c>
      <c r="O1292" s="224">
        <v>43624</v>
      </c>
      <c r="P1292" s="190">
        <v>14</v>
      </c>
      <c r="Q1292" s="199">
        <f t="shared" si="84"/>
        <v>280000</v>
      </c>
    </row>
    <row r="1293" spans="1:17" hidden="1">
      <c r="A1293" s="1" t="s">
        <v>2677</v>
      </c>
      <c r="B1293" s="1" t="str">
        <f t="shared" si="81"/>
        <v>KSPJKT</v>
      </c>
      <c r="C1293" s="1" t="s">
        <v>2256</v>
      </c>
      <c r="D1293" s="1" t="s">
        <v>2257</v>
      </c>
      <c r="E1293" s="1" t="s">
        <v>2285</v>
      </c>
      <c r="F1293" s="3" t="s">
        <v>46</v>
      </c>
      <c r="G1293" s="1" t="s">
        <v>2286</v>
      </c>
      <c r="H1293" s="83">
        <v>20</v>
      </c>
      <c r="I1293" s="146">
        <v>43658</v>
      </c>
      <c r="J1293" s="142">
        <f t="shared" si="82"/>
        <v>80</v>
      </c>
      <c r="K1293" s="267">
        <f t="shared" si="83"/>
        <v>400000</v>
      </c>
      <c r="L1293" s="267" t="s">
        <v>2255</v>
      </c>
      <c r="M1293" s="142" t="s">
        <v>3465</v>
      </c>
      <c r="N1293" s="190">
        <v>36</v>
      </c>
      <c r="O1293" s="224">
        <v>43776</v>
      </c>
      <c r="P1293" s="190">
        <v>9</v>
      </c>
      <c r="Q1293" s="199">
        <f t="shared" si="84"/>
        <v>180000</v>
      </c>
    </row>
    <row r="1294" spans="1:17" hidden="1">
      <c r="A1294" s="1" t="s">
        <v>2677</v>
      </c>
      <c r="B1294" s="1" t="str">
        <f t="shared" si="81"/>
        <v>KSPJKT</v>
      </c>
      <c r="C1294" s="1" t="s">
        <v>2256</v>
      </c>
      <c r="D1294" s="1" t="s">
        <v>2257</v>
      </c>
      <c r="E1294" s="1" t="s">
        <v>2287</v>
      </c>
      <c r="F1294" s="3" t="s">
        <v>46</v>
      </c>
      <c r="G1294" s="1" t="s">
        <v>2288</v>
      </c>
      <c r="H1294" s="83">
        <v>38</v>
      </c>
      <c r="I1294" s="146">
        <v>43657</v>
      </c>
      <c r="J1294" s="142">
        <f t="shared" si="82"/>
        <v>152</v>
      </c>
      <c r="K1294" s="267">
        <f t="shared" si="83"/>
        <v>760000</v>
      </c>
      <c r="L1294" s="267" t="s">
        <v>2255</v>
      </c>
      <c r="M1294" s="142" t="s">
        <v>3465</v>
      </c>
      <c r="N1294" s="190">
        <v>148</v>
      </c>
      <c r="O1294" s="224">
        <v>43776</v>
      </c>
      <c r="P1294" s="190">
        <v>37</v>
      </c>
      <c r="Q1294" s="199">
        <f t="shared" si="84"/>
        <v>740000</v>
      </c>
    </row>
    <row r="1295" spans="1:17" hidden="1">
      <c r="A1295" s="1" t="s">
        <v>2677</v>
      </c>
      <c r="B1295" s="1" t="str">
        <f t="shared" si="81"/>
        <v>KSPJKT</v>
      </c>
      <c r="C1295" s="1" t="s">
        <v>2256</v>
      </c>
      <c r="D1295" s="1" t="s">
        <v>2257</v>
      </c>
      <c r="E1295" s="1" t="s">
        <v>2289</v>
      </c>
      <c r="F1295" s="3" t="s">
        <v>45</v>
      </c>
      <c r="G1295" s="1" t="s">
        <v>2290</v>
      </c>
      <c r="H1295" s="83">
        <v>37</v>
      </c>
      <c r="I1295" s="146">
        <v>43675</v>
      </c>
      <c r="J1295" s="142">
        <f t="shared" si="82"/>
        <v>148</v>
      </c>
      <c r="K1295" s="267">
        <f t="shared" si="83"/>
        <v>740000</v>
      </c>
      <c r="L1295" s="267" t="s">
        <v>2255</v>
      </c>
      <c r="M1295" s="142" t="s">
        <v>3465</v>
      </c>
      <c r="N1295" s="190">
        <v>92</v>
      </c>
      <c r="O1295" s="224" t="s">
        <v>3539</v>
      </c>
      <c r="P1295" s="190">
        <v>23</v>
      </c>
      <c r="Q1295" s="199">
        <f t="shared" si="84"/>
        <v>460000</v>
      </c>
    </row>
    <row r="1296" spans="1:17" hidden="1">
      <c r="A1296" s="1" t="s">
        <v>2677</v>
      </c>
      <c r="B1296" s="1" t="str">
        <f t="shared" si="81"/>
        <v>KSPJKT</v>
      </c>
      <c r="C1296" s="1" t="s">
        <v>2256</v>
      </c>
      <c r="D1296" s="1" t="s">
        <v>2257</v>
      </c>
      <c r="E1296" s="1" t="s">
        <v>2290</v>
      </c>
      <c r="F1296" s="3" t="s">
        <v>46</v>
      </c>
      <c r="G1296" s="1" t="s">
        <v>2290</v>
      </c>
      <c r="H1296" s="83">
        <v>25</v>
      </c>
      <c r="I1296" s="146">
        <v>43654</v>
      </c>
      <c r="J1296" s="142">
        <f t="shared" si="82"/>
        <v>100</v>
      </c>
      <c r="K1296" s="267">
        <f t="shared" si="83"/>
        <v>500000</v>
      </c>
      <c r="L1296" s="267" t="s">
        <v>2255</v>
      </c>
      <c r="M1296" s="142" t="s">
        <v>3465</v>
      </c>
      <c r="N1296" s="190">
        <v>64</v>
      </c>
      <c r="O1296" s="224">
        <v>43684</v>
      </c>
      <c r="P1296" s="190">
        <v>16</v>
      </c>
      <c r="Q1296" s="199">
        <f t="shared" si="84"/>
        <v>320000</v>
      </c>
    </row>
    <row r="1297" spans="1:17" hidden="1">
      <c r="A1297" s="1" t="s">
        <v>2677</v>
      </c>
      <c r="B1297" s="1" t="str">
        <f t="shared" si="81"/>
        <v>KSPJKT</v>
      </c>
      <c r="C1297" s="1" t="s">
        <v>2256</v>
      </c>
      <c r="D1297" s="1" t="s">
        <v>2257</v>
      </c>
      <c r="E1297" s="1" t="s">
        <v>956</v>
      </c>
      <c r="F1297" s="3" t="s">
        <v>46</v>
      </c>
      <c r="G1297" s="1" t="s">
        <v>2291</v>
      </c>
      <c r="H1297" s="83">
        <v>45</v>
      </c>
      <c r="I1297" s="147">
        <v>43663</v>
      </c>
      <c r="J1297" s="142">
        <f t="shared" si="82"/>
        <v>180</v>
      </c>
      <c r="K1297" s="267">
        <f t="shared" si="83"/>
        <v>900000</v>
      </c>
      <c r="L1297" s="267" t="s">
        <v>2255</v>
      </c>
      <c r="M1297" s="142" t="s">
        <v>3465</v>
      </c>
      <c r="N1297" s="190">
        <v>144</v>
      </c>
      <c r="O1297" s="224" t="s">
        <v>3595</v>
      </c>
      <c r="P1297" s="190">
        <v>36</v>
      </c>
      <c r="Q1297" s="199">
        <f t="shared" si="84"/>
        <v>720000</v>
      </c>
    </row>
    <row r="1298" spans="1:17" hidden="1">
      <c r="A1298" s="1" t="s">
        <v>2677</v>
      </c>
      <c r="B1298" s="1" t="str">
        <f t="shared" si="81"/>
        <v>KSPJKT</v>
      </c>
      <c r="C1298" s="1" t="s">
        <v>2256</v>
      </c>
      <c r="D1298" s="1" t="s">
        <v>2257</v>
      </c>
      <c r="E1298" s="1" t="s">
        <v>2292</v>
      </c>
      <c r="F1298" s="3" t="s">
        <v>46</v>
      </c>
      <c r="G1298" s="1" t="s">
        <v>2293</v>
      </c>
      <c r="H1298" s="83">
        <v>25</v>
      </c>
      <c r="I1298" s="146">
        <v>43664</v>
      </c>
      <c r="J1298" s="142">
        <f t="shared" si="82"/>
        <v>100</v>
      </c>
      <c r="K1298" s="267">
        <f t="shared" si="83"/>
        <v>500000</v>
      </c>
      <c r="L1298" s="267" t="s">
        <v>2255</v>
      </c>
      <c r="M1298" s="142" t="s">
        <v>3465</v>
      </c>
      <c r="N1298" s="190">
        <v>64</v>
      </c>
      <c r="O1298" s="224" t="s">
        <v>3596</v>
      </c>
      <c r="P1298" s="190">
        <v>16</v>
      </c>
      <c r="Q1298" s="199">
        <f t="shared" si="84"/>
        <v>320000</v>
      </c>
    </row>
    <row r="1299" spans="1:17" hidden="1">
      <c r="A1299" s="1" t="s">
        <v>2677</v>
      </c>
      <c r="B1299" s="1" t="str">
        <f t="shared" si="81"/>
        <v>KSPJKT</v>
      </c>
      <c r="C1299" s="1" t="s">
        <v>2256</v>
      </c>
      <c r="D1299" s="1" t="s">
        <v>2257</v>
      </c>
      <c r="E1299" s="1" t="s">
        <v>2294</v>
      </c>
      <c r="F1299" s="3" t="s">
        <v>46</v>
      </c>
      <c r="G1299" s="1" t="s">
        <v>2295</v>
      </c>
      <c r="H1299" s="83">
        <v>37</v>
      </c>
      <c r="I1299" s="148">
        <v>43670</v>
      </c>
      <c r="J1299" s="142">
        <f t="shared" si="82"/>
        <v>148</v>
      </c>
      <c r="K1299" s="267">
        <f t="shared" si="83"/>
        <v>740000</v>
      </c>
      <c r="L1299" s="267" t="s">
        <v>2255</v>
      </c>
      <c r="M1299" s="142" t="s">
        <v>3465</v>
      </c>
      <c r="N1299" s="190">
        <v>96</v>
      </c>
      <c r="O1299" s="224">
        <v>43593</v>
      </c>
      <c r="P1299" s="190">
        <v>24</v>
      </c>
      <c r="Q1299" s="199">
        <f t="shared" si="84"/>
        <v>480000</v>
      </c>
    </row>
    <row r="1300" spans="1:17" hidden="1">
      <c r="A1300" s="1" t="s">
        <v>2677</v>
      </c>
      <c r="B1300" s="1" t="str">
        <f t="shared" si="81"/>
        <v>KSPJKT</v>
      </c>
      <c r="C1300" s="1" t="s">
        <v>2256</v>
      </c>
      <c r="D1300" s="1" t="s">
        <v>2257</v>
      </c>
      <c r="E1300" s="1" t="s">
        <v>2296</v>
      </c>
      <c r="F1300" s="3" t="s">
        <v>46</v>
      </c>
      <c r="G1300" s="1" t="s">
        <v>2297</v>
      </c>
      <c r="H1300" s="83">
        <v>28</v>
      </c>
      <c r="I1300" s="148">
        <v>43668</v>
      </c>
      <c r="J1300" s="142">
        <f t="shared" si="82"/>
        <v>112</v>
      </c>
      <c r="K1300" s="267">
        <f t="shared" si="83"/>
        <v>560000</v>
      </c>
      <c r="L1300" s="267" t="s">
        <v>2255</v>
      </c>
      <c r="M1300" s="142" t="s">
        <v>3465</v>
      </c>
      <c r="N1300" s="190">
        <v>68</v>
      </c>
      <c r="O1300" s="224" t="s">
        <v>3595</v>
      </c>
      <c r="P1300" s="190">
        <v>17</v>
      </c>
      <c r="Q1300" s="199">
        <f t="shared" si="84"/>
        <v>340000</v>
      </c>
    </row>
    <row r="1301" spans="1:17" hidden="1">
      <c r="A1301" s="1" t="s">
        <v>2677</v>
      </c>
      <c r="B1301" s="1" t="str">
        <f t="shared" si="81"/>
        <v>KSPJKT</v>
      </c>
      <c r="C1301" s="1" t="s">
        <v>2256</v>
      </c>
      <c r="D1301" s="1" t="s">
        <v>2298</v>
      </c>
      <c r="E1301" s="1" t="s">
        <v>2299</v>
      </c>
      <c r="F1301" s="3" t="s">
        <v>46</v>
      </c>
      <c r="G1301" s="1" t="s">
        <v>2300</v>
      </c>
      <c r="H1301" s="83">
        <v>36</v>
      </c>
      <c r="I1301" s="146">
        <v>43656</v>
      </c>
      <c r="J1301" s="142">
        <f t="shared" si="82"/>
        <v>144</v>
      </c>
      <c r="K1301" s="267">
        <f t="shared" si="83"/>
        <v>720000</v>
      </c>
      <c r="L1301" s="267" t="s">
        <v>2255</v>
      </c>
      <c r="M1301" s="142" t="s">
        <v>3465</v>
      </c>
      <c r="N1301" s="190">
        <v>80</v>
      </c>
      <c r="O1301" s="224">
        <v>43745</v>
      </c>
      <c r="P1301" s="190">
        <v>20</v>
      </c>
      <c r="Q1301" s="199">
        <f t="shared" si="84"/>
        <v>400000</v>
      </c>
    </row>
    <row r="1302" spans="1:17" hidden="1">
      <c r="A1302" s="1" t="s">
        <v>2677</v>
      </c>
      <c r="B1302" s="1" t="str">
        <f t="shared" si="81"/>
        <v>KSPJKT</v>
      </c>
      <c r="C1302" s="1" t="s">
        <v>2256</v>
      </c>
      <c r="D1302" s="1" t="s">
        <v>2298</v>
      </c>
      <c r="E1302" s="1" t="s">
        <v>2301</v>
      </c>
      <c r="F1302" s="3" t="s">
        <v>46</v>
      </c>
      <c r="G1302" s="1" t="s">
        <v>2302</v>
      </c>
      <c r="H1302" s="83">
        <v>27</v>
      </c>
      <c r="I1302" s="148">
        <v>43672</v>
      </c>
      <c r="J1302" s="142">
        <f t="shared" si="82"/>
        <v>108</v>
      </c>
      <c r="K1302" s="267">
        <f t="shared" si="83"/>
        <v>540000</v>
      </c>
      <c r="L1302" s="267" t="s">
        <v>2255</v>
      </c>
      <c r="M1302" s="142" t="s">
        <v>3465</v>
      </c>
      <c r="N1302" s="190">
        <v>80</v>
      </c>
      <c r="O1302" s="224">
        <v>43532</v>
      </c>
      <c r="P1302" s="190">
        <v>20</v>
      </c>
      <c r="Q1302" s="199">
        <f t="shared" si="84"/>
        <v>400000</v>
      </c>
    </row>
    <row r="1303" spans="1:17" hidden="1">
      <c r="A1303" s="1" t="s">
        <v>2677</v>
      </c>
      <c r="B1303" s="1" t="str">
        <f t="shared" si="81"/>
        <v>KSPJKT</v>
      </c>
      <c r="C1303" s="1" t="s">
        <v>2256</v>
      </c>
      <c r="D1303" s="1" t="s">
        <v>2298</v>
      </c>
      <c r="E1303" s="1" t="s">
        <v>2303</v>
      </c>
      <c r="F1303" s="3" t="s">
        <v>46</v>
      </c>
      <c r="G1303" s="1" t="s">
        <v>2304</v>
      </c>
      <c r="H1303" s="83">
        <v>19</v>
      </c>
      <c r="I1303" s="148">
        <v>43666</v>
      </c>
      <c r="J1303" s="142">
        <f t="shared" si="82"/>
        <v>76</v>
      </c>
      <c r="K1303" s="267">
        <f t="shared" si="83"/>
        <v>380000</v>
      </c>
      <c r="L1303" s="267" t="s">
        <v>2255</v>
      </c>
      <c r="M1303" s="142" t="s">
        <v>3465</v>
      </c>
      <c r="N1303" s="190">
        <v>68</v>
      </c>
      <c r="O1303" s="224">
        <v>43654</v>
      </c>
      <c r="P1303" s="190">
        <v>17</v>
      </c>
      <c r="Q1303" s="199">
        <f t="shared" si="84"/>
        <v>340000</v>
      </c>
    </row>
    <row r="1304" spans="1:17" hidden="1">
      <c r="A1304" s="1" t="s">
        <v>2677</v>
      </c>
      <c r="B1304" s="1" t="str">
        <f t="shared" si="81"/>
        <v>KSPJKT</v>
      </c>
      <c r="C1304" s="1" t="s">
        <v>2256</v>
      </c>
      <c r="D1304" s="1" t="s">
        <v>2298</v>
      </c>
      <c r="E1304" s="1" t="s">
        <v>2305</v>
      </c>
      <c r="F1304" s="3" t="s">
        <v>46</v>
      </c>
      <c r="G1304" s="1" t="s">
        <v>2306</v>
      </c>
      <c r="H1304" s="83">
        <v>23</v>
      </c>
      <c r="I1304" s="146">
        <v>43676</v>
      </c>
      <c r="J1304" s="142">
        <f t="shared" si="82"/>
        <v>92</v>
      </c>
      <c r="K1304" s="267">
        <f t="shared" si="83"/>
        <v>460000</v>
      </c>
      <c r="L1304" s="267" t="s">
        <v>2255</v>
      </c>
      <c r="M1304" s="142" t="s">
        <v>3465</v>
      </c>
      <c r="N1304" s="190">
        <v>76</v>
      </c>
      <c r="O1304" s="224">
        <v>43654</v>
      </c>
      <c r="P1304" s="190">
        <v>19</v>
      </c>
      <c r="Q1304" s="199">
        <f t="shared" si="84"/>
        <v>380000</v>
      </c>
    </row>
    <row r="1305" spans="1:17" hidden="1">
      <c r="A1305" s="1" t="s">
        <v>2677</v>
      </c>
      <c r="B1305" s="1" t="str">
        <f t="shared" si="81"/>
        <v>KSPJKT</v>
      </c>
      <c r="C1305" s="1" t="s">
        <v>2256</v>
      </c>
      <c r="D1305" s="1" t="s">
        <v>2298</v>
      </c>
      <c r="E1305" s="1" t="s">
        <v>2307</v>
      </c>
      <c r="F1305" s="3" t="s">
        <v>46</v>
      </c>
      <c r="G1305" s="1" t="s">
        <v>2308</v>
      </c>
      <c r="H1305" s="83">
        <v>40</v>
      </c>
      <c r="I1305" s="148">
        <v>43672</v>
      </c>
      <c r="J1305" s="142">
        <f t="shared" si="82"/>
        <v>160</v>
      </c>
      <c r="K1305" s="267">
        <f t="shared" si="83"/>
        <v>800000</v>
      </c>
      <c r="L1305" s="267" t="s">
        <v>2255</v>
      </c>
      <c r="M1305" s="142" t="s">
        <v>3465</v>
      </c>
      <c r="N1305" s="190">
        <v>120</v>
      </c>
      <c r="O1305" s="224" t="s">
        <v>3509</v>
      </c>
      <c r="P1305" s="190">
        <v>30</v>
      </c>
      <c r="Q1305" s="199">
        <f t="shared" si="84"/>
        <v>600000</v>
      </c>
    </row>
    <row r="1306" spans="1:17" hidden="1">
      <c r="A1306" s="1" t="s">
        <v>2677</v>
      </c>
      <c r="B1306" s="1" t="str">
        <f t="shared" si="81"/>
        <v>KSPJKT</v>
      </c>
      <c r="C1306" s="1" t="s">
        <v>2256</v>
      </c>
      <c r="D1306" s="1" t="s">
        <v>2298</v>
      </c>
      <c r="E1306" s="1" t="s">
        <v>2309</v>
      </c>
      <c r="F1306" s="3" t="s">
        <v>46</v>
      </c>
      <c r="G1306" s="1" t="s">
        <v>2310</v>
      </c>
      <c r="H1306" s="83">
        <v>15</v>
      </c>
      <c r="I1306" s="146">
        <v>43657</v>
      </c>
      <c r="J1306" s="142">
        <f t="shared" si="82"/>
        <v>60</v>
      </c>
      <c r="K1306" s="267">
        <f t="shared" si="83"/>
        <v>300000</v>
      </c>
      <c r="L1306" s="267" t="s">
        <v>2255</v>
      </c>
      <c r="M1306" s="142" t="s">
        <v>3465</v>
      </c>
      <c r="N1306" s="190">
        <v>40</v>
      </c>
      <c r="O1306" s="224" t="s">
        <v>3511</v>
      </c>
      <c r="P1306" s="190">
        <v>10</v>
      </c>
      <c r="Q1306" s="199">
        <f t="shared" si="84"/>
        <v>200000</v>
      </c>
    </row>
    <row r="1307" spans="1:17" hidden="1">
      <c r="A1307" s="1" t="s">
        <v>2677</v>
      </c>
      <c r="B1307" s="1" t="str">
        <f t="shared" si="81"/>
        <v>KSPJKT</v>
      </c>
      <c r="C1307" s="1" t="s">
        <v>2256</v>
      </c>
      <c r="D1307" s="1" t="s">
        <v>2298</v>
      </c>
      <c r="E1307" s="1" t="s">
        <v>2311</v>
      </c>
      <c r="F1307" s="3" t="s">
        <v>45</v>
      </c>
      <c r="G1307" s="1" t="s">
        <v>2312</v>
      </c>
      <c r="H1307" s="83">
        <v>17</v>
      </c>
      <c r="I1307" s="148">
        <v>43669</v>
      </c>
      <c r="J1307" s="142">
        <f t="shared" si="82"/>
        <v>68</v>
      </c>
      <c r="K1307" s="267">
        <f t="shared" si="83"/>
        <v>340000</v>
      </c>
      <c r="L1307" s="267" t="s">
        <v>2255</v>
      </c>
      <c r="M1307" s="142" t="s">
        <v>3465</v>
      </c>
      <c r="N1307" s="190">
        <v>64</v>
      </c>
      <c r="O1307" s="224">
        <v>43532</v>
      </c>
      <c r="P1307" s="190">
        <v>16</v>
      </c>
      <c r="Q1307" s="199">
        <f t="shared" si="84"/>
        <v>320000</v>
      </c>
    </row>
    <row r="1308" spans="1:17" hidden="1">
      <c r="A1308" s="1" t="s">
        <v>2677</v>
      </c>
      <c r="B1308" s="1" t="str">
        <f t="shared" si="81"/>
        <v>KSPJKT</v>
      </c>
      <c r="C1308" s="1" t="s">
        <v>2256</v>
      </c>
      <c r="D1308" s="1" t="s">
        <v>2298</v>
      </c>
      <c r="E1308" s="1" t="s">
        <v>2313</v>
      </c>
      <c r="F1308" s="3" t="s">
        <v>46</v>
      </c>
      <c r="G1308" s="1" t="s">
        <v>2314</v>
      </c>
      <c r="H1308" s="83">
        <v>35</v>
      </c>
      <c r="I1308" s="148">
        <v>43666</v>
      </c>
      <c r="J1308" s="142">
        <f t="shared" si="82"/>
        <v>140</v>
      </c>
      <c r="K1308" s="267">
        <f t="shared" si="83"/>
        <v>700000</v>
      </c>
      <c r="L1308" s="267" t="s">
        <v>2255</v>
      </c>
      <c r="M1308" s="142" t="s">
        <v>3465</v>
      </c>
      <c r="N1308" s="190">
        <v>164</v>
      </c>
      <c r="O1308" s="224" t="s">
        <v>3538</v>
      </c>
      <c r="P1308" s="190">
        <v>41</v>
      </c>
      <c r="Q1308" s="199">
        <f t="shared" si="84"/>
        <v>820000</v>
      </c>
    </row>
    <row r="1309" spans="1:17" hidden="1">
      <c r="A1309" s="1" t="s">
        <v>2677</v>
      </c>
      <c r="B1309" s="1" t="str">
        <f t="shared" si="81"/>
        <v>KSPJKT</v>
      </c>
      <c r="C1309" s="1" t="s">
        <v>2256</v>
      </c>
      <c r="D1309" s="1" t="s">
        <v>2298</v>
      </c>
      <c r="E1309" s="1" t="s">
        <v>2315</v>
      </c>
      <c r="F1309" s="3" t="s">
        <v>45</v>
      </c>
      <c r="G1309" s="1" t="s">
        <v>2316</v>
      </c>
      <c r="H1309" s="83">
        <v>30</v>
      </c>
      <c r="I1309" s="146">
        <v>43677</v>
      </c>
      <c r="J1309" s="142">
        <f t="shared" si="82"/>
        <v>120</v>
      </c>
      <c r="K1309" s="267">
        <f t="shared" si="83"/>
        <v>600000</v>
      </c>
      <c r="L1309" s="267" t="s">
        <v>2255</v>
      </c>
      <c r="M1309" s="142" t="s">
        <v>3465</v>
      </c>
      <c r="N1309" s="190">
        <v>128</v>
      </c>
      <c r="O1309" s="224">
        <v>43745</v>
      </c>
      <c r="P1309" s="190">
        <v>32</v>
      </c>
      <c r="Q1309" s="199">
        <f t="shared" si="84"/>
        <v>640000</v>
      </c>
    </row>
    <row r="1310" spans="1:17" hidden="1">
      <c r="A1310" s="1" t="s">
        <v>2677</v>
      </c>
      <c r="B1310" s="1" t="str">
        <f t="shared" si="81"/>
        <v>KSPJKT</v>
      </c>
      <c r="C1310" s="1" t="s">
        <v>2256</v>
      </c>
      <c r="D1310" s="1" t="s">
        <v>2298</v>
      </c>
      <c r="E1310" s="1" t="s">
        <v>2317</v>
      </c>
      <c r="F1310" s="3" t="s">
        <v>46</v>
      </c>
      <c r="G1310" s="1" t="s">
        <v>2318</v>
      </c>
      <c r="H1310" s="83">
        <v>35</v>
      </c>
      <c r="I1310" s="146">
        <v>43655</v>
      </c>
      <c r="J1310" s="142">
        <f t="shared" si="82"/>
        <v>140</v>
      </c>
      <c r="K1310" s="267">
        <f t="shared" si="83"/>
        <v>700000</v>
      </c>
      <c r="L1310" s="267" t="s">
        <v>2255</v>
      </c>
      <c r="M1310" s="142" t="s">
        <v>3465</v>
      </c>
      <c r="N1310" s="190">
        <v>92</v>
      </c>
      <c r="O1310" s="224">
        <v>43715</v>
      </c>
      <c r="P1310" s="190">
        <v>23</v>
      </c>
      <c r="Q1310" s="199">
        <f t="shared" si="84"/>
        <v>460000</v>
      </c>
    </row>
    <row r="1311" spans="1:17" hidden="1">
      <c r="A1311" s="1" t="s">
        <v>2677</v>
      </c>
      <c r="B1311" s="1" t="str">
        <f t="shared" si="81"/>
        <v>KSPJKT</v>
      </c>
      <c r="C1311" s="1" t="s">
        <v>2256</v>
      </c>
      <c r="D1311" s="1" t="s">
        <v>2298</v>
      </c>
      <c r="E1311" s="1" t="s">
        <v>2319</v>
      </c>
      <c r="F1311" s="3" t="s">
        <v>45</v>
      </c>
      <c r="G1311" s="1" t="s">
        <v>2320</v>
      </c>
      <c r="H1311" s="83">
        <v>30</v>
      </c>
      <c r="I1311" s="146">
        <v>43656</v>
      </c>
      <c r="J1311" s="142">
        <f t="shared" si="82"/>
        <v>120</v>
      </c>
      <c r="K1311" s="267">
        <f t="shared" si="83"/>
        <v>600000</v>
      </c>
      <c r="L1311" s="267" t="s">
        <v>2255</v>
      </c>
      <c r="M1311" s="142" t="s">
        <v>3465</v>
      </c>
      <c r="N1311" s="190">
        <v>104</v>
      </c>
      <c r="O1311" s="224" t="s">
        <v>3509</v>
      </c>
      <c r="P1311" s="190">
        <v>26</v>
      </c>
      <c r="Q1311" s="199">
        <f t="shared" si="84"/>
        <v>520000</v>
      </c>
    </row>
    <row r="1312" spans="1:17" hidden="1">
      <c r="A1312" s="1" t="s">
        <v>2677</v>
      </c>
      <c r="B1312" s="1" t="str">
        <f t="shared" si="81"/>
        <v>KSPJKT</v>
      </c>
      <c r="C1312" s="1" t="s">
        <v>2256</v>
      </c>
      <c r="D1312" s="1" t="s">
        <v>2298</v>
      </c>
      <c r="E1312" s="1" t="s">
        <v>2321</v>
      </c>
      <c r="F1312" s="3" t="s">
        <v>46</v>
      </c>
      <c r="G1312" s="1" t="s">
        <v>2322</v>
      </c>
      <c r="H1312" s="83">
        <v>14</v>
      </c>
      <c r="I1312" s="146">
        <v>43657</v>
      </c>
      <c r="J1312" s="142">
        <f t="shared" si="82"/>
        <v>56</v>
      </c>
      <c r="K1312" s="267">
        <f t="shared" si="83"/>
        <v>280000</v>
      </c>
      <c r="L1312" s="267" t="s">
        <v>2255</v>
      </c>
      <c r="M1312" s="142" t="s">
        <v>3465</v>
      </c>
      <c r="N1312" s="190">
        <v>56</v>
      </c>
      <c r="O1312" s="224">
        <v>43806</v>
      </c>
      <c r="P1312" s="190">
        <v>14</v>
      </c>
      <c r="Q1312" s="199">
        <f t="shared" si="84"/>
        <v>280000</v>
      </c>
    </row>
    <row r="1313" spans="1:17" hidden="1">
      <c r="A1313" s="1" t="s">
        <v>2677</v>
      </c>
      <c r="B1313" s="1" t="str">
        <f t="shared" si="81"/>
        <v>KSPJKT</v>
      </c>
      <c r="C1313" s="1" t="s">
        <v>2256</v>
      </c>
      <c r="D1313" s="1" t="s">
        <v>2298</v>
      </c>
      <c r="E1313" s="1" t="s">
        <v>2323</v>
      </c>
      <c r="F1313" s="3" t="s">
        <v>45</v>
      </c>
      <c r="G1313" s="1" t="s">
        <v>2324</v>
      </c>
      <c r="H1313" s="83">
        <v>25</v>
      </c>
      <c r="I1313" s="146">
        <v>43675</v>
      </c>
      <c r="J1313" s="142">
        <f t="shared" si="82"/>
        <v>100</v>
      </c>
      <c r="K1313" s="267">
        <f t="shared" si="83"/>
        <v>500000</v>
      </c>
      <c r="L1313" s="267" t="s">
        <v>2255</v>
      </c>
      <c r="M1313" s="142" t="s">
        <v>3465</v>
      </c>
      <c r="N1313" s="190">
        <v>108</v>
      </c>
      <c r="O1313" s="224" t="s">
        <v>3597</v>
      </c>
      <c r="P1313" s="190">
        <v>27</v>
      </c>
      <c r="Q1313" s="199">
        <f t="shared" si="84"/>
        <v>540000</v>
      </c>
    </row>
    <row r="1314" spans="1:17" hidden="1">
      <c r="A1314" s="1" t="s">
        <v>2677</v>
      </c>
      <c r="B1314" s="1" t="str">
        <f t="shared" si="81"/>
        <v>KSPJKT</v>
      </c>
      <c r="C1314" s="1" t="s">
        <v>2256</v>
      </c>
      <c r="D1314" s="1" t="s">
        <v>2298</v>
      </c>
      <c r="E1314" s="1" t="s">
        <v>2325</v>
      </c>
      <c r="F1314" s="3" t="s">
        <v>46</v>
      </c>
      <c r="G1314" s="1" t="s">
        <v>2324</v>
      </c>
      <c r="H1314" s="83">
        <v>27</v>
      </c>
      <c r="I1314" s="148">
        <v>43659</v>
      </c>
      <c r="J1314" s="142">
        <f t="shared" si="82"/>
        <v>108</v>
      </c>
      <c r="K1314" s="267">
        <f t="shared" si="83"/>
        <v>540000</v>
      </c>
      <c r="L1314" s="267" t="s">
        <v>2255</v>
      </c>
      <c r="M1314" s="142" t="s">
        <v>3465</v>
      </c>
      <c r="N1314" s="190">
        <v>80</v>
      </c>
      <c r="O1314" s="224" t="s">
        <v>3513</v>
      </c>
      <c r="P1314" s="190">
        <v>20</v>
      </c>
      <c r="Q1314" s="199">
        <f t="shared" si="84"/>
        <v>400000</v>
      </c>
    </row>
    <row r="1315" spans="1:17" hidden="1">
      <c r="A1315" s="1" t="s">
        <v>2677</v>
      </c>
      <c r="B1315" s="1" t="str">
        <f t="shared" si="81"/>
        <v>KSPJKT</v>
      </c>
      <c r="C1315" s="1" t="s">
        <v>2256</v>
      </c>
      <c r="D1315" s="1" t="s">
        <v>2298</v>
      </c>
      <c r="E1315" s="1" t="s">
        <v>2326</v>
      </c>
      <c r="F1315" s="3" t="s">
        <v>46</v>
      </c>
      <c r="G1315" s="1" t="s">
        <v>2327</v>
      </c>
      <c r="H1315" s="83">
        <v>25</v>
      </c>
      <c r="I1315" s="148">
        <v>43662</v>
      </c>
      <c r="J1315" s="142">
        <f t="shared" si="82"/>
        <v>100</v>
      </c>
      <c r="K1315" s="267">
        <f t="shared" si="83"/>
        <v>500000</v>
      </c>
      <c r="L1315" s="267" t="s">
        <v>2255</v>
      </c>
      <c r="M1315" s="142" t="s">
        <v>3465</v>
      </c>
      <c r="N1315" s="190">
        <v>92</v>
      </c>
      <c r="O1315" s="224" t="s">
        <v>3511</v>
      </c>
      <c r="P1315" s="190">
        <v>23</v>
      </c>
      <c r="Q1315" s="199">
        <f t="shared" si="84"/>
        <v>460000</v>
      </c>
    </row>
    <row r="1316" spans="1:17" hidden="1">
      <c r="A1316" s="1" t="s">
        <v>2677</v>
      </c>
      <c r="B1316" s="1" t="str">
        <f t="shared" si="81"/>
        <v>KSPJKT</v>
      </c>
      <c r="C1316" s="1" t="s">
        <v>2256</v>
      </c>
      <c r="D1316" s="1" t="s">
        <v>2298</v>
      </c>
      <c r="E1316" s="1" t="s">
        <v>2328</v>
      </c>
      <c r="F1316" s="3" t="s">
        <v>46</v>
      </c>
      <c r="G1316" s="1" t="s">
        <v>2283</v>
      </c>
      <c r="H1316" s="83">
        <v>17</v>
      </c>
      <c r="I1316" s="147">
        <v>43663</v>
      </c>
      <c r="J1316" s="142">
        <f t="shared" si="82"/>
        <v>68</v>
      </c>
      <c r="K1316" s="267">
        <f t="shared" si="83"/>
        <v>340000</v>
      </c>
      <c r="L1316" s="267" t="s">
        <v>2255</v>
      </c>
      <c r="M1316" s="142" t="s">
        <v>3465</v>
      </c>
      <c r="N1316" s="190">
        <v>72</v>
      </c>
      <c r="O1316" s="224">
        <v>43624</v>
      </c>
      <c r="P1316" s="190">
        <v>18</v>
      </c>
      <c r="Q1316" s="199">
        <f t="shared" si="84"/>
        <v>360000</v>
      </c>
    </row>
    <row r="1317" spans="1:17" hidden="1">
      <c r="A1317" s="1" t="s">
        <v>2677</v>
      </c>
      <c r="B1317" s="1" t="str">
        <f t="shared" si="81"/>
        <v>KSPJKT</v>
      </c>
      <c r="C1317" s="1" t="s">
        <v>2256</v>
      </c>
      <c r="D1317" s="1" t="s">
        <v>2298</v>
      </c>
      <c r="E1317" s="1" t="s">
        <v>2329</v>
      </c>
      <c r="F1317" s="3" t="s">
        <v>46</v>
      </c>
      <c r="G1317" s="1" t="s">
        <v>2330</v>
      </c>
      <c r="H1317" s="83">
        <v>24</v>
      </c>
      <c r="I1317" s="146">
        <v>43664</v>
      </c>
      <c r="J1317" s="142">
        <f t="shared" si="82"/>
        <v>96</v>
      </c>
      <c r="K1317" s="267">
        <f t="shared" si="83"/>
        <v>480000</v>
      </c>
      <c r="L1317" s="267" t="s">
        <v>2255</v>
      </c>
      <c r="M1317" s="142" t="s">
        <v>3465</v>
      </c>
      <c r="N1317" s="190">
        <v>100</v>
      </c>
      <c r="O1317" s="224" t="s">
        <v>3510</v>
      </c>
      <c r="P1317" s="190">
        <v>25</v>
      </c>
      <c r="Q1317" s="199">
        <f t="shared" si="84"/>
        <v>500000</v>
      </c>
    </row>
    <row r="1318" spans="1:17" hidden="1">
      <c r="A1318" s="1" t="s">
        <v>2677</v>
      </c>
      <c r="B1318" s="1" t="str">
        <f t="shared" si="81"/>
        <v>KSPJKT</v>
      </c>
      <c r="C1318" s="1" t="s">
        <v>2256</v>
      </c>
      <c r="D1318" s="1" t="s">
        <v>2298</v>
      </c>
      <c r="E1318" s="1" t="s">
        <v>2331</v>
      </c>
      <c r="F1318" s="3" t="s">
        <v>46</v>
      </c>
      <c r="G1318" s="1" t="s">
        <v>2330</v>
      </c>
      <c r="H1318" s="83">
        <v>40</v>
      </c>
      <c r="I1318" s="146">
        <v>43665</v>
      </c>
      <c r="J1318" s="142">
        <f t="shared" si="82"/>
        <v>160</v>
      </c>
      <c r="K1318" s="267">
        <f t="shared" si="83"/>
        <v>800000</v>
      </c>
      <c r="L1318" s="267" t="s">
        <v>2255</v>
      </c>
      <c r="M1318" s="142" t="s">
        <v>3465</v>
      </c>
      <c r="N1318" s="190">
        <v>124</v>
      </c>
      <c r="O1318" s="224" t="s">
        <v>3515</v>
      </c>
      <c r="P1318" s="190">
        <v>31</v>
      </c>
      <c r="Q1318" s="199">
        <f t="shared" si="84"/>
        <v>620000</v>
      </c>
    </row>
    <row r="1319" spans="1:17" hidden="1">
      <c r="A1319" s="1" t="s">
        <v>2677</v>
      </c>
      <c r="B1319" s="1" t="str">
        <f t="shared" si="81"/>
        <v>KSPJKT</v>
      </c>
      <c r="C1319" s="1" t="s">
        <v>2256</v>
      </c>
      <c r="D1319" s="1" t="s">
        <v>2298</v>
      </c>
      <c r="E1319" s="1" t="s">
        <v>2332</v>
      </c>
      <c r="F1319" s="3" t="s">
        <v>46</v>
      </c>
      <c r="G1319" s="1" t="s">
        <v>2333</v>
      </c>
      <c r="H1319" s="83">
        <v>33</v>
      </c>
      <c r="I1319" s="146">
        <v>43665</v>
      </c>
      <c r="J1319" s="142">
        <f t="shared" si="82"/>
        <v>132</v>
      </c>
      <c r="K1319" s="267">
        <f t="shared" si="83"/>
        <v>660000</v>
      </c>
      <c r="L1319" s="267" t="s">
        <v>2255</v>
      </c>
      <c r="M1319" s="142" t="s">
        <v>3465</v>
      </c>
      <c r="N1319" s="190">
        <v>116</v>
      </c>
      <c r="O1319" s="224" t="s">
        <v>3518</v>
      </c>
      <c r="P1319" s="190">
        <v>29</v>
      </c>
      <c r="Q1319" s="199">
        <f t="shared" si="84"/>
        <v>580000</v>
      </c>
    </row>
    <row r="1320" spans="1:17" hidden="1">
      <c r="A1320" s="1" t="s">
        <v>2677</v>
      </c>
      <c r="B1320" s="1" t="str">
        <f t="shared" si="81"/>
        <v>KSPJKT</v>
      </c>
      <c r="C1320" s="1" t="s">
        <v>2256</v>
      </c>
      <c r="D1320" s="1" t="s">
        <v>2298</v>
      </c>
      <c r="E1320" s="1" t="s">
        <v>1651</v>
      </c>
      <c r="F1320" s="3" t="s">
        <v>46</v>
      </c>
      <c r="G1320" s="1" t="s">
        <v>2334</v>
      </c>
      <c r="H1320" s="83">
        <v>33</v>
      </c>
      <c r="I1320" s="146">
        <v>43654</v>
      </c>
      <c r="J1320" s="142">
        <f t="shared" si="82"/>
        <v>132</v>
      </c>
      <c r="K1320" s="267">
        <f t="shared" si="83"/>
        <v>660000</v>
      </c>
      <c r="L1320" s="267" t="s">
        <v>2255</v>
      </c>
      <c r="M1320" s="142" t="s">
        <v>3465</v>
      </c>
      <c r="N1320" s="190">
        <v>128</v>
      </c>
      <c r="O1320" s="224">
        <v>43684</v>
      </c>
      <c r="P1320" s="190">
        <v>32</v>
      </c>
      <c r="Q1320" s="199">
        <f t="shared" si="84"/>
        <v>640000</v>
      </c>
    </row>
    <row r="1321" spans="1:17" hidden="1">
      <c r="A1321" s="1" t="s">
        <v>2677</v>
      </c>
      <c r="B1321" s="1" t="str">
        <f t="shared" si="81"/>
        <v>KSPJKT</v>
      </c>
      <c r="C1321" s="1" t="s">
        <v>2256</v>
      </c>
      <c r="D1321" s="1" t="s">
        <v>2298</v>
      </c>
      <c r="E1321" s="1" t="s">
        <v>2335</v>
      </c>
      <c r="F1321" s="3" t="s">
        <v>46</v>
      </c>
      <c r="G1321" s="1" t="s">
        <v>2336</v>
      </c>
      <c r="H1321" s="83">
        <v>31</v>
      </c>
      <c r="I1321" s="148">
        <v>43670</v>
      </c>
      <c r="J1321" s="142">
        <f t="shared" si="82"/>
        <v>124</v>
      </c>
      <c r="K1321" s="267">
        <f t="shared" si="83"/>
        <v>620000</v>
      </c>
      <c r="L1321" s="267" t="s">
        <v>2255</v>
      </c>
      <c r="M1321" s="142" t="s">
        <v>3465</v>
      </c>
      <c r="N1321" s="190">
        <v>128</v>
      </c>
      <c r="O1321" s="224" t="s">
        <v>3598</v>
      </c>
      <c r="P1321" s="190">
        <v>32</v>
      </c>
      <c r="Q1321" s="199">
        <f t="shared" si="84"/>
        <v>640000</v>
      </c>
    </row>
    <row r="1322" spans="1:17" hidden="1">
      <c r="A1322" s="1" t="s">
        <v>2677</v>
      </c>
      <c r="B1322" s="1" t="str">
        <f t="shared" si="81"/>
        <v>KSPJKT</v>
      </c>
      <c r="C1322" s="1" t="s">
        <v>2256</v>
      </c>
      <c r="D1322" s="1" t="s">
        <v>2298</v>
      </c>
      <c r="E1322" s="1" t="s">
        <v>2337</v>
      </c>
      <c r="F1322" s="3" t="s">
        <v>46</v>
      </c>
      <c r="G1322" s="1" t="s">
        <v>2338</v>
      </c>
      <c r="H1322" s="83">
        <v>30</v>
      </c>
      <c r="I1322" s="146">
        <v>43671</v>
      </c>
      <c r="J1322" s="142">
        <f t="shared" si="82"/>
        <v>120</v>
      </c>
      <c r="K1322" s="267">
        <f t="shared" si="83"/>
        <v>600000</v>
      </c>
      <c r="L1322" s="267" t="s">
        <v>2255</v>
      </c>
      <c r="M1322" s="142" t="s">
        <v>3465</v>
      </c>
      <c r="N1322" s="190">
        <v>112</v>
      </c>
      <c r="O1322" s="224" t="s">
        <v>3596</v>
      </c>
      <c r="P1322" s="190">
        <v>28</v>
      </c>
      <c r="Q1322" s="199">
        <f t="shared" si="84"/>
        <v>560000</v>
      </c>
    </row>
    <row r="1323" spans="1:17" hidden="1">
      <c r="A1323" s="1" t="s">
        <v>2677</v>
      </c>
      <c r="B1323" s="1" t="str">
        <f t="shared" si="81"/>
        <v>KSPJKT</v>
      </c>
      <c r="C1323" s="1" t="s">
        <v>2256</v>
      </c>
      <c r="D1323" s="1" t="s">
        <v>2298</v>
      </c>
      <c r="E1323" s="1" t="s">
        <v>2339</v>
      </c>
      <c r="F1323" s="3" t="s">
        <v>46</v>
      </c>
      <c r="G1323" s="1" t="s">
        <v>2340</v>
      </c>
      <c r="H1323" s="83">
        <v>26</v>
      </c>
      <c r="I1323" s="146">
        <v>43658</v>
      </c>
      <c r="J1323" s="142">
        <f t="shared" si="82"/>
        <v>104</v>
      </c>
      <c r="K1323" s="267">
        <f t="shared" si="83"/>
        <v>520000</v>
      </c>
      <c r="L1323" s="267" t="s">
        <v>2255</v>
      </c>
      <c r="M1323" s="142" t="s">
        <v>3465</v>
      </c>
      <c r="N1323" s="190">
        <v>100</v>
      </c>
      <c r="O1323" s="224">
        <v>43806</v>
      </c>
      <c r="P1323" s="190">
        <v>25</v>
      </c>
      <c r="Q1323" s="199">
        <f t="shared" si="84"/>
        <v>500000</v>
      </c>
    </row>
    <row r="1324" spans="1:17" hidden="1">
      <c r="A1324" s="1" t="s">
        <v>2677</v>
      </c>
      <c r="B1324" s="1" t="str">
        <f t="shared" si="81"/>
        <v>KSPJKT</v>
      </c>
      <c r="C1324" s="1" t="s">
        <v>2256</v>
      </c>
      <c r="D1324" s="1" t="s">
        <v>2298</v>
      </c>
      <c r="E1324" s="1" t="s">
        <v>2341</v>
      </c>
      <c r="F1324" s="3" t="s">
        <v>46</v>
      </c>
      <c r="G1324" s="1" t="s">
        <v>2342</v>
      </c>
      <c r="H1324" s="83">
        <v>20</v>
      </c>
      <c r="I1324" s="148">
        <v>43659</v>
      </c>
      <c r="J1324" s="142">
        <f t="shared" si="82"/>
        <v>80</v>
      </c>
      <c r="K1324" s="267">
        <f t="shared" si="83"/>
        <v>400000</v>
      </c>
      <c r="L1324" s="267" t="s">
        <v>2255</v>
      </c>
      <c r="M1324" s="142" t="s">
        <v>3465</v>
      </c>
      <c r="N1324" s="190">
        <v>88</v>
      </c>
      <c r="O1324" s="224" t="s">
        <v>3509</v>
      </c>
      <c r="P1324" s="190">
        <v>22</v>
      </c>
      <c r="Q1324" s="199">
        <f t="shared" si="84"/>
        <v>440000</v>
      </c>
    </row>
    <row r="1325" spans="1:17" hidden="1">
      <c r="A1325" s="1" t="s">
        <v>2677</v>
      </c>
      <c r="B1325" s="1" t="str">
        <f t="shared" si="81"/>
        <v>KSPJKT</v>
      </c>
      <c r="C1325" s="1" t="s">
        <v>2256</v>
      </c>
      <c r="D1325" s="1" t="s">
        <v>2343</v>
      </c>
      <c r="E1325" s="1" t="s">
        <v>2344</v>
      </c>
      <c r="F1325" s="3" t="s">
        <v>46</v>
      </c>
      <c r="G1325" s="1" t="s">
        <v>2345</v>
      </c>
      <c r="H1325" s="83">
        <v>31</v>
      </c>
      <c r="I1325" s="148">
        <v>43670</v>
      </c>
      <c r="J1325" s="142">
        <f t="shared" si="82"/>
        <v>124</v>
      </c>
      <c r="K1325" s="267">
        <f t="shared" si="83"/>
        <v>620000</v>
      </c>
      <c r="L1325" s="267" t="s">
        <v>2255</v>
      </c>
      <c r="M1325" s="142" t="s">
        <v>3465</v>
      </c>
      <c r="N1325" s="190">
        <v>52</v>
      </c>
      <c r="O1325" s="224" t="s">
        <v>3518</v>
      </c>
      <c r="P1325" s="190">
        <v>13</v>
      </c>
      <c r="Q1325" s="199">
        <f t="shared" si="84"/>
        <v>260000</v>
      </c>
    </row>
    <row r="1326" spans="1:17" hidden="1">
      <c r="A1326" s="1" t="s">
        <v>2677</v>
      </c>
      <c r="B1326" s="1" t="str">
        <f t="shared" si="81"/>
        <v>KSPJKT</v>
      </c>
      <c r="C1326" s="1" t="s">
        <v>2256</v>
      </c>
      <c r="D1326" s="1" t="s">
        <v>2343</v>
      </c>
      <c r="E1326" s="1" t="s">
        <v>2346</v>
      </c>
      <c r="F1326" s="3" t="s">
        <v>46</v>
      </c>
      <c r="G1326" s="1" t="s">
        <v>2347</v>
      </c>
      <c r="H1326" s="83">
        <v>29</v>
      </c>
      <c r="I1326" s="146">
        <v>43671</v>
      </c>
      <c r="J1326" s="142">
        <f t="shared" si="82"/>
        <v>116</v>
      </c>
      <c r="K1326" s="267">
        <f t="shared" si="83"/>
        <v>580000</v>
      </c>
      <c r="L1326" s="267" t="s">
        <v>2255</v>
      </c>
      <c r="M1326" s="142" t="s">
        <v>3465</v>
      </c>
      <c r="N1326" s="190">
        <v>48</v>
      </c>
      <c r="O1326" s="224" t="s">
        <v>3518</v>
      </c>
      <c r="P1326" s="190">
        <v>12</v>
      </c>
      <c r="Q1326" s="199">
        <f t="shared" si="84"/>
        <v>240000</v>
      </c>
    </row>
    <row r="1327" spans="1:17" hidden="1">
      <c r="A1327" s="1" t="s">
        <v>2677</v>
      </c>
      <c r="B1327" s="1" t="str">
        <f t="shared" si="81"/>
        <v>KSPJKT</v>
      </c>
      <c r="C1327" s="1" t="s">
        <v>2256</v>
      </c>
      <c r="D1327" s="1" t="s">
        <v>2343</v>
      </c>
      <c r="E1327" s="1" t="s">
        <v>2348</v>
      </c>
      <c r="F1327" s="3" t="s">
        <v>45</v>
      </c>
      <c r="G1327" s="1" t="s">
        <v>2349</v>
      </c>
      <c r="H1327" s="83">
        <v>29</v>
      </c>
      <c r="I1327" s="147">
        <v>43661</v>
      </c>
      <c r="J1327" s="142">
        <f t="shared" si="82"/>
        <v>116</v>
      </c>
      <c r="K1327" s="267">
        <f t="shared" si="83"/>
        <v>580000</v>
      </c>
      <c r="L1327" s="267" t="s">
        <v>2255</v>
      </c>
      <c r="M1327" s="142" t="s">
        <v>3465</v>
      </c>
      <c r="N1327" s="190">
        <v>52</v>
      </c>
      <c r="O1327" s="224" t="s">
        <v>3598</v>
      </c>
      <c r="P1327" s="190">
        <v>13</v>
      </c>
      <c r="Q1327" s="199">
        <f t="shared" si="84"/>
        <v>260000</v>
      </c>
    </row>
    <row r="1328" spans="1:17" hidden="1">
      <c r="A1328" s="1" t="s">
        <v>2677</v>
      </c>
      <c r="B1328" s="1" t="str">
        <f t="shared" si="81"/>
        <v>KSPJKT</v>
      </c>
      <c r="C1328" s="1" t="s">
        <v>2256</v>
      </c>
      <c r="D1328" s="1" t="s">
        <v>2343</v>
      </c>
      <c r="E1328" s="1" t="s">
        <v>2350</v>
      </c>
      <c r="F1328" s="3" t="s">
        <v>45</v>
      </c>
      <c r="G1328" s="1" t="s">
        <v>2351</v>
      </c>
      <c r="H1328" s="83">
        <v>32</v>
      </c>
      <c r="I1328" s="148">
        <v>43662</v>
      </c>
      <c r="J1328" s="142">
        <f t="shared" si="82"/>
        <v>128</v>
      </c>
      <c r="K1328" s="267">
        <f t="shared" si="83"/>
        <v>640000</v>
      </c>
      <c r="L1328" s="267" t="s">
        <v>2255</v>
      </c>
      <c r="M1328" s="142" t="s">
        <v>3465</v>
      </c>
      <c r="N1328" s="190">
        <v>100</v>
      </c>
      <c r="O1328" s="224" t="s">
        <v>3539</v>
      </c>
      <c r="P1328" s="190">
        <v>25</v>
      </c>
      <c r="Q1328" s="199">
        <f t="shared" si="84"/>
        <v>500000</v>
      </c>
    </row>
    <row r="1329" spans="1:17" hidden="1">
      <c r="A1329" s="1" t="s">
        <v>2677</v>
      </c>
      <c r="B1329" s="1" t="str">
        <f t="shared" si="81"/>
        <v>KSPJKT</v>
      </c>
      <c r="C1329" s="1" t="s">
        <v>2256</v>
      </c>
      <c r="D1329" s="1" t="s">
        <v>2343</v>
      </c>
      <c r="E1329" s="1" t="s">
        <v>2352</v>
      </c>
      <c r="F1329" s="3" t="s">
        <v>46</v>
      </c>
      <c r="G1329" s="1" t="s">
        <v>2353</v>
      </c>
      <c r="H1329" s="83">
        <v>28</v>
      </c>
      <c r="I1329" s="146">
        <v>43658</v>
      </c>
      <c r="J1329" s="142">
        <f t="shared" si="82"/>
        <v>112</v>
      </c>
      <c r="K1329" s="267">
        <f t="shared" si="83"/>
        <v>560000</v>
      </c>
      <c r="L1329" s="267" t="s">
        <v>2255</v>
      </c>
      <c r="M1329" s="142" t="s">
        <v>3465</v>
      </c>
      <c r="N1329" s="190">
        <v>56</v>
      </c>
      <c r="O1329" s="224" t="s">
        <v>3509</v>
      </c>
      <c r="P1329" s="190">
        <v>14</v>
      </c>
      <c r="Q1329" s="199">
        <f t="shared" si="84"/>
        <v>280000</v>
      </c>
    </row>
    <row r="1330" spans="1:17" hidden="1">
      <c r="A1330" s="1" t="s">
        <v>2677</v>
      </c>
      <c r="B1330" s="1" t="str">
        <f t="shared" si="81"/>
        <v>KSPJKT</v>
      </c>
      <c r="C1330" s="1" t="s">
        <v>2256</v>
      </c>
      <c r="D1330" s="1" t="s">
        <v>2343</v>
      </c>
      <c r="E1330" s="1" t="s">
        <v>2354</v>
      </c>
      <c r="F1330" s="3" t="s">
        <v>45</v>
      </c>
      <c r="G1330" s="1" t="s">
        <v>2355</v>
      </c>
      <c r="H1330" s="83">
        <v>37</v>
      </c>
      <c r="I1330" s="148">
        <v>43659</v>
      </c>
      <c r="J1330" s="142">
        <f t="shared" si="82"/>
        <v>148</v>
      </c>
      <c r="K1330" s="267">
        <f t="shared" si="83"/>
        <v>740000</v>
      </c>
      <c r="L1330" s="267" t="s">
        <v>2255</v>
      </c>
      <c r="M1330" s="142" t="s">
        <v>3465</v>
      </c>
      <c r="N1330" s="190">
        <v>124</v>
      </c>
      <c r="O1330" s="224" t="s">
        <v>3534</v>
      </c>
      <c r="P1330" s="190">
        <v>31</v>
      </c>
      <c r="Q1330" s="199">
        <f t="shared" si="84"/>
        <v>620000</v>
      </c>
    </row>
    <row r="1331" spans="1:17" hidden="1">
      <c r="A1331" s="1" t="s">
        <v>2677</v>
      </c>
      <c r="B1331" s="1" t="str">
        <f t="shared" si="81"/>
        <v>KSPJKT</v>
      </c>
      <c r="C1331" s="1" t="s">
        <v>2256</v>
      </c>
      <c r="D1331" s="1" t="s">
        <v>2343</v>
      </c>
      <c r="E1331" s="1" t="s">
        <v>2356</v>
      </c>
      <c r="F1331" s="3" t="s">
        <v>46</v>
      </c>
      <c r="G1331" s="1" t="s">
        <v>2357</v>
      </c>
      <c r="H1331" s="83">
        <v>29</v>
      </c>
      <c r="I1331" s="148">
        <v>43666</v>
      </c>
      <c r="J1331" s="142">
        <f t="shared" si="82"/>
        <v>116</v>
      </c>
      <c r="K1331" s="267">
        <f t="shared" si="83"/>
        <v>580000</v>
      </c>
      <c r="L1331" s="267" t="s">
        <v>2255</v>
      </c>
      <c r="M1331" s="142" t="s">
        <v>3465</v>
      </c>
      <c r="N1331" s="190">
        <v>80</v>
      </c>
      <c r="O1331" s="224">
        <v>43685</v>
      </c>
      <c r="P1331" s="190">
        <v>20</v>
      </c>
      <c r="Q1331" s="199">
        <f t="shared" si="84"/>
        <v>400000</v>
      </c>
    </row>
    <row r="1332" spans="1:17" hidden="1">
      <c r="A1332" s="1" t="s">
        <v>2677</v>
      </c>
      <c r="B1332" s="1" t="str">
        <f t="shared" si="81"/>
        <v>KSPJKT</v>
      </c>
      <c r="C1332" s="1" t="s">
        <v>2256</v>
      </c>
      <c r="D1332" s="1" t="s">
        <v>2343</v>
      </c>
      <c r="E1332" s="1" t="s">
        <v>2358</v>
      </c>
      <c r="F1332" s="3" t="s">
        <v>46</v>
      </c>
      <c r="G1332" s="1" t="s">
        <v>2359</v>
      </c>
      <c r="H1332" s="83">
        <v>27</v>
      </c>
      <c r="I1332" s="148">
        <v>43668</v>
      </c>
      <c r="J1332" s="142">
        <f t="shared" si="82"/>
        <v>108</v>
      </c>
      <c r="K1332" s="267">
        <f t="shared" si="83"/>
        <v>540000</v>
      </c>
      <c r="L1332" s="267" t="s">
        <v>2255</v>
      </c>
      <c r="M1332" s="142" t="s">
        <v>3465</v>
      </c>
      <c r="N1332" s="190">
        <v>56</v>
      </c>
      <c r="O1332" s="224">
        <v>43654</v>
      </c>
      <c r="P1332" s="190">
        <v>14</v>
      </c>
      <c r="Q1332" s="199">
        <f t="shared" si="84"/>
        <v>280000</v>
      </c>
    </row>
    <row r="1333" spans="1:17" hidden="1">
      <c r="A1333" s="1" t="s">
        <v>2677</v>
      </c>
      <c r="B1333" s="1" t="str">
        <f t="shared" si="81"/>
        <v>KSPJKT</v>
      </c>
      <c r="C1333" s="1" t="s">
        <v>2256</v>
      </c>
      <c r="D1333" s="1" t="s">
        <v>2343</v>
      </c>
      <c r="E1333" s="1" t="s">
        <v>2360</v>
      </c>
      <c r="F1333" s="3" t="s">
        <v>46</v>
      </c>
      <c r="G1333" s="1" t="s">
        <v>2324</v>
      </c>
      <c r="H1333" s="83">
        <v>27</v>
      </c>
      <c r="I1333" s="148">
        <v>43669</v>
      </c>
      <c r="J1333" s="142">
        <f t="shared" si="82"/>
        <v>108</v>
      </c>
      <c r="K1333" s="267">
        <f t="shared" si="83"/>
        <v>540000</v>
      </c>
      <c r="L1333" s="267" t="s">
        <v>2255</v>
      </c>
      <c r="M1333" s="142" t="s">
        <v>3465</v>
      </c>
      <c r="N1333" s="190">
        <v>80</v>
      </c>
      <c r="O1333" s="224" t="s">
        <v>3513</v>
      </c>
      <c r="P1333" s="190">
        <v>20</v>
      </c>
      <c r="Q1333" s="199">
        <f t="shared" si="84"/>
        <v>400000</v>
      </c>
    </row>
    <row r="1334" spans="1:17" hidden="1">
      <c r="A1334" s="1" t="s">
        <v>2677</v>
      </c>
      <c r="B1334" s="1" t="str">
        <f t="shared" si="81"/>
        <v>KSPJKT</v>
      </c>
      <c r="C1334" s="1" t="s">
        <v>2256</v>
      </c>
      <c r="D1334" s="1" t="s">
        <v>2343</v>
      </c>
      <c r="E1334" s="1" t="s">
        <v>2361</v>
      </c>
      <c r="F1334" s="3" t="s">
        <v>46</v>
      </c>
      <c r="G1334" s="1" t="s">
        <v>2362</v>
      </c>
      <c r="H1334" s="83">
        <v>31</v>
      </c>
      <c r="I1334" s="147">
        <v>43661</v>
      </c>
      <c r="J1334" s="142">
        <f t="shared" si="82"/>
        <v>124</v>
      </c>
      <c r="K1334" s="267">
        <f t="shared" si="83"/>
        <v>620000</v>
      </c>
      <c r="L1334" s="267" t="s">
        <v>2255</v>
      </c>
      <c r="M1334" s="142" t="s">
        <v>3465</v>
      </c>
      <c r="N1334" s="190">
        <v>40</v>
      </c>
      <c r="O1334" s="224">
        <v>43624</v>
      </c>
      <c r="P1334" s="190">
        <v>10</v>
      </c>
      <c r="Q1334" s="199">
        <f t="shared" si="84"/>
        <v>200000</v>
      </c>
    </row>
    <row r="1335" spans="1:17" hidden="1">
      <c r="A1335" s="1" t="s">
        <v>2677</v>
      </c>
      <c r="B1335" s="1" t="str">
        <f t="shared" si="81"/>
        <v>KSPJKT</v>
      </c>
      <c r="C1335" s="1" t="s">
        <v>2256</v>
      </c>
      <c r="D1335" s="1" t="s">
        <v>2343</v>
      </c>
      <c r="E1335" s="1" t="s">
        <v>2363</v>
      </c>
      <c r="F1335" s="3" t="s">
        <v>45</v>
      </c>
      <c r="G1335" s="1" t="s">
        <v>2264</v>
      </c>
      <c r="H1335" s="83">
        <v>29</v>
      </c>
      <c r="I1335" s="146">
        <v>43655</v>
      </c>
      <c r="J1335" s="142">
        <f t="shared" si="82"/>
        <v>116</v>
      </c>
      <c r="K1335" s="267">
        <f t="shared" si="83"/>
        <v>580000</v>
      </c>
      <c r="L1335" s="267" t="s">
        <v>2255</v>
      </c>
      <c r="M1335" s="142" t="s">
        <v>3465</v>
      </c>
      <c r="N1335" s="190">
        <v>44</v>
      </c>
      <c r="O1335" s="224">
        <v>43776</v>
      </c>
      <c r="P1335" s="190">
        <v>11</v>
      </c>
      <c r="Q1335" s="199">
        <f t="shared" si="84"/>
        <v>220000</v>
      </c>
    </row>
    <row r="1336" spans="1:17" hidden="1">
      <c r="A1336" s="1" t="s">
        <v>2677</v>
      </c>
      <c r="B1336" s="1" t="str">
        <f t="shared" si="81"/>
        <v>KSPJKT</v>
      </c>
      <c r="C1336" s="1" t="s">
        <v>2256</v>
      </c>
      <c r="D1336" s="1" t="s">
        <v>2343</v>
      </c>
      <c r="E1336" s="1" t="s">
        <v>2364</v>
      </c>
      <c r="F1336" s="3" t="s">
        <v>46</v>
      </c>
      <c r="G1336" s="1" t="s">
        <v>2264</v>
      </c>
      <c r="H1336" s="83">
        <v>70</v>
      </c>
      <c r="I1336" s="146">
        <v>43654</v>
      </c>
      <c r="J1336" s="142">
        <f t="shared" si="82"/>
        <v>280</v>
      </c>
      <c r="K1336" s="267">
        <f t="shared" si="83"/>
        <v>1400000</v>
      </c>
      <c r="L1336" s="267" t="s">
        <v>2255</v>
      </c>
      <c r="M1336" s="142" t="s">
        <v>3465</v>
      </c>
      <c r="N1336" s="190">
        <v>188</v>
      </c>
      <c r="O1336" s="224">
        <v>43684</v>
      </c>
      <c r="P1336" s="190">
        <v>47</v>
      </c>
      <c r="Q1336" s="199">
        <f t="shared" si="84"/>
        <v>940000</v>
      </c>
    </row>
    <row r="1337" spans="1:17" hidden="1">
      <c r="A1337" s="1" t="s">
        <v>2677</v>
      </c>
      <c r="B1337" s="1" t="str">
        <f t="shared" si="81"/>
        <v>KSPJKT</v>
      </c>
      <c r="C1337" s="1" t="s">
        <v>2256</v>
      </c>
      <c r="D1337" s="1" t="s">
        <v>2343</v>
      </c>
      <c r="E1337" s="1" t="s">
        <v>2365</v>
      </c>
      <c r="F1337" s="3" t="s">
        <v>46</v>
      </c>
      <c r="G1337" s="1" t="s">
        <v>2366</v>
      </c>
      <c r="H1337" s="83">
        <v>29</v>
      </c>
      <c r="I1337" s="148">
        <v>43668</v>
      </c>
      <c r="J1337" s="142">
        <f t="shared" si="82"/>
        <v>116</v>
      </c>
      <c r="K1337" s="267">
        <f t="shared" si="83"/>
        <v>580000</v>
      </c>
      <c r="L1337" s="267" t="s">
        <v>2255</v>
      </c>
      <c r="M1337" s="142" t="s">
        <v>3465</v>
      </c>
      <c r="N1337" s="190">
        <v>72</v>
      </c>
      <c r="O1337" s="224">
        <v>43624</v>
      </c>
      <c r="P1337" s="190">
        <v>18</v>
      </c>
      <c r="Q1337" s="199">
        <f t="shared" si="84"/>
        <v>360000</v>
      </c>
    </row>
    <row r="1338" spans="1:17" hidden="1">
      <c r="A1338" s="1" t="s">
        <v>2677</v>
      </c>
      <c r="B1338" s="1" t="str">
        <f t="shared" ref="B1338:B1348" si="85">+C1338</f>
        <v>KSPJKT</v>
      </c>
      <c r="C1338" s="1" t="s">
        <v>2256</v>
      </c>
      <c r="D1338" s="1" t="s">
        <v>2343</v>
      </c>
      <c r="E1338" s="1" t="s">
        <v>2367</v>
      </c>
      <c r="F1338" s="3" t="s">
        <v>46</v>
      </c>
      <c r="G1338" s="1" t="s">
        <v>2366</v>
      </c>
      <c r="H1338" s="83">
        <v>27</v>
      </c>
      <c r="I1338" s="148">
        <v>43669</v>
      </c>
      <c r="J1338" s="142">
        <f t="shared" ref="J1338:J1348" si="86">+H1338*4</f>
        <v>108</v>
      </c>
      <c r="K1338" s="267">
        <f t="shared" ref="K1338:K1348" si="87">+H1338*20000</f>
        <v>540000</v>
      </c>
      <c r="L1338" s="267" t="s">
        <v>2255</v>
      </c>
      <c r="M1338" s="142" t="s">
        <v>3465</v>
      </c>
      <c r="N1338" s="190">
        <v>72</v>
      </c>
      <c r="O1338" s="224" t="s">
        <v>3539</v>
      </c>
      <c r="P1338" s="190">
        <v>18</v>
      </c>
      <c r="Q1338" s="199">
        <f t="shared" si="84"/>
        <v>360000</v>
      </c>
    </row>
    <row r="1339" spans="1:17" hidden="1">
      <c r="A1339" s="1" t="s">
        <v>2677</v>
      </c>
      <c r="B1339" s="1" t="str">
        <f t="shared" si="85"/>
        <v>KSPJKT</v>
      </c>
      <c r="C1339" s="1" t="s">
        <v>2256</v>
      </c>
      <c r="D1339" s="1" t="s">
        <v>2343</v>
      </c>
      <c r="E1339" s="1" t="s">
        <v>2368</v>
      </c>
      <c r="F1339" s="3" t="s">
        <v>46</v>
      </c>
      <c r="G1339" s="1" t="s">
        <v>2369</v>
      </c>
      <c r="H1339" s="83">
        <v>80</v>
      </c>
      <c r="I1339" s="148">
        <v>43662</v>
      </c>
      <c r="J1339" s="142">
        <f t="shared" si="86"/>
        <v>320</v>
      </c>
      <c r="K1339" s="267">
        <f t="shared" si="87"/>
        <v>1600000</v>
      </c>
      <c r="L1339" s="267" t="s">
        <v>2255</v>
      </c>
      <c r="M1339" s="142" t="s">
        <v>3465</v>
      </c>
      <c r="N1339" s="190">
        <v>260</v>
      </c>
      <c r="O1339" s="224" t="s">
        <v>3534</v>
      </c>
      <c r="P1339" s="190">
        <v>65</v>
      </c>
      <c r="Q1339" s="199">
        <f t="shared" si="84"/>
        <v>1300000</v>
      </c>
    </row>
    <row r="1340" spans="1:17" hidden="1">
      <c r="A1340" s="1" t="s">
        <v>2677</v>
      </c>
      <c r="B1340" s="1" t="str">
        <f t="shared" si="85"/>
        <v>KSPJKT</v>
      </c>
      <c r="C1340" s="1" t="s">
        <v>2256</v>
      </c>
      <c r="D1340" s="1" t="s">
        <v>2343</v>
      </c>
      <c r="E1340" s="1" t="s">
        <v>2370</v>
      </c>
      <c r="F1340" s="3" t="s">
        <v>46</v>
      </c>
      <c r="G1340" s="1" t="s">
        <v>2371</v>
      </c>
      <c r="H1340" s="83">
        <v>29</v>
      </c>
      <c r="I1340" s="147">
        <v>43663</v>
      </c>
      <c r="J1340" s="142">
        <f t="shared" si="86"/>
        <v>116</v>
      </c>
      <c r="K1340" s="267">
        <f t="shared" si="87"/>
        <v>580000</v>
      </c>
      <c r="L1340" s="267" t="s">
        <v>2255</v>
      </c>
      <c r="M1340" s="142" t="s">
        <v>3465</v>
      </c>
      <c r="N1340" s="190">
        <v>80</v>
      </c>
      <c r="O1340" s="224" t="s">
        <v>3513</v>
      </c>
      <c r="P1340" s="190">
        <v>20</v>
      </c>
      <c r="Q1340" s="199">
        <f t="shared" si="84"/>
        <v>400000</v>
      </c>
    </row>
    <row r="1341" spans="1:17" hidden="1">
      <c r="A1341" s="1" t="s">
        <v>2677</v>
      </c>
      <c r="B1341" s="1" t="str">
        <f t="shared" si="85"/>
        <v>KSPJKT</v>
      </c>
      <c r="C1341" s="1" t="s">
        <v>2256</v>
      </c>
      <c r="D1341" s="1" t="s">
        <v>2343</v>
      </c>
      <c r="E1341" s="1" t="s">
        <v>2372</v>
      </c>
      <c r="F1341" s="3" t="s">
        <v>46</v>
      </c>
      <c r="G1341" s="1" t="s">
        <v>2373</v>
      </c>
      <c r="H1341" s="83">
        <v>28</v>
      </c>
      <c r="I1341" s="146">
        <v>43664</v>
      </c>
      <c r="J1341" s="142">
        <f t="shared" si="86"/>
        <v>112</v>
      </c>
      <c r="K1341" s="267">
        <f t="shared" si="87"/>
        <v>560000</v>
      </c>
      <c r="L1341" s="267" t="s">
        <v>2255</v>
      </c>
      <c r="M1341" s="142" t="s">
        <v>3465</v>
      </c>
      <c r="N1341" s="190">
        <v>80</v>
      </c>
      <c r="O1341" s="224" t="s">
        <v>3510</v>
      </c>
      <c r="P1341" s="190">
        <v>20</v>
      </c>
      <c r="Q1341" s="199">
        <f t="shared" si="84"/>
        <v>400000</v>
      </c>
    </row>
    <row r="1342" spans="1:17" hidden="1">
      <c r="A1342" s="1" t="s">
        <v>2677</v>
      </c>
      <c r="B1342" s="1" t="str">
        <f t="shared" si="85"/>
        <v>KSPJKT</v>
      </c>
      <c r="C1342" s="1" t="s">
        <v>2256</v>
      </c>
      <c r="D1342" s="1" t="s">
        <v>2343</v>
      </c>
      <c r="E1342" s="1" t="s">
        <v>2374</v>
      </c>
      <c r="F1342" s="3" t="s">
        <v>46</v>
      </c>
      <c r="G1342" s="1" t="s">
        <v>2375</v>
      </c>
      <c r="H1342" s="83">
        <v>29</v>
      </c>
      <c r="I1342" s="146">
        <v>43676</v>
      </c>
      <c r="J1342" s="142">
        <f t="shared" si="86"/>
        <v>116</v>
      </c>
      <c r="K1342" s="267">
        <f t="shared" si="87"/>
        <v>580000</v>
      </c>
      <c r="L1342" s="267" t="s">
        <v>2255</v>
      </c>
      <c r="M1342" s="142" t="s">
        <v>3465</v>
      </c>
      <c r="N1342" s="190">
        <v>88</v>
      </c>
      <c r="O1342" s="224" t="s">
        <v>3538</v>
      </c>
      <c r="P1342" s="190">
        <v>22</v>
      </c>
      <c r="Q1342" s="199">
        <f t="shared" si="84"/>
        <v>440000</v>
      </c>
    </row>
    <row r="1343" spans="1:17" hidden="1">
      <c r="A1343" s="1" t="s">
        <v>2677</v>
      </c>
      <c r="B1343" s="1" t="str">
        <f t="shared" si="85"/>
        <v>KSPJKT</v>
      </c>
      <c r="C1343" s="1" t="s">
        <v>2256</v>
      </c>
      <c r="D1343" s="1" t="s">
        <v>2343</v>
      </c>
      <c r="E1343" s="1" t="s">
        <v>2376</v>
      </c>
      <c r="F1343" s="3" t="s">
        <v>46</v>
      </c>
      <c r="G1343" s="1" t="s">
        <v>2377</v>
      </c>
      <c r="H1343" s="83">
        <v>33</v>
      </c>
      <c r="I1343" s="146">
        <v>43665</v>
      </c>
      <c r="J1343" s="142">
        <f t="shared" si="86"/>
        <v>132</v>
      </c>
      <c r="K1343" s="267">
        <f t="shared" si="87"/>
        <v>660000</v>
      </c>
      <c r="L1343" s="267" t="s">
        <v>2255</v>
      </c>
      <c r="M1343" s="142" t="s">
        <v>3465</v>
      </c>
      <c r="N1343" s="190">
        <v>144</v>
      </c>
      <c r="O1343" s="224" t="s">
        <v>3596</v>
      </c>
      <c r="P1343" s="190">
        <v>36</v>
      </c>
      <c r="Q1343" s="199">
        <f t="shared" si="84"/>
        <v>720000</v>
      </c>
    </row>
    <row r="1344" spans="1:17" hidden="1">
      <c r="A1344" s="1" t="s">
        <v>2677</v>
      </c>
      <c r="B1344" s="1" t="str">
        <f t="shared" si="85"/>
        <v>KSPJKT</v>
      </c>
      <c r="C1344" s="1" t="s">
        <v>2256</v>
      </c>
      <c r="D1344" s="1" t="s">
        <v>2343</v>
      </c>
      <c r="E1344" s="1" t="s">
        <v>2378</v>
      </c>
      <c r="F1344" s="3" t="s">
        <v>46</v>
      </c>
      <c r="G1344" s="1" t="s">
        <v>2379</v>
      </c>
      <c r="H1344" s="83">
        <v>27</v>
      </c>
      <c r="I1344" s="146">
        <v>43664</v>
      </c>
      <c r="J1344" s="142">
        <f t="shared" si="86"/>
        <v>108</v>
      </c>
      <c r="K1344" s="267">
        <f t="shared" si="87"/>
        <v>540000</v>
      </c>
      <c r="L1344" s="267" t="s">
        <v>2255</v>
      </c>
      <c r="M1344" s="142" t="s">
        <v>3465</v>
      </c>
      <c r="N1344" s="190">
        <v>36</v>
      </c>
      <c r="O1344" s="224" t="s">
        <v>3515</v>
      </c>
      <c r="P1344" s="190">
        <v>9</v>
      </c>
      <c r="Q1344" s="199">
        <f t="shared" si="84"/>
        <v>180000</v>
      </c>
    </row>
    <row r="1345" spans="1:17" hidden="1">
      <c r="A1345" s="1" t="s">
        <v>2677</v>
      </c>
      <c r="B1345" s="1" t="str">
        <f t="shared" si="85"/>
        <v>KSPJKT</v>
      </c>
      <c r="C1345" s="1" t="s">
        <v>2256</v>
      </c>
      <c r="D1345" s="1" t="s">
        <v>2343</v>
      </c>
      <c r="E1345" s="1" t="s">
        <v>2380</v>
      </c>
      <c r="F1345" s="3" t="s">
        <v>46</v>
      </c>
      <c r="G1345" s="1" t="s">
        <v>2379</v>
      </c>
      <c r="H1345" s="83">
        <v>29</v>
      </c>
      <c r="I1345" s="147">
        <v>43663</v>
      </c>
      <c r="J1345" s="142">
        <f t="shared" si="86"/>
        <v>116</v>
      </c>
      <c r="K1345" s="267">
        <f t="shared" si="87"/>
        <v>580000</v>
      </c>
      <c r="L1345" s="267" t="s">
        <v>2255</v>
      </c>
      <c r="M1345" s="142" t="s">
        <v>3465</v>
      </c>
      <c r="N1345" s="190">
        <v>68</v>
      </c>
      <c r="O1345" s="224" t="s">
        <v>3513</v>
      </c>
      <c r="P1345" s="190">
        <v>17</v>
      </c>
      <c r="Q1345" s="199">
        <f t="shared" si="84"/>
        <v>340000</v>
      </c>
    </row>
    <row r="1346" spans="1:17" hidden="1">
      <c r="A1346" s="1" t="s">
        <v>2677</v>
      </c>
      <c r="B1346" s="1" t="str">
        <f t="shared" si="85"/>
        <v>KSPJKT</v>
      </c>
      <c r="C1346" s="1" t="s">
        <v>2256</v>
      </c>
      <c r="D1346" s="1" t="s">
        <v>2343</v>
      </c>
      <c r="E1346" s="1" t="s">
        <v>2381</v>
      </c>
      <c r="F1346" s="3" t="s">
        <v>46</v>
      </c>
      <c r="G1346" s="1" t="s">
        <v>2382</v>
      </c>
      <c r="H1346" s="83">
        <v>31</v>
      </c>
      <c r="I1346" s="146">
        <v>43677</v>
      </c>
      <c r="J1346" s="142">
        <f t="shared" si="86"/>
        <v>124</v>
      </c>
      <c r="K1346" s="267">
        <f t="shared" si="87"/>
        <v>620000</v>
      </c>
      <c r="L1346" s="267" t="s">
        <v>2255</v>
      </c>
      <c r="M1346" s="142" t="s">
        <v>3465</v>
      </c>
      <c r="N1346" s="190">
        <v>76</v>
      </c>
      <c r="O1346" s="224" t="s">
        <v>3598</v>
      </c>
      <c r="P1346" s="190">
        <v>19</v>
      </c>
      <c r="Q1346" s="199">
        <f t="shared" si="84"/>
        <v>380000</v>
      </c>
    </row>
    <row r="1347" spans="1:17" hidden="1">
      <c r="A1347" s="1" t="s">
        <v>2677</v>
      </c>
      <c r="B1347" s="1" t="str">
        <f t="shared" si="85"/>
        <v>KSPJKT</v>
      </c>
      <c r="C1347" s="1" t="s">
        <v>2256</v>
      </c>
      <c r="D1347" s="1" t="s">
        <v>2343</v>
      </c>
      <c r="E1347" s="1" t="s">
        <v>2383</v>
      </c>
      <c r="F1347" s="3" t="s">
        <v>46</v>
      </c>
      <c r="G1347" s="1" t="s">
        <v>2384</v>
      </c>
      <c r="H1347" s="83">
        <v>29</v>
      </c>
      <c r="I1347" s="146">
        <v>43665</v>
      </c>
      <c r="J1347" s="142">
        <f t="shared" si="86"/>
        <v>116</v>
      </c>
      <c r="K1347" s="267">
        <f t="shared" si="87"/>
        <v>580000</v>
      </c>
      <c r="L1347" s="267" t="s">
        <v>2255</v>
      </c>
      <c r="M1347" s="142" t="s">
        <v>3465</v>
      </c>
      <c r="N1347" s="190">
        <v>52</v>
      </c>
      <c r="O1347" s="224" t="s">
        <v>3538</v>
      </c>
      <c r="P1347" s="190">
        <v>13</v>
      </c>
      <c r="Q1347" s="199">
        <f t="shared" ref="Q1347:Q1410" si="88">N1347*5000</f>
        <v>260000</v>
      </c>
    </row>
    <row r="1348" spans="1:17" hidden="1">
      <c r="A1348" s="1" t="s">
        <v>2677</v>
      </c>
      <c r="B1348" s="1" t="str">
        <f t="shared" si="85"/>
        <v>KSPJKT</v>
      </c>
      <c r="C1348" s="1" t="s">
        <v>2256</v>
      </c>
      <c r="D1348" s="1" t="s">
        <v>2343</v>
      </c>
      <c r="E1348" s="1" t="s">
        <v>2385</v>
      </c>
      <c r="F1348" s="3" t="s">
        <v>46</v>
      </c>
      <c r="G1348" s="1" t="s">
        <v>2386</v>
      </c>
      <c r="H1348" s="83">
        <v>54</v>
      </c>
      <c r="I1348" s="148">
        <v>43666</v>
      </c>
      <c r="J1348" s="142">
        <f t="shared" si="86"/>
        <v>216</v>
      </c>
      <c r="K1348" s="267">
        <f t="shared" si="87"/>
        <v>1080000</v>
      </c>
      <c r="L1348" s="267" t="s">
        <v>2255</v>
      </c>
      <c r="M1348" s="142" t="s">
        <v>3465</v>
      </c>
      <c r="N1348" s="190">
        <v>80</v>
      </c>
      <c r="O1348" s="224" t="s">
        <v>3596</v>
      </c>
      <c r="P1348" s="190">
        <v>20</v>
      </c>
      <c r="Q1348" s="199">
        <f t="shared" si="88"/>
        <v>400000</v>
      </c>
    </row>
    <row r="1349" spans="1:17" hidden="1">
      <c r="A1349" s="1" t="s">
        <v>2669</v>
      </c>
      <c r="B1349" s="1" t="s">
        <v>2848</v>
      </c>
      <c r="C1349" s="8" t="s">
        <v>2848</v>
      </c>
      <c r="D1349" s="8" t="s">
        <v>2849</v>
      </c>
      <c r="E1349" s="45" t="s">
        <v>2850</v>
      </c>
      <c r="F1349" s="62" t="s">
        <v>46</v>
      </c>
      <c r="G1349" s="45" t="s">
        <v>2851</v>
      </c>
      <c r="H1349" s="259">
        <v>40</v>
      </c>
      <c r="I1349" s="154">
        <v>43654</v>
      </c>
      <c r="J1349" s="142">
        <f t="shared" ref="J1349:J1412" si="89">+H1349*4</f>
        <v>160</v>
      </c>
      <c r="K1349" s="268">
        <f t="shared" ref="K1349:K1411" si="90">+H1349*20000</f>
        <v>800000</v>
      </c>
      <c r="L1349" s="268" t="s">
        <v>2254</v>
      </c>
      <c r="M1349" s="142" t="s">
        <v>3396</v>
      </c>
      <c r="N1349" s="190">
        <v>88</v>
      </c>
      <c r="O1349" s="146">
        <v>43655</v>
      </c>
      <c r="P1349" s="190">
        <v>12</v>
      </c>
      <c r="Q1349" s="199">
        <f t="shared" si="88"/>
        <v>440000</v>
      </c>
    </row>
    <row r="1350" spans="1:17" hidden="1">
      <c r="A1350" s="1" t="s">
        <v>2669</v>
      </c>
      <c r="B1350" s="1" t="str">
        <f t="shared" ref="B1350:B1399" si="91">+C1350</f>
        <v>SBG</v>
      </c>
      <c r="C1350" s="8" t="s">
        <v>2848</v>
      </c>
      <c r="D1350" s="8" t="s">
        <v>2849</v>
      </c>
      <c r="E1350" s="45" t="s">
        <v>2852</v>
      </c>
      <c r="F1350" s="62" t="s">
        <v>46</v>
      </c>
      <c r="G1350" s="45" t="s">
        <v>2853</v>
      </c>
      <c r="H1350" s="259">
        <v>38</v>
      </c>
      <c r="I1350" s="154">
        <v>43654</v>
      </c>
      <c r="J1350" s="142">
        <f t="shared" si="89"/>
        <v>152</v>
      </c>
      <c r="K1350" s="268">
        <f t="shared" si="90"/>
        <v>760000</v>
      </c>
      <c r="L1350" s="268" t="s">
        <v>2254</v>
      </c>
      <c r="M1350" s="142" t="s">
        <v>3396</v>
      </c>
      <c r="N1350" s="190">
        <v>100</v>
      </c>
      <c r="O1350" s="146">
        <v>43654</v>
      </c>
      <c r="P1350" s="190">
        <v>31</v>
      </c>
      <c r="Q1350" s="199">
        <f t="shared" si="88"/>
        <v>500000</v>
      </c>
    </row>
    <row r="1351" spans="1:17" hidden="1">
      <c r="A1351" s="1" t="s">
        <v>2669</v>
      </c>
      <c r="B1351" s="1" t="str">
        <f t="shared" si="91"/>
        <v>SBG</v>
      </c>
      <c r="C1351" s="8" t="s">
        <v>2848</v>
      </c>
      <c r="D1351" s="8" t="s">
        <v>2849</v>
      </c>
      <c r="E1351" s="45" t="s">
        <v>2854</v>
      </c>
      <c r="F1351" s="62" t="s">
        <v>44</v>
      </c>
      <c r="G1351" s="45" t="s">
        <v>2855</v>
      </c>
      <c r="H1351" s="259">
        <v>40</v>
      </c>
      <c r="I1351" s="154">
        <v>43655</v>
      </c>
      <c r="J1351" s="142">
        <f t="shared" si="89"/>
        <v>160</v>
      </c>
      <c r="K1351" s="268">
        <f t="shared" si="90"/>
        <v>800000</v>
      </c>
      <c r="L1351" s="268" t="s">
        <v>2254</v>
      </c>
      <c r="M1351" s="142" t="s">
        <v>3396</v>
      </c>
      <c r="N1351" s="190">
        <v>82</v>
      </c>
      <c r="O1351" s="146">
        <v>43657</v>
      </c>
      <c r="P1351" s="190"/>
      <c r="Q1351" s="199">
        <f t="shared" si="88"/>
        <v>410000</v>
      </c>
    </row>
    <row r="1352" spans="1:17" hidden="1">
      <c r="A1352" s="1" t="s">
        <v>2669</v>
      </c>
      <c r="B1352" s="1" t="str">
        <f t="shared" si="91"/>
        <v>SBG</v>
      </c>
      <c r="C1352" s="8" t="s">
        <v>2848</v>
      </c>
      <c r="D1352" s="8" t="s">
        <v>2849</v>
      </c>
      <c r="E1352" s="45" t="s">
        <v>2856</v>
      </c>
      <c r="F1352" s="62" t="s">
        <v>44</v>
      </c>
      <c r="G1352" s="45" t="s">
        <v>2857</v>
      </c>
      <c r="H1352" s="259">
        <v>45</v>
      </c>
      <c r="I1352" s="154">
        <v>43655</v>
      </c>
      <c r="J1352" s="142">
        <f t="shared" si="89"/>
        <v>180</v>
      </c>
      <c r="K1352" s="268">
        <f t="shared" si="90"/>
        <v>900000</v>
      </c>
      <c r="L1352" s="268" t="s">
        <v>2254</v>
      </c>
      <c r="M1352" s="142" t="s">
        <v>3396</v>
      </c>
      <c r="N1352" s="190">
        <v>86</v>
      </c>
      <c r="O1352" s="146">
        <v>43658</v>
      </c>
      <c r="P1352" s="190"/>
      <c r="Q1352" s="199">
        <f t="shared" si="88"/>
        <v>430000</v>
      </c>
    </row>
    <row r="1353" spans="1:17" hidden="1">
      <c r="A1353" s="1" t="s">
        <v>2669</v>
      </c>
      <c r="B1353" s="1" t="str">
        <f t="shared" si="91"/>
        <v>SBG</v>
      </c>
      <c r="C1353" s="8" t="s">
        <v>2848</v>
      </c>
      <c r="D1353" s="8" t="s">
        <v>2849</v>
      </c>
      <c r="E1353" s="45" t="s">
        <v>2858</v>
      </c>
      <c r="F1353" s="62" t="s">
        <v>44</v>
      </c>
      <c r="G1353" s="45" t="s">
        <v>2859</v>
      </c>
      <c r="H1353" s="259">
        <v>55</v>
      </c>
      <c r="I1353" s="154">
        <v>43656</v>
      </c>
      <c r="J1353" s="142">
        <f t="shared" si="89"/>
        <v>220</v>
      </c>
      <c r="K1353" s="268">
        <f t="shared" si="90"/>
        <v>1100000</v>
      </c>
      <c r="L1353" s="268" t="s">
        <v>2254</v>
      </c>
      <c r="M1353" s="142" t="s">
        <v>3396</v>
      </c>
      <c r="N1353" s="190">
        <v>83</v>
      </c>
      <c r="O1353" s="146">
        <v>43659</v>
      </c>
      <c r="P1353" s="190"/>
      <c r="Q1353" s="199">
        <f t="shared" si="88"/>
        <v>415000</v>
      </c>
    </row>
    <row r="1354" spans="1:17" hidden="1">
      <c r="A1354" s="1" t="s">
        <v>2669</v>
      </c>
      <c r="B1354" s="1" t="str">
        <f t="shared" si="91"/>
        <v>SBG</v>
      </c>
      <c r="C1354" s="8" t="s">
        <v>2848</v>
      </c>
      <c r="D1354" s="8" t="s">
        <v>2849</v>
      </c>
      <c r="E1354" s="45" t="s">
        <v>2860</v>
      </c>
      <c r="F1354" s="62" t="s">
        <v>44</v>
      </c>
      <c r="G1354" s="45" t="s">
        <v>2861</v>
      </c>
      <c r="H1354" s="259">
        <v>45</v>
      </c>
      <c r="I1354" s="154">
        <v>43656</v>
      </c>
      <c r="J1354" s="142">
        <f t="shared" si="89"/>
        <v>180</v>
      </c>
      <c r="K1354" s="268">
        <f t="shared" si="90"/>
        <v>900000</v>
      </c>
      <c r="L1354" s="268" t="s">
        <v>2254</v>
      </c>
      <c r="M1354" s="142" t="s">
        <v>3396</v>
      </c>
      <c r="N1354" s="190">
        <v>112</v>
      </c>
      <c r="O1354" s="146">
        <v>43661</v>
      </c>
      <c r="P1354" s="190"/>
      <c r="Q1354" s="199">
        <f t="shared" si="88"/>
        <v>560000</v>
      </c>
    </row>
    <row r="1355" spans="1:17" hidden="1">
      <c r="A1355" s="1" t="s">
        <v>2669</v>
      </c>
      <c r="B1355" s="1" t="str">
        <f t="shared" si="91"/>
        <v>SBG</v>
      </c>
      <c r="C1355" s="8" t="s">
        <v>2848</v>
      </c>
      <c r="D1355" s="8" t="s">
        <v>2849</v>
      </c>
      <c r="E1355" s="45" t="s">
        <v>2862</v>
      </c>
      <c r="F1355" s="62" t="s">
        <v>44</v>
      </c>
      <c r="G1355" s="45" t="s">
        <v>2863</v>
      </c>
      <c r="H1355" s="259">
        <v>45</v>
      </c>
      <c r="I1355" s="155">
        <v>43657</v>
      </c>
      <c r="J1355" s="142">
        <f t="shared" si="89"/>
        <v>180</v>
      </c>
      <c r="K1355" s="268">
        <f t="shared" si="90"/>
        <v>900000</v>
      </c>
      <c r="L1355" s="268" t="s">
        <v>2254</v>
      </c>
      <c r="M1355" s="142" t="s">
        <v>3396</v>
      </c>
      <c r="N1355" s="190">
        <v>108</v>
      </c>
      <c r="O1355" s="146">
        <v>43664</v>
      </c>
      <c r="P1355" s="190"/>
      <c r="Q1355" s="199">
        <f t="shared" si="88"/>
        <v>540000</v>
      </c>
    </row>
    <row r="1356" spans="1:17" hidden="1">
      <c r="A1356" s="1" t="s">
        <v>2669</v>
      </c>
      <c r="B1356" s="1" t="str">
        <f t="shared" si="91"/>
        <v>SBG</v>
      </c>
      <c r="C1356" s="8" t="s">
        <v>2848</v>
      </c>
      <c r="D1356" s="8" t="s">
        <v>2849</v>
      </c>
      <c r="E1356" s="45" t="s">
        <v>2864</v>
      </c>
      <c r="F1356" s="62" t="s">
        <v>46</v>
      </c>
      <c r="G1356" s="45" t="s">
        <v>2865</v>
      </c>
      <c r="H1356" s="259">
        <v>21</v>
      </c>
      <c r="I1356" s="155">
        <v>43657</v>
      </c>
      <c r="J1356" s="142">
        <f t="shared" si="89"/>
        <v>84</v>
      </c>
      <c r="K1356" s="268">
        <f t="shared" si="90"/>
        <v>420000</v>
      </c>
      <c r="L1356" s="268" t="s">
        <v>2254</v>
      </c>
      <c r="M1356" s="142" t="s">
        <v>3396</v>
      </c>
      <c r="N1356" s="190">
        <v>80</v>
      </c>
      <c r="O1356" s="146">
        <v>43665</v>
      </c>
      <c r="P1356" s="190"/>
      <c r="Q1356" s="199">
        <f t="shared" si="88"/>
        <v>400000</v>
      </c>
    </row>
    <row r="1357" spans="1:17" hidden="1">
      <c r="A1357" s="1" t="s">
        <v>2669</v>
      </c>
      <c r="B1357" s="1" t="str">
        <f t="shared" si="91"/>
        <v>SBG</v>
      </c>
      <c r="C1357" s="8" t="s">
        <v>2848</v>
      </c>
      <c r="D1357" s="8" t="s">
        <v>2849</v>
      </c>
      <c r="E1357" s="45" t="s">
        <v>2866</v>
      </c>
      <c r="F1357" s="62" t="s">
        <v>46</v>
      </c>
      <c r="G1357" s="45" t="s">
        <v>2867</v>
      </c>
      <c r="H1357" s="259">
        <v>22</v>
      </c>
      <c r="I1357" s="155">
        <v>43657</v>
      </c>
      <c r="J1357" s="142">
        <f t="shared" si="89"/>
        <v>88</v>
      </c>
      <c r="K1357" s="268">
        <f t="shared" si="90"/>
        <v>440000</v>
      </c>
      <c r="L1357" s="268" t="s">
        <v>2254</v>
      </c>
      <c r="M1357" s="142" t="s">
        <v>3396</v>
      </c>
      <c r="N1357" s="190">
        <v>76</v>
      </c>
      <c r="O1357" s="146">
        <v>43666</v>
      </c>
      <c r="P1357" s="190"/>
      <c r="Q1357" s="199">
        <f t="shared" si="88"/>
        <v>380000</v>
      </c>
    </row>
    <row r="1358" spans="1:17" hidden="1">
      <c r="A1358" s="1" t="s">
        <v>2669</v>
      </c>
      <c r="B1358" s="1" t="str">
        <f t="shared" si="91"/>
        <v>SBG</v>
      </c>
      <c r="C1358" s="8" t="s">
        <v>2848</v>
      </c>
      <c r="D1358" s="8" t="s">
        <v>2849</v>
      </c>
      <c r="E1358" s="45" t="s">
        <v>2868</v>
      </c>
      <c r="F1358" s="62" t="s">
        <v>44</v>
      </c>
      <c r="G1358" s="45" t="s">
        <v>2869</v>
      </c>
      <c r="H1358" s="259">
        <v>45</v>
      </c>
      <c r="I1358" s="155">
        <v>43658</v>
      </c>
      <c r="J1358" s="142">
        <f t="shared" si="89"/>
        <v>180</v>
      </c>
      <c r="K1358" s="268">
        <f t="shared" si="90"/>
        <v>900000</v>
      </c>
      <c r="L1358" s="268" t="s">
        <v>2254</v>
      </c>
      <c r="M1358" s="142" t="s">
        <v>3396</v>
      </c>
      <c r="N1358" s="190">
        <v>164</v>
      </c>
      <c r="O1358" s="146">
        <v>43673</v>
      </c>
      <c r="P1358" s="190"/>
      <c r="Q1358" s="199">
        <f t="shared" si="88"/>
        <v>820000</v>
      </c>
    </row>
    <row r="1359" spans="1:17" hidden="1">
      <c r="A1359" s="1" t="s">
        <v>2669</v>
      </c>
      <c r="B1359" s="1" t="str">
        <f t="shared" si="91"/>
        <v>SBG</v>
      </c>
      <c r="C1359" s="8" t="s">
        <v>2848</v>
      </c>
      <c r="D1359" s="8" t="s">
        <v>2849</v>
      </c>
      <c r="E1359" s="45" t="s">
        <v>527</v>
      </c>
      <c r="F1359" s="62" t="s">
        <v>44</v>
      </c>
      <c r="G1359" s="45" t="s">
        <v>2870</v>
      </c>
      <c r="H1359" s="259">
        <v>45</v>
      </c>
      <c r="I1359" s="148">
        <v>43659</v>
      </c>
      <c r="J1359" s="142">
        <f t="shared" si="89"/>
        <v>180</v>
      </c>
      <c r="K1359" s="268">
        <f t="shared" si="90"/>
        <v>900000</v>
      </c>
      <c r="L1359" s="268" t="s">
        <v>2254</v>
      </c>
      <c r="M1359" s="142" t="s">
        <v>3396</v>
      </c>
      <c r="N1359" s="190">
        <v>60</v>
      </c>
      <c r="O1359" s="146">
        <v>43671</v>
      </c>
      <c r="P1359" s="190"/>
      <c r="Q1359" s="199">
        <f t="shared" si="88"/>
        <v>300000</v>
      </c>
    </row>
    <row r="1360" spans="1:17" hidden="1">
      <c r="A1360" s="1" t="s">
        <v>2669</v>
      </c>
      <c r="B1360" s="1" t="str">
        <f t="shared" si="91"/>
        <v>SBG</v>
      </c>
      <c r="C1360" s="8" t="s">
        <v>2848</v>
      </c>
      <c r="D1360" s="8" t="s">
        <v>2849</v>
      </c>
      <c r="E1360" s="45" t="s">
        <v>2871</v>
      </c>
      <c r="F1360" s="62" t="s">
        <v>46</v>
      </c>
      <c r="G1360" s="45" t="s">
        <v>2872</v>
      </c>
      <c r="H1360" s="259">
        <v>38</v>
      </c>
      <c r="I1360" s="148">
        <v>43659</v>
      </c>
      <c r="J1360" s="142">
        <f t="shared" si="89"/>
        <v>152</v>
      </c>
      <c r="K1360" s="268">
        <f t="shared" si="90"/>
        <v>760000</v>
      </c>
      <c r="L1360" s="268" t="s">
        <v>2254</v>
      </c>
      <c r="M1360" s="142" t="s">
        <v>3396</v>
      </c>
      <c r="N1360" s="190">
        <v>128</v>
      </c>
      <c r="O1360" s="146">
        <v>43669</v>
      </c>
      <c r="P1360" s="190"/>
      <c r="Q1360" s="199">
        <f t="shared" si="88"/>
        <v>640000</v>
      </c>
    </row>
    <row r="1361" spans="1:17" hidden="1">
      <c r="A1361" s="1" t="s">
        <v>2669</v>
      </c>
      <c r="B1361" s="1" t="str">
        <f t="shared" si="91"/>
        <v>SBG</v>
      </c>
      <c r="C1361" s="8" t="s">
        <v>2848</v>
      </c>
      <c r="D1361" s="8" t="s">
        <v>2873</v>
      </c>
      <c r="E1361" s="45" t="s">
        <v>2874</v>
      </c>
      <c r="F1361" s="62" t="s">
        <v>44</v>
      </c>
      <c r="G1361" s="45" t="s">
        <v>2875</v>
      </c>
      <c r="H1361" s="259">
        <v>40</v>
      </c>
      <c r="I1361" s="148">
        <v>43654</v>
      </c>
      <c r="J1361" s="142">
        <f t="shared" si="89"/>
        <v>160</v>
      </c>
      <c r="K1361" s="268">
        <f t="shared" si="90"/>
        <v>800000</v>
      </c>
      <c r="L1361" s="268" t="s">
        <v>2254</v>
      </c>
      <c r="M1361" s="142" t="s">
        <v>3396</v>
      </c>
      <c r="N1361" s="190">
        <v>67</v>
      </c>
      <c r="O1361" s="146">
        <v>43654</v>
      </c>
      <c r="P1361" s="190"/>
      <c r="Q1361" s="199">
        <f t="shared" si="88"/>
        <v>335000</v>
      </c>
    </row>
    <row r="1362" spans="1:17" hidden="1">
      <c r="A1362" s="1" t="s">
        <v>2669</v>
      </c>
      <c r="B1362" s="1" t="str">
        <f t="shared" si="91"/>
        <v>SBG</v>
      </c>
      <c r="C1362" s="8" t="s">
        <v>2848</v>
      </c>
      <c r="D1362" s="8" t="s">
        <v>2873</v>
      </c>
      <c r="E1362" s="45" t="s">
        <v>2876</v>
      </c>
      <c r="F1362" s="62" t="s">
        <v>44</v>
      </c>
      <c r="G1362" s="45" t="s">
        <v>2877</v>
      </c>
      <c r="H1362" s="259">
        <v>18</v>
      </c>
      <c r="I1362" s="148">
        <v>43654</v>
      </c>
      <c r="J1362" s="142">
        <f t="shared" si="89"/>
        <v>72</v>
      </c>
      <c r="K1362" s="268">
        <f t="shared" si="90"/>
        <v>360000</v>
      </c>
      <c r="L1362" s="268" t="s">
        <v>2254</v>
      </c>
      <c r="M1362" s="142" t="s">
        <v>3396</v>
      </c>
      <c r="N1362" s="190">
        <v>78</v>
      </c>
      <c r="O1362" s="146">
        <v>43654</v>
      </c>
      <c r="P1362" s="190"/>
      <c r="Q1362" s="199">
        <f t="shared" si="88"/>
        <v>390000</v>
      </c>
    </row>
    <row r="1363" spans="1:17" hidden="1">
      <c r="A1363" s="1" t="s">
        <v>2669</v>
      </c>
      <c r="B1363" s="1" t="str">
        <f t="shared" si="91"/>
        <v>SBG</v>
      </c>
      <c r="C1363" s="8" t="s">
        <v>2848</v>
      </c>
      <c r="D1363" s="8" t="s">
        <v>2873</v>
      </c>
      <c r="E1363" s="45" t="s">
        <v>2878</v>
      </c>
      <c r="F1363" s="62" t="s">
        <v>44</v>
      </c>
      <c r="G1363" s="45" t="s">
        <v>1418</v>
      </c>
      <c r="H1363" s="259">
        <v>50</v>
      </c>
      <c r="I1363" s="154">
        <v>43655</v>
      </c>
      <c r="J1363" s="142">
        <f t="shared" si="89"/>
        <v>200</v>
      </c>
      <c r="K1363" s="268">
        <f t="shared" si="90"/>
        <v>1000000</v>
      </c>
      <c r="L1363" s="268" t="s">
        <v>2254</v>
      </c>
      <c r="M1363" s="142" t="s">
        <v>3396</v>
      </c>
      <c r="N1363" s="190">
        <v>240</v>
      </c>
      <c r="O1363" s="146">
        <v>43664</v>
      </c>
      <c r="P1363" s="190"/>
      <c r="Q1363" s="199">
        <f t="shared" si="88"/>
        <v>1200000</v>
      </c>
    </row>
    <row r="1364" spans="1:17" hidden="1">
      <c r="A1364" s="1" t="s">
        <v>2669</v>
      </c>
      <c r="B1364" s="1" t="str">
        <f t="shared" si="91"/>
        <v>SBG</v>
      </c>
      <c r="C1364" s="8" t="s">
        <v>2848</v>
      </c>
      <c r="D1364" s="8" t="s">
        <v>2873</v>
      </c>
      <c r="E1364" s="45" t="s">
        <v>2879</v>
      </c>
      <c r="F1364" s="62" t="s">
        <v>44</v>
      </c>
      <c r="G1364" s="45" t="s">
        <v>1440</v>
      </c>
      <c r="H1364" s="259">
        <v>45</v>
      </c>
      <c r="I1364" s="154">
        <v>43656</v>
      </c>
      <c r="J1364" s="142">
        <f t="shared" si="89"/>
        <v>180</v>
      </c>
      <c r="K1364" s="268">
        <f t="shared" si="90"/>
        <v>900000</v>
      </c>
      <c r="L1364" s="268" t="s">
        <v>2254</v>
      </c>
      <c r="M1364" s="142" t="s">
        <v>3396</v>
      </c>
      <c r="N1364" s="190">
        <v>120</v>
      </c>
      <c r="O1364" s="146">
        <v>43658</v>
      </c>
      <c r="P1364" s="190"/>
      <c r="Q1364" s="199">
        <f t="shared" si="88"/>
        <v>600000</v>
      </c>
    </row>
    <row r="1365" spans="1:17" hidden="1">
      <c r="A1365" s="1" t="s">
        <v>2669</v>
      </c>
      <c r="B1365" s="1" t="str">
        <f t="shared" si="91"/>
        <v>SBG</v>
      </c>
      <c r="C1365" s="8" t="s">
        <v>2848</v>
      </c>
      <c r="D1365" s="8" t="s">
        <v>2873</v>
      </c>
      <c r="E1365" s="45" t="s">
        <v>2880</v>
      </c>
      <c r="F1365" s="62" t="s">
        <v>45</v>
      </c>
      <c r="G1365" s="45" t="s">
        <v>2881</v>
      </c>
      <c r="H1365" s="259">
        <v>12</v>
      </c>
      <c r="I1365" s="154">
        <v>43656</v>
      </c>
      <c r="J1365" s="142">
        <f t="shared" si="89"/>
        <v>48</v>
      </c>
      <c r="K1365" s="268">
        <f t="shared" si="90"/>
        <v>240000</v>
      </c>
      <c r="L1365" s="268" t="s">
        <v>2254</v>
      </c>
      <c r="M1365" s="142" t="s">
        <v>3396</v>
      </c>
      <c r="N1365" s="190"/>
      <c r="O1365" s="190"/>
      <c r="P1365" s="190"/>
      <c r="Q1365" s="199">
        <f t="shared" si="88"/>
        <v>0</v>
      </c>
    </row>
    <row r="1366" spans="1:17" hidden="1">
      <c r="A1366" s="1" t="s">
        <v>2669</v>
      </c>
      <c r="B1366" s="1" t="str">
        <f t="shared" si="91"/>
        <v>SBG</v>
      </c>
      <c r="C1366" s="8" t="s">
        <v>2848</v>
      </c>
      <c r="D1366" s="8" t="s">
        <v>2873</v>
      </c>
      <c r="E1366" s="45" t="s">
        <v>2882</v>
      </c>
      <c r="F1366" s="62" t="s">
        <v>44</v>
      </c>
      <c r="G1366" s="45" t="s">
        <v>2883</v>
      </c>
      <c r="H1366" s="259">
        <v>56</v>
      </c>
      <c r="I1366" s="148">
        <v>43657</v>
      </c>
      <c r="J1366" s="142">
        <f t="shared" si="89"/>
        <v>224</v>
      </c>
      <c r="K1366" s="268">
        <f t="shared" si="90"/>
        <v>1120000</v>
      </c>
      <c r="L1366" s="268" t="s">
        <v>2254</v>
      </c>
      <c r="M1366" s="142" t="s">
        <v>3396</v>
      </c>
      <c r="N1366" s="190">
        <v>222</v>
      </c>
      <c r="O1366" s="146">
        <v>43666</v>
      </c>
      <c r="P1366" s="190"/>
      <c r="Q1366" s="199">
        <f t="shared" si="88"/>
        <v>1110000</v>
      </c>
    </row>
    <row r="1367" spans="1:17" hidden="1">
      <c r="A1367" s="1" t="s">
        <v>2669</v>
      </c>
      <c r="B1367" s="1" t="str">
        <f t="shared" si="91"/>
        <v>SBG</v>
      </c>
      <c r="C1367" s="8" t="s">
        <v>2848</v>
      </c>
      <c r="D1367" s="8" t="s">
        <v>2873</v>
      </c>
      <c r="E1367" s="45" t="s">
        <v>2884</v>
      </c>
      <c r="F1367" s="62" t="s">
        <v>46</v>
      </c>
      <c r="G1367" s="45" t="s">
        <v>2885</v>
      </c>
      <c r="H1367" s="259">
        <v>41</v>
      </c>
      <c r="I1367" s="148">
        <v>43658</v>
      </c>
      <c r="J1367" s="142">
        <f t="shared" si="89"/>
        <v>164</v>
      </c>
      <c r="K1367" s="268">
        <f t="shared" si="90"/>
        <v>820000</v>
      </c>
      <c r="L1367" s="268" t="s">
        <v>2254</v>
      </c>
      <c r="M1367" s="142" t="s">
        <v>3396</v>
      </c>
      <c r="N1367" s="190">
        <v>140</v>
      </c>
      <c r="O1367" s="146">
        <v>43671</v>
      </c>
      <c r="P1367" s="190"/>
      <c r="Q1367" s="199">
        <f t="shared" si="88"/>
        <v>700000</v>
      </c>
    </row>
    <row r="1368" spans="1:17" hidden="1">
      <c r="A1368" s="1" t="s">
        <v>2669</v>
      </c>
      <c r="B1368" s="1" t="str">
        <f t="shared" si="91"/>
        <v>SBG</v>
      </c>
      <c r="C1368" s="8" t="s">
        <v>2848</v>
      </c>
      <c r="D1368" s="8" t="s">
        <v>2873</v>
      </c>
      <c r="E1368" s="45" t="s">
        <v>1445</v>
      </c>
      <c r="F1368" s="62" t="s">
        <v>45</v>
      </c>
      <c r="G1368" s="45" t="s">
        <v>2885</v>
      </c>
      <c r="H1368" s="259">
        <v>20</v>
      </c>
      <c r="I1368" s="148">
        <v>43658</v>
      </c>
      <c r="J1368" s="142">
        <f t="shared" si="89"/>
        <v>80</v>
      </c>
      <c r="K1368" s="268">
        <f t="shared" si="90"/>
        <v>400000</v>
      </c>
      <c r="L1368" s="268" t="s">
        <v>2254</v>
      </c>
      <c r="M1368" s="142" t="s">
        <v>3396</v>
      </c>
      <c r="N1368" s="190">
        <v>60</v>
      </c>
      <c r="O1368" s="146">
        <v>43672</v>
      </c>
      <c r="P1368" s="190"/>
      <c r="Q1368" s="199">
        <f t="shared" si="88"/>
        <v>300000</v>
      </c>
    </row>
    <row r="1369" spans="1:17" hidden="1">
      <c r="A1369" s="1" t="s">
        <v>2669</v>
      </c>
      <c r="B1369" s="1" t="str">
        <f t="shared" si="91"/>
        <v>SBG</v>
      </c>
      <c r="C1369" s="8" t="s">
        <v>2848</v>
      </c>
      <c r="D1369" s="8" t="s">
        <v>2873</v>
      </c>
      <c r="E1369" s="45" t="s">
        <v>1441</v>
      </c>
      <c r="F1369" s="62" t="s">
        <v>44</v>
      </c>
      <c r="G1369" s="45" t="s">
        <v>1442</v>
      </c>
      <c r="H1369" s="259">
        <v>50</v>
      </c>
      <c r="I1369" s="148">
        <v>43659</v>
      </c>
      <c r="J1369" s="142">
        <f t="shared" si="89"/>
        <v>200</v>
      </c>
      <c r="K1369" s="268">
        <f t="shared" si="90"/>
        <v>1000000</v>
      </c>
      <c r="L1369" s="268" t="s">
        <v>2254</v>
      </c>
      <c r="M1369" s="142" t="s">
        <v>3396</v>
      </c>
      <c r="N1369" s="190">
        <v>164</v>
      </c>
      <c r="O1369" s="146">
        <v>43659</v>
      </c>
      <c r="P1369" s="190"/>
      <c r="Q1369" s="199">
        <f t="shared" si="88"/>
        <v>820000</v>
      </c>
    </row>
    <row r="1370" spans="1:17" hidden="1">
      <c r="A1370" s="1" t="s">
        <v>2669</v>
      </c>
      <c r="B1370" s="1" t="str">
        <f t="shared" si="91"/>
        <v>SBG</v>
      </c>
      <c r="C1370" s="8" t="s">
        <v>2848</v>
      </c>
      <c r="D1370" s="8" t="s">
        <v>2873</v>
      </c>
      <c r="E1370" s="45" t="s">
        <v>2886</v>
      </c>
      <c r="F1370" s="62" t="s">
        <v>45</v>
      </c>
      <c r="G1370" s="45" t="s">
        <v>2887</v>
      </c>
      <c r="H1370" s="259">
        <v>12</v>
      </c>
      <c r="I1370" s="148">
        <v>43659</v>
      </c>
      <c r="J1370" s="142">
        <f t="shared" si="89"/>
        <v>48</v>
      </c>
      <c r="K1370" s="268">
        <f t="shared" si="90"/>
        <v>240000</v>
      </c>
      <c r="L1370" s="268" t="s">
        <v>2254</v>
      </c>
      <c r="M1370" s="142" t="s">
        <v>3396</v>
      </c>
      <c r="N1370" s="190"/>
      <c r="O1370" s="190"/>
      <c r="P1370" s="190"/>
      <c r="Q1370" s="199">
        <f t="shared" si="88"/>
        <v>0</v>
      </c>
    </row>
    <row r="1371" spans="1:17" hidden="1">
      <c r="A1371" s="1" t="s">
        <v>2670</v>
      </c>
      <c r="B1371" s="1" t="str">
        <f t="shared" si="91"/>
        <v>PKP</v>
      </c>
      <c r="C1371" s="8" t="s">
        <v>945</v>
      </c>
      <c r="D1371" s="8" t="s">
        <v>958</v>
      </c>
      <c r="E1371" s="8" t="s">
        <v>2888</v>
      </c>
      <c r="F1371" s="3" t="s">
        <v>45</v>
      </c>
      <c r="G1371" s="8" t="s">
        <v>2889</v>
      </c>
      <c r="H1371" s="138">
        <v>8</v>
      </c>
      <c r="I1371" s="148">
        <v>43655</v>
      </c>
      <c r="J1371" s="142">
        <f t="shared" si="89"/>
        <v>32</v>
      </c>
      <c r="K1371" s="267">
        <f t="shared" si="90"/>
        <v>160000</v>
      </c>
      <c r="L1371" s="267" t="s">
        <v>2253</v>
      </c>
      <c r="M1371" s="142" t="s">
        <v>3396</v>
      </c>
      <c r="N1371" s="190"/>
      <c r="O1371" s="190"/>
      <c r="P1371" s="190"/>
      <c r="Q1371" s="199">
        <f t="shared" si="88"/>
        <v>0</v>
      </c>
    </row>
    <row r="1372" spans="1:17" hidden="1">
      <c r="A1372" s="1" t="s">
        <v>2670</v>
      </c>
      <c r="B1372" s="1" t="str">
        <f t="shared" si="91"/>
        <v>PKP</v>
      </c>
      <c r="C1372" s="8" t="s">
        <v>945</v>
      </c>
      <c r="D1372" s="8" t="s">
        <v>958</v>
      </c>
      <c r="E1372" s="8" t="s">
        <v>2890</v>
      </c>
      <c r="F1372" s="3" t="s">
        <v>45</v>
      </c>
      <c r="G1372" s="8" t="s">
        <v>2891</v>
      </c>
      <c r="H1372" s="138">
        <v>5</v>
      </c>
      <c r="I1372" s="148">
        <v>43662</v>
      </c>
      <c r="J1372" s="142">
        <f t="shared" si="89"/>
        <v>20</v>
      </c>
      <c r="K1372" s="267">
        <f t="shared" si="90"/>
        <v>100000</v>
      </c>
      <c r="L1372" s="267" t="s">
        <v>2253</v>
      </c>
      <c r="M1372" s="142" t="s">
        <v>3396</v>
      </c>
      <c r="N1372" s="190"/>
      <c r="O1372" s="190"/>
      <c r="P1372" s="190"/>
      <c r="Q1372" s="199">
        <f t="shared" si="88"/>
        <v>0</v>
      </c>
    </row>
    <row r="1373" spans="1:17" hidden="1">
      <c r="A1373" s="1" t="s">
        <v>2670</v>
      </c>
      <c r="B1373" s="1" t="str">
        <f t="shared" si="91"/>
        <v>PKP</v>
      </c>
      <c r="C1373" s="8" t="s">
        <v>945</v>
      </c>
      <c r="D1373" s="8" t="s">
        <v>958</v>
      </c>
      <c r="E1373" s="8" t="s">
        <v>2892</v>
      </c>
      <c r="F1373" s="3" t="s">
        <v>44</v>
      </c>
      <c r="G1373" s="8" t="s">
        <v>2893</v>
      </c>
      <c r="H1373" s="138">
        <v>25</v>
      </c>
      <c r="I1373" s="252">
        <v>43657</v>
      </c>
      <c r="J1373" s="142">
        <f t="shared" si="89"/>
        <v>100</v>
      </c>
      <c r="K1373" s="267">
        <f t="shared" si="90"/>
        <v>500000</v>
      </c>
      <c r="L1373" s="267" t="s">
        <v>2253</v>
      </c>
      <c r="M1373" s="142" t="s">
        <v>3396</v>
      </c>
      <c r="N1373" s="190"/>
      <c r="O1373" s="190"/>
      <c r="P1373" s="190"/>
      <c r="Q1373" s="199">
        <f t="shared" si="88"/>
        <v>0</v>
      </c>
    </row>
    <row r="1374" spans="1:17" hidden="1">
      <c r="A1374" s="1" t="s">
        <v>2670</v>
      </c>
      <c r="B1374" s="1" t="str">
        <f t="shared" si="91"/>
        <v>PKP</v>
      </c>
      <c r="C1374" s="8" t="s">
        <v>945</v>
      </c>
      <c r="D1374" s="8" t="s">
        <v>2894</v>
      </c>
      <c r="E1374" s="8" t="s">
        <v>2895</v>
      </c>
      <c r="F1374" s="3" t="s">
        <v>46</v>
      </c>
      <c r="G1374" s="8" t="s">
        <v>2896</v>
      </c>
      <c r="H1374" s="142">
        <v>15</v>
      </c>
      <c r="I1374" s="148">
        <v>43658</v>
      </c>
      <c r="J1374" s="142">
        <f t="shared" si="89"/>
        <v>60</v>
      </c>
      <c r="K1374" s="267">
        <f t="shared" si="90"/>
        <v>300000</v>
      </c>
      <c r="L1374" s="267" t="s">
        <v>2253</v>
      </c>
      <c r="M1374" s="142" t="s">
        <v>3396</v>
      </c>
      <c r="N1374" s="190">
        <v>44</v>
      </c>
      <c r="O1374" s="210">
        <v>43668</v>
      </c>
      <c r="P1374" s="190"/>
      <c r="Q1374" s="199">
        <f t="shared" si="88"/>
        <v>220000</v>
      </c>
    </row>
    <row r="1375" spans="1:17" hidden="1">
      <c r="A1375" s="1" t="s">
        <v>2670</v>
      </c>
      <c r="B1375" s="1" t="str">
        <f t="shared" si="91"/>
        <v>PKP</v>
      </c>
      <c r="C1375" s="8" t="s">
        <v>945</v>
      </c>
      <c r="D1375" s="8" t="s">
        <v>2894</v>
      </c>
      <c r="E1375" s="8" t="s">
        <v>2897</v>
      </c>
      <c r="F1375" s="3" t="s">
        <v>46</v>
      </c>
      <c r="G1375" s="8" t="s">
        <v>2898</v>
      </c>
      <c r="H1375" s="142">
        <v>20</v>
      </c>
      <c r="I1375" s="148">
        <v>43656</v>
      </c>
      <c r="J1375" s="142">
        <f t="shared" si="89"/>
        <v>80</v>
      </c>
      <c r="K1375" s="267">
        <f t="shared" si="90"/>
        <v>400000</v>
      </c>
      <c r="L1375" s="267" t="s">
        <v>2253</v>
      </c>
      <c r="M1375" s="142" t="s">
        <v>3396</v>
      </c>
      <c r="N1375" s="190">
        <v>100</v>
      </c>
      <c r="O1375" s="210">
        <v>43672</v>
      </c>
      <c r="P1375" s="190"/>
      <c r="Q1375" s="199">
        <f t="shared" si="88"/>
        <v>500000</v>
      </c>
    </row>
    <row r="1376" spans="1:17" hidden="1">
      <c r="A1376" s="1" t="s">
        <v>2670</v>
      </c>
      <c r="B1376" s="1" t="str">
        <f t="shared" si="91"/>
        <v>PKP</v>
      </c>
      <c r="C1376" s="8" t="s">
        <v>945</v>
      </c>
      <c r="D1376" s="8" t="s">
        <v>2894</v>
      </c>
      <c r="E1376" s="8" t="s">
        <v>2899</v>
      </c>
      <c r="F1376" s="3" t="s">
        <v>45</v>
      </c>
      <c r="G1376" s="8" t="s">
        <v>2900</v>
      </c>
      <c r="H1376" s="142">
        <v>18</v>
      </c>
      <c r="I1376" s="148">
        <v>43657</v>
      </c>
      <c r="J1376" s="142">
        <f t="shared" si="89"/>
        <v>72</v>
      </c>
      <c r="K1376" s="267">
        <f t="shared" si="90"/>
        <v>360000</v>
      </c>
      <c r="L1376" s="267" t="s">
        <v>2253</v>
      </c>
      <c r="M1376" s="142" t="s">
        <v>3396</v>
      </c>
      <c r="N1376" s="190"/>
      <c r="O1376" s="190"/>
      <c r="P1376" s="190"/>
      <c r="Q1376" s="199">
        <f t="shared" si="88"/>
        <v>0</v>
      </c>
    </row>
    <row r="1377" spans="1:17" hidden="1">
      <c r="A1377" s="1" t="s">
        <v>2670</v>
      </c>
      <c r="B1377" s="1" t="str">
        <f t="shared" si="91"/>
        <v>PKP</v>
      </c>
      <c r="C1377" s="8" t="s">
        <v>945</v>
      </c>
      <c r="D1377" s="8" t="s">
        <v>2894</v>
      </c>
      <c r="E1377" s="8" t="s">
        <v>2901</v>
      </c>
      <c r="F1377" s="3" t="s">
        <v>45</v>
      </c>
      <c r="G1377" s="8" t="s">
        <v>2902</v>
      </c>
      <c r="H1377" s="142">
        <v>17</v>
      </c>
      <c r="I1377" s="148">
        <v>43662</v>
      </c>
      <c r="J1377" s="142">
        <f t="shared" si="89"/>
        <v>68</v>
      </c>
      <c r="K1377" s="267">
        <f t="shared" si="90"/>
        <v>340000</v>
      </c>
      <c r="L1377" s="267" t="s">
        <v>2253</v>
      </c>
      <c r="M1377" s="142" t="s">
        <v>3396</v>
      </c>
      <c r="N1377" s="190">
        <v>100</v>
      </c>
      <c r="O1377" s="210">
        <v>43676</v>
      </c>
      <c r="P1377" s="190"/>
      <c r="Q1377" s="199">
        <f t="shared" si="88"/>
        <v>500000</v>
      </c>
    </row>
    <row r="1378" spans="1:17" hidden="1">
      <c r="A1378" s="1" t="s">
        <v>2670</v>
      </c>
      <c r="B1378" s="1" t="str">
        <f t="shared" si="91"/>
        <v>PKP</v>
      </c>
      <c r="C1378" s="8" t="s">
        <v>945</v>
      </c>
      <c r="D1378" s="8" t="s">
        <v>2894</v>
      </c>
      <c r="E1378" s="8" t="s">
        <v>2903</v>
      </c>
      <c r="F1378" s="3" t="s">
        <v>45</v>
      </c>
      <c r="G1378" s="8" t="s">
        <v>2904</v>
      </c>
      <c r="H1378" s="142">
        <v>25</v>
      </c>
      <c r="I1378" s="148">
        <v>43661</v>
      </c>
      <c r="J1378" s="142">
        <f t="shared" si="89"/>
        <v>100</v>
      </c>
      <c r="K1378" s="267">
        <f t="shared" si="90"/>
        <v>500000</v>
      </c>
      <c r="L1378" s="267" t="s">
        <v>2253</v>
      </c>
      <c r="M1378" s="142" t="s">
        <v>3396</v>
      </c>
      <c r="N1378" s="190">
        <v>80</v>
      </c>
      <c r="O1378" s="210">
        <v>43683</v>
      </c>
      <c r="P1378" s="190"/>
      <c r="Q1378" s="199">
        <f t="shared" si="88"/>
        <v>400000</v>
      </c>
    </row>
    <row r="1379" spans="1:17" hidden="1">
      <c r="A1379" s="1" t="s">
        <v>2670</v>
      </c>
      <c r="B1379" s="1" t="str">
        <f t="shared" si="91"/>
        <v>PKP</v>
      </c>
      <c r="C1379" s="8" t="s">
        <v>945</v>
      </c>
      <c r="D1379" s="8" t="s">
        <v>2894</v>
      </c>
      <c r="E1379" s="8" t="s">
        <v>2905</v>
      </c>
      <c r="F1379" s="3" t="s">
        <v>46</v>
      </c>
      <c r="G1379" s="8" t="s">
        <v>2906</v>
      </c>
      <c r="H1379" s="142">
        <v>21</v>
      </c>
      <c r="I1379" s="148">
        <v>43659</v>
      </c>
      <c r="J1379" s="142">
        <f t="shared" si="89"/>
        <v>84</v>
      </c>
      <c r="K1379" s="267">
        <f t="shared" si="90"/>
        <v>420000</v>
      </c>
      <c r="L1379" s="267" t="s">
        <v>2253</v>
      </c>
      <c r="M1379" s="142" t="s">
        <v>3396</v>
      </c>
      <c r="N1379" s="190">
        <v>84</v>
      </c>
      <c r="O1379" s="210">
        <v>43668</v>
      </c>
      <c r="P1379" s="190"/>
      <c r="Q1379" s="199">
        <f t="shared" si="88"/>
        <v>420000</v>
      </c>
    </row>
    <row r="1380" spans="1:17" hidden="1">
      <c r="A1380" s="1" t="s">
        <v>2670</v>
      </c>
      <c r="B1380" s="1" t="str">
        <f t="shared" si="91"/>
        <v>PKP</v>
      </c>
      <c r="C1380" s="8" t="s">
        <v>945</v>
      </c>
      <c r="D1380" s="8" t="s">
        <v>2894</v>
      </c>
      <c r="E1380" s="8" t="s">
        <v>2907</v>
      </c>
      <c r="F1380" s="3" t="s">
        <v>44</v>
      </c>
      <c r="G1380" s="8" t="s">
        <v>2908</v>
      </c>
      <c r="H1380" s="142">
        <v>19</v>
      </c>
      <c r="I1380" s="148">
        <v>43659</v>
      </c>
      <c r="J1380" s="142">
        <f t="shared" si="89"/>
        <v>76</v>
      </c>
      <c r="K1380" s="267">
        <f t="shared" si="90"/>
        <v>380000</v>
      </c>
      <c r="L1380" s="267" t="s">
        <v>2253</v>
      </c>
      <c r="M1380" s="142" t="s">
        <v>3396</v>
      </c>
      <c r="N1380" s="190">
        <v>96</v>
      </c>
      <c r="O1380" s="210">
        <v>43669</v>
      </c>
      <c r="P1380" s="190"/>
      <c r="Q1380" s="199">
        <f t="shared" si="88"/>
        <v>480000</v>
      </c>
    </row>
    <row r="1381" spans="1:17" hidden="1">
      <c r="A1381" s="1" t="s">
        <v>2670</v>
      </c>
      <c r="B1381" s="1" t="str">
        <f t="shared" si="91"/>
        <v>PKP</v>
      </c>
      <c r="C1381" s="8" t="s">
        <v>945</v>
      </c>
      <c r="D1381" s="8" t="s">
        <v>2894</v>
      </c>
      <c r="E1381" s="8" t="s">
        <v>2909</v>
      </c>
      <c r="F1381" s="3" t="s">
        <v>44</v>
      </c>
      <c r="G1381" s="8" t="s">
        <v>2910</v>
      </c>
      <c r="H1381" s="142">
        <v>23</v>
      </c>
      <c r="I1381" s="148">
        <v>43661</v>
      </c>
      <c r="J1381" s="142">
        <f t="shared" si="89"/>
        <v>92</v>
      </c>
      <c r="K1381" s="267">
        <f t="shared" si="90"/>
        <v>460000</v>
      </c>
      <c r="L1381" s="267" t="s">
        <v>2253</v>
      </c>
      <c r="M1381" s="142" t="s">
        <v>3396</v>
      </c>
      <c r="N1381" s="190"/>
      <c r="O1381" s="190"/>
      <c r="P1381" s="190"/>
      <c r="Q1381" s="199">
        <f t="shared" si="88"/>
        <v>0</v>
      </c>
    </row>
    <row r="1382" spans="1:17" hidden="1">
      <c r="A1382" s="1" t="s">
        <v>2670</v>
      </c>
      <c r="B1382" s="1" t="str">
        <f t="shared" si="91"/>
        <v>PKP</v>
      </c>
      <c r="C1382" s="8" t="s">
        <v>945</v>
      </c>
      <c r="D1382" s="8" t="s">
        <v>2894</v>
      </c>
      <c r="E1382" s="8" t="s">
        <v>2911</v>
      </c>
      <c r="F1382" s="3" t="s">
        <v>44</v>
      </c>
      <c r="G1382" s="8" t="s">
        <v>2912</v>
      </c>
      <c r="H1382" s="142">
        <v>28</v>
      </c>
      <c r="I1382" s="148">
        <v>43668</v>
      </c>
      <c r="J1382" s="142">
        <f t="shared" si="89"/>
        <v>112</v>
      </c>
      <c r="K1382" s="267">
        <f t="shared" si="90"/>
        <v>560000</v>
      </c>
      <c r="L1382" s="267" t="s">
        <v>2253</v>
      </c>
      <c r="M1382" s="142" t="s">
        <v>3396</v>
      </c>
      <c r="N1382" s="190">
        <v>100</v>
      </c>
      <c r="O1382" s="210">
        <v>43678</v>
      </c>
      <c r="P1382" s="190"/>
      <c r="Q1382" s="199">
        <f t="shared" si="88"/>
        <v>500000</v>
      </c>
    </row>
    <row r="1383" spans="1:17" hidden="1">
      <c r="A1383" s="1" t="s">
        <v>2670</v>
      </c>
      <c r="B1383" s="1" t="str">
        <f t="shared" si="91"/>
        <v>PKP</v>
      </c>
      <c r="C1383" s="8" t="s">
        <v>945</v>
      </c>
      <c r="D1383" s="8" t="s">
        <v>2894</v>
      </c>
      <c r="E1383" s="8" t="s">
        <v>2913</v>
      </c>
      <c r="F1383" s="3" t="s">
        <v>44</v>
      </c>
      <c r="G1383" s="8" t="s">
        <v>2914</v>
      </c>
      <c r="H1383" s="142">
        <v>19</v>
      </c>
      <c r="I1383" s="148">
        <v>43656</v>
      </c>
      <c r="J1383" s="142">
        <f t="shared" si="89"/>
        <v>76</v>
      </c>
      <c r="K1383" s="267">
        <f t="shared" si="90"/>
        <v>380000</v>
      </c>
      <c r="L1383" s="267" t="s">
        <v>2253</v>
      </c>
      <c r="M1383" s="142" t="s">
        <v>3396</v>
      </c>
      <c r="N1383" s="190">
        <v>108</v>
      </c>
      <c r="O1383" s="210">
        <v>43671</v>
      </c>
      <c r="P1383" s="190"/>
      <c r="Q1383" s="199">
        <f t="shared" si="88"/>
        <v>540000</v>
      </c>
    </row>
    <row r="1384" spans="1:17" hidden="1">
      <c r="A1384" s="1" t="s">
        <v>2670</v>
      </c>
      <c r="B1384" s="1" t="str">
        <f t="shared" si="91"/>
        <v>PKP</v>
      </c>
      <c r="C1384" s="8" t="s">
        <v>945</v>
      </c>
      <c r="D1384" s="8" t="s">
        <v>2894</v>
      </c>
      <c r="E1384" s="8" t="s">
        <v>2915</v>
      </c>
      <c r="F1384" s="3" t="s">
        <v>44</v>
      </c>
      <c r="G1384" s="8" t="s">
        <v>2916</v>
      </c>
      <c r="H1384" s="142">
        <v>33</v>
      </c>
      <c r="I1384" s="148">
        <v>43658</v>
      </c>
      <c r="J1384" s="142">
        <f t="shared" si="89"/>
        <v>132</v>
      </c>
      <c r="K1384" s="267">
        <f t="shared" si="90"/>
        <v>660000</v>
      </c>
      <c r="L1384" s="267" t="s">
        <v>2253</v>
      </c>
      <c r="M1384" s="142" t="s">
        <v>3396</v>
      </c>
      <c r="N1384" s="190"/>
      <c r="O1384" s="190"/>
      <c r="P1384" s="190"/>
      <c r="Q1384" s="199">
        <f t="shared" si="88"/>
        <v>0</v>
      </c>
    </row>
    <row r="1385" spans="1:17" hidden="1">
      <c r="A1385" s="1" t="s">
        <v>2670</v>
      </c>
      <c r="B1385" s="1" t="str">
        <f t="shared" si="91"/>
        <v>PKP</v>
      </c>
      <c r="C1385" s="8" t="s">
        <v>945</v>
      </c>
      <c r="D1385" s="8" t="s">
        <v>2894</v>
      </c>
      <c r="E1385" s="8" t="s">
        <v>2917</v>
      </c>
      <c r="F1385" s="3" t="s">
        <v>44</v>
      </c>
      <c r="G1385" s="8" t="s">
        <v>2918</v>
      </c>
      <c r="H1385" s="142">
        <v>27</v>
      </c>
      <c r="I1385" s="148">
        <v>43657</v>
      </c>
      <c r="J1385" s="142">
        <f t="shared" si="89"/>
        <v>108</v>
      </c>
      <c r="K1385" s="267">
        <f t="shared" si="90"/>
        <v>540000</v>
      </c>
      <c r="L1385" s="267" t="s">
        <v>2253</v>
      </c>
      <c r="M1385" s="142" t="s">
        <v>3396</v>
      </c>
      <c r="N1385" s="190">
        <v>84</v>
      </c>
      <c r="O1385" s="210">
        <v>43668</v>
      </c>
      <c r="P1385" s="190"/>
      <c r="Q1385" s="199">
        <f t="shared" si="88"/>
        <v>420000</v>
      </c>
    </row>
    <row r="1386" spans="1:17" hidden="1">
      <c r="A1386" s="1" t="s">
        <v>2670</v>
      </c>
      <c r="B1386" s="1" t="str">
        <f t="shared" si="91"/>
        <v>PKP</v>
      </c>
      <c r="C1386" s="8" t="s">
        <v>945</v>
      </c>
      <c r="D1386" s="8" t="s">
        <v>2919</v>
      </c>
      <c r="E1386" s="8" t="s">
        <v>2920</v>
      </c>
      <c r="F1386" s="3" t="s">
        <v>45</v>
      </c>
      <c r="G1386" s="8" t="s">
        <v>2921</v>
      </c>
      <c r="H1386" s="145">
        <v>5</v>
      </c>
      <c r="I1386" s="148">
        <v>43657</v>
      </c>
      <c r="J1386" s="142">
        <f t="shared" si="89"/>
        <v>20</v>
      </c>
      <c r="K1386" s="267">
        <f t="shared" si="90"/>
        <v>100000</v>
      </c>
      <c r="L1386" s="267" t="s">
        <v>2253</v>
      </c>
      <c r="M1386" s="142" t="s">
        <v>3396</v>
      </c>
      <c r="N1386" s="190"/>
      <c r="O1386" s="190"/>
      <c r="P1386" s="190"/>
      <c r="Q1386" s="199">
        <f t="shared" si="88"/>
        <v>0</v>
      </c>
    </row>
    <row r="1387" spans="1:17" hidden="1">
      <c r="A1387" s="1" t="s">
        <v>2670</v>
      </c>
      <c r="B1387" s="1" t="str">
        <f t="shared" si="91"/>
        <v>PKP</v>
      </c>
      <c r="C1387" s="8" t="s">
        <v>945</v>
      </c>
      <c r="D1387" s="8" t="s">
        <v>2919</v>
      </c>
      <c r="E1387" s="8" t="s">
        <v>2922</v>
      </c>
      <c r="F1387" s="3" t="s">
        <v>45</v>
      </c>
      <c r="G1387" s="8" t="s">
        <v>2923</v>
      </c>
      <c r="H1387" s="145">
        <v>5</v>
      </c>
      <c r="I1387" s="148">
        <v>43657</v>
      </c>
      <c r="J1387" s="142">
        <f t="shared" si="89"/>
        <v>20</v>
      </c>
      <c r="K1387" s="267">
        <f t="shared" si="90"/>
        <v>100000</v>
      </c>
      <c r="L1387" s="267" t="s">
        <v>2253</v>
      </c>
      <c r="M1387" s="142" t="s">
        <v>3396</v>
      </c>
      <c r="N1387" s="190"/>
      <c r="O1387" s="190"/>
      <c r="P1387" s="190"/>
      <c r="Q1387" s="199">
        <f t="shared" si="88"/>
        <v>0</v>
      </c>
    </row>
    <row r="1388" spans="1:17" hidden="1">
      <c r="A1388" s="1" t="s">
        <v>2670</v>
      </c>
      <c r="B1388" s="1" t="str">
        <f t="shared" si="91"/>
        <v>PKP</v>
      </c>
      <c r="C1388" s="8" t="s">
        <v>945</v>
      </c>
      <c r="D1388" s="8" t="s">
        <v>2919</v>
      </c>
      <c r="E1388" s="8" t="s">
        <v>2924</v>
      </c>
      <c r="F1388" s="3" t="s">
        <v>44</v>
      </c>
      <c r="G1388" s="8" t="s">
        <v>2925</v>
      </c>
      <c r="H1388" s="145">
        <v>15</v>
      </c>
      <c r="I1388" s="148">
        <v>43657</v>
      </c>
      <c r="J1388" s="142">
        <f t="shared" si="89"/>
        <v>60</v>
      </c>
      <c r="K1388" s="267">
        <f t="shared" si="90"/>
        <v>300000</v>
      </c>
      <c r="L1388" s="267" t="s">
        <v>2253</v>
      </c>
      <c r="M1388" s="142" t="s">
        <v>3396</v>
      </c>
      <c r="N1388" s="190"/>
      <c r="O1388" s="190"/>
      <c r="P1388" s="190"/>
      <c r="Q1388" s="199">
        <f t="shared" si="88"/>
        <v>0</v>
      </c>
    </row>
    <row r="1389" spans="1:17" hidden="1">
      <c r="A1389" s="1" t="s">
        <v>2670</v>
      </c>
      <c r="B1389" s="1" t="str">
        <f t="shared" si="91"/>
        <v>PKP</v>
      </c>
      <c r="C1389" s="8" t="s">
        <v>945</v>
      </c>
      <c r="D1389" s="8" t="s">
        <v>2919</v>
      </c>
      <c r="E1389" s="8" t="s">
        <v>2926</v>
      </c>
      <c r="F1389" s="3" t="s">
        <v>44</v>
      </c>
      <c r="G1389" s="8" t="s">
        <v>2927</v>
      </c>
      <c r="H1389" s="145">
        <v>21</v>
      </c>
      <c r="I1389" s="148">
        <v>43657</v>
      </c>
      <c r="J1389" s="142">
        <f t="shared" si="89"/>
        <v>84</v>
      </c>
      <c r="K1389" s="267">
        <f t="shared" si="90"/>
        <v>420000</v>
      </c>
      <c r="L1389" s="267" t="s">
        <v>2253</v>
      </c>
      <c r="M1389" s="142" t="s">
        <v>3396</v>
      </c>
      <c r="N1389" s="190"/>
      <c r="O1389" s="190"/>
      <c r="P1389" s="190"/>
      <c r="Q1389" s="199">
        <f t="shared" si="88"/>
        <v>0</v>
      </c>
    </row>
    <row r="1390" spans="1:17" hidden="1">
      <c r="A1390" s="1" t="s">
        <v>2670</v>
      </c>
      <c r="B1390" s="1" t="str">
        <f t="shared" si="91"/>
        <v>PKP</v>
      </c>
      <c r="C1390" s="8" t="s">
        <v>945</v>
      </c>
      <c r="D1390" s="8" t="s">
        <v>2919</v>
      </c>
      <c r="E1390" s="8" t="s">
        <v>2928</v>
      </c>
      <c r="F1390" s="3" t="s">
        <v>45</v>
      </c>
      <c r="G1390" s="8" t="s">
        <v>2929</v>
      </c>
      <c r="H1390" s="145">
        <v>5</v>
      </c>
      <c r="I1390" s="148">
        <v>43654</v>
      </c>
      <c r="J1390" s="142">
        <f t="shared" si="89"/>
        <v>20</v>
      </c>
      <c r="K1390" s="267">
        <f t="shared" si="90"/>
        <v>100000</v>
      </c>
      <c r="L1390" s="267" t="s">
        <v>2253</v>
      </c>
      <c r="M1390" s="142" t="s">
        <v>3396</v>
      </c>
      <c r="N1390" s="190"/>
      <c r="O1390" s="190"/>
      <c r="P1390" s="190"/>
      <c r="Q1390" s="199">
        <f t="shared" si="88"/>
        <v>0</v>
      </c>
    </row>
    <row r="1391" spans="1:17" hidden="1">
      <c r="A1391" s="1" t="s">
        <v>2670</v>
      </c>
      <c r="B1391" s="1" t="str">
        <f t="shared" si="91"/>
        <v>PKP</v>
      </c>
      <c r="C1391" s="8" t="s">
        <v>945</v>
      </c>
      <c r="D1391" s="8" t="s">
        <v>2919</v>
      </c>
      <c r="E1391" s="8" t="s">
        <v>2930</v>
      </c>
      <c r="F1391" s="3" t="s">
        <v>44</v>
      </c>
      <c r="G1391" s="8" t="s">
        <v>2931</v>
      </c>
      <c r="H1391" s="145">
        <v>17</v>
      </c>
      <c r="I1391" s="148">
        <v>43689</v>
      </c>
      <c r="J1391" s="142">
        <f t="shared" si="89"/>
        <v>68</v>
      </c>
      <c r="K1391" s="267">
        <f t="shared" si="90"/>
        <v>340000</v>
      </c>
      <c r="L1391" s="267" t="s">
        <v>2253</v>
      </c>
      <c r="M1391" s="142" t="s">
        <v>3396</v>
      </c>
      <c r="N1391" s="190">
        <v>12</v>
      </c>
      <c r="O1391" s="210">
        <v>43685</v>
      </c>
      <c r="P1391" s="190"/>
      <c r="Q1391" s="199">
        <f t="shared" si="88"/>
        <v>60000</v>
      </c>
    </row>
    <row r="1392" spans="1:17" hidden="1">
      <c r="A1392" s="1" t="s">
        <v>2670</v>
      </c>
      <c r="B1392" s="1" t="str">
        <f t="shared" si="91"/>
        <v>PKP</v>
      </c>
      <c r="C1392" s="8" t="s">
        <v>945</v>
      </c>
      <c r="D1392" s="8" t="s">
        <v>2919</v>
      </c>
      <c r="E1392" s="8" t="s">
        <v>2932</v>
      </c>
      <c r="F1392" s="3" t="s">
        <v>44</v>
      </c>
      <c r="G1392" s="8" t="s">
        <v>2933</v>
      </c>
      <c r="H1392" s="145">
        <v>21</v>
      </c>
      <c r="I1392" s="148">
        <v>43689</v>
      </c>
      <c r="J1392" s="142">
        <f t="shared" si="89"/>
        <v>84</v>
      </c>
      <c r="K1392" s="267">
        <f t="shared" si="90"/>
        <v>420000</v>
      </c>
      <c r="L1392" s="267" t="s">
        <v>2253</v>
      </c>
      <c r="M1392" s="142" t="s">
        <v>3396</v>
      </c>
      <c r="N1392" s="190">
        <v>64</v>
      </c>
      <c r="O1392" s="210">
        <v>43655</v>
      </c>
      <c r="P1392" s="190"/>
      <c r="Q1392" s="199">
        <f t="shared" si="88"/>
        <v>320000</v>
      </c>
    </row>
    <row r="1393" spans="1:17" hidden="1">
      <c r="A1393" s="1" t="s">
        <v>2670</v>
      </c>
      <c r="B1393" s="1" t="str">
        <f t="shared" si="91"/>
        <v>PKP</v>
      </c>
      <c r="C1393" s="8" t="s">
        <v>945</v>
      </c>
      <c r="D1393" s="8" t="s">
        <v>2919</v>
      </c>
      <c r="E1393" s="8" t="s">
        <v>2934</v>
      </c>
      <c r="F1393" s="3" t="s">
        <v>45</v>
      </c>
      <c r="G1393" s="8" t="s">
        <v>2935</v>
      </c>
      <c r="H1393" s="145">
        <v>7</v>
      </c>
      <c r="I1393" s="148">
        <v>43692</v>
      </c>
      <c r="J1393" s="142">
        <f t="shared" si="89"/>
        <v>28</v>
      </c>
      <c r="K1393" s="267">
        <f t="shared" si="90"/>
        <v>140000</v>
      </c>
      <c r="L1393" s="267" t="s">
        <v>2253</v>
      </c>
      <c r="M1393" s="142" t="s">
        <v>3396</v>
      </c>
      <c r="N1393" s="190"/>
      <c r="O1393" s="190"/>
      <c r="P1393" s="190"/>
      <c r="Q1393" s="199">
        <f t="shared" si="88"/>
        <v>0</v>
      </c>
    </row>
    <row r="1394" spans="1:17" hidden="1">
      <c r="A1394" s="142" t="s">
        <v>2670</v>
      </c>
      <c r="B1394" s="142" t="str">
        <f t="shared" si="91"/>
        <v>PLB</v>
      </c>
      <c r="C1394" s="144" t="s">
        <v>786</v>
      </c>
      <c r="D1394" s="144" t="s">
        <v>787</v>
      </c>
      <c r="E1394" s="144" t="s">
        <v>2936</v>
      </c>
      <c r="F1394" s="143" t="s">
        <v>46</v>
      </c>
      <c r="G1394" s="144" t="s">
        <v>2937</v>
      </c>
      <c r="H1394" s="145">
        <v>20</v>
      </c>
      <c r="I1394" s="148">
        <v>43670</v>
      </c>
      <c r="J1394" s="142">
        <f t="shared" si="89"/>
        <v>80</v>
      </c>
      <c r="K1394" s="267">
        <f t="shared" si="90"/>
        <v>400000</v>
      </c>
      <c r="L1394" s="267" t="s">
        <v>2253</v>
      </c>
      <c r="M1394" s="142" t="s">
        <v>3396</v>
      </c>
      <c r="N1394" s="190">
        <v>84</v>
      </c>
      <c r="O1394" s="210">
        <v>43658</v>
      </c>
      <c r="P1394" s="190"/>
      <c r="Q1394" s="199">
        <f t="shared" si="88"/>
        <v>420000</v>
      </c>
    </row>
    <row r="1395" spans="1:17" hidden="1">
      <c r="A1395" s="142" t="s">
        <v>2670</v>
      </c>
      <c r="B1395" s="142" t="str">
        <f t="shared" si="91"/>
        <v>PLB</v>
      </c>
      <c r="C1395" s="144" t="s">
        <v>786</v>
      </c>
      <c r="D1395" s="144" t="s">
        <v>787</v>
      </c>
      <c r="E1395" s="144" t="s">
        <v>2938</v>
      </c>
      <c r="F1395" s="143" t="s">
        <v>45</v>
      </c>
      <c r="G1395" s="144" t="s">
        <v>2939</v>
      </c>
      <c r="H1395" s="145">
        <v>16</v>
      </c>
      <c r="I1395" s="148">
        <v>43661</v>
      </c>
      <c r="J1395" s="142">
        <f t="shared" si="89"/>
        <v>64</v>
      </c>
      <c r="K1395" s="267">
        <f t="shared" si="90"/>
        <v>320000</v>
      </c>
      <c r="L1395" s="267" t="s">
        <v>2253</v>
      </c>
      <c r="M1395" s="142" t="s">
        <v>3396</v>
      </c>
      <c r="N1395" s="190">
        <v>64</v>
      </c>
      <c r="O1395" s="210">
        <v>43663</v>
      </c>
      <c r="P1395" s="190"/>
      <c r="Q1395" s="199">
        <f t="shared" si="88"/>
        <v>320000</v>
      </c>
    </row>
    <row r="1396" spans="1:17" hidden="1">
      <c r="A1396" s="142" t="s">
        <v>2670</v>
      </c>
      <c r="B1396" s="142" t="str">
        <f t="shared" si="91"/>
        <v>PLB</v>
      </c>
      <c r="C1396" s="144" t="s">
        <v>786</v>
      </c>
      <c r="D1396" s="144" t="s">
        <v>2940</v>
      </c>
      <c r="E1396" s="144" t="s">
        <v>2941</v>
      </c>
      <c r="F1396" s="143" t="s">
        <v>45</v>
      </c>
      <c r="G1396" s="144" t="s">
        <v>2942</v>
      </c>
      <c r="H1396" s="145">
        <v>17</v>
      </c>
      <c r="I1396" s="148">
        <v>43672</v>
      </c>
      <c r="J1396" s="142">
        <f t="shared" si="89"/>
        <v>68</v>
      </c>
      <c r="K1396" s="267">
        <f t="shared" si="90"/>
        <v>340000</v>
      </c>
      <c r="L1396" s="267" t="s">
        <v>2253</v>
      </c>
      <c r="M1396" s="142" t="s">
        <v>3396</v>
      </c>
      <c r="N1396" s="190">
        <v>68</v>
      </c>
      <c r="O1396" s="210">
        <v>43666</v>
      </c>
      <c r="P1396" s="190"/>
      <c r="Q1396" s="199">
        <f t="shared" si="88"/>
        <v>340000</v>
      </c>
    </row>
    <row r="1397" spans="1:17" hidden="1">
      <c r="A1397" s="142" t="s">
        <v>2670</v>
      </c>
      <c r="B1397" s="142" t="str">
        <f t="shared" si="91"/>
        <v>PLB</v>
      </c>
      <c r="C1397" s="144" t="s">
        <v>786</v>
      </c>
      <c r="D1397" s="144" t="s">
        <v>2940</v>
      </c>
      <c r="E1397" s="144" t="s">
        <v>2943</v>
      </c>
      <c r="F1397" s="143" t="s">
        <v>46</v>
      </c>
      <c r="G1397" s="144" t="s">
        <v>2944</v>
      </c>
      <c r="H1397" s="145">
        <v>21</v>
      </c>
      <c r="I1397" s="148">
        <v>43673</v>
      </c>
      <c r="J1397" s="142">
        <f>+H1397*4</f>
        <v>84</v>
      </c>
      <c r="K1397" s="267">
        <f t="shared" si="90"/>
        <v>420000</v>
      </c>
      <c r="L1397" s="267" t="s">
        <v>2253</v>
      </c>
      <c r="M1397" s="142" t="s">
        <v>3396</v>
      </c>
      <c r="N1397" s="190">
        <v>80</v>
      </c>
      <c r="O1397" s="210">
        <v>43665</v>
      </c>
      <c r="P1397" s="190"/>
      <c r="Q1397" s="199">
        <f t="shared" si="88"/>
        <v>400000</v>
      </c>
    </row>
    <row r="1398" spans="1:17" hidden="1">
      <c r="A1398" s="142" t="s">
        <v>2670</v>
      </c>
      <c r="B1398" s="142" t="str">
        <f t="shared" si="91"/>
        <v>PLB</v>
      </c>
      <c r="C1398" s="144" t="s">
        <v>786</v>
      </c>
      <c r="D1398" s="144" t="s">
        <v>2940</v>
      </c>
      <c r="E1398" s="144" t="s">
        <v>2945</v>
      </c>
      <c r="F1398" s="143" t="s">
        <v>46</v>
      </c>
      <c r="G1398" s="144" t="s">
        <v>2946</v>
      </c>
      <c r="H1398" s="145">
        <v>12</v>
      </c>
      <c r="I1398" s="148">
        <v>43669</v>
      </c>
      <c r="J1398" s="142">
        <f t="shared" si="89"/>
        <v>48</v>
      </c>
      <c r="K1398" s="267">
        <f t="shared" si="90"/>
        <v>240000</v>
      </c>
      <c r="L1398" s="267" t="s">
        <v>2253</v>
      </c>
      <c r="M1398" s="142" t="s">
        <v>3396</v>
      </c>
      <c r="N1398" s="190">
        <v>50</v>
      </c>
      <c r="O1398" s="210">
        <v>43655</v>
      </c>
      <c r="P1398" s="190"/>
      <c r="Q1398" s="199">
        <f t="shared" si="88"/>
        <v>250000</v>
      </c>
    </row>
    <row r="1399" spans="1:17" hidden="1">
      <c r="A1399" s="142" t="s">
        <v>2670</v>
      </c>
      <c r="B1399" s="142" t="str">
        <f t="shared" si="91"/>
        <v>PLB</v>
      </c>
      <c r="C1399" s="144" t="s">
        <v>786</v>
      </c>
      <c r="D1399" s="144" t="s">
        <v>787</v>
      </c>
      <c r="E1399" s="144" t="s">
        <v>2947</v>
      </c>
      <c r="F1399" s="143" t="s">
        <v>46</v>
      </c>
      <c r="G1399" s="144" t="s">
        <v>2948</v>
      </c>
      <c r="H1399" s="145">
        <v>15</v>
      </c>
      <c r="I1399" s="148">
        <v>43665</v>
      </c>
      <c r="J1399" s="142">
        <f t="shared" si="89"/>
        <v>60</v>
      </c>
      <c r="K1399" s="267">
        <f t="shared" si="90"/>
        <v>300000</v>
      </c>
      <c r="L1399" s="267" t="s">
        <v>2253</v>
      </c>
      <c r="M1399" s="142" t="s">
        <v>3396</v>
      </c>
      <c r="N1399" s="190">
        <v>64</v>
      </c>
      <c r="O1399" s="210">
        <v>43665</v>
      </c>
      <c r="P1399" s="190"/>
      <c r="Q1399" s="199">
        <f t="shared" si="88"/>
        <v>320000</v>
      </c>
    </row>
    <row r="1400" spans="1:17" hidden="1">
      <c r="A1400" s="142" t="s">
        <v>2672</v>
      </c>
      <c r="B1400" s="142" t="s">
        <v>2689</v>
      </c>
      <c r="C1400" s="142" t="s">
        <v>2689</v>
      </c>
      <c r="D1400" s="144" t="s">
        <v>2949</v>
      </c>
      <c r="E1400" s="144" t="s">
        <v>2950</v>
      </c>
      <c r="F1400" s="143" t="s">
        <v>44</v>
      </c>
      <c r="G1400" s="144" t="s">
        <v>2951</v>
      </c>
      <c r="H1400" s="138">
        <v>25</v>
      </c>
      <c r="I1400" s="253">
        <v>43655</v>
      </c>
      <c r="J1400" s="142">
        <f t="shared" si="89"/>
        <v>100</v>
      </c>
      <c r="K1400" s="267">
        <f t="shared" si="90"/>
        <v>500000</v>
      </c>
      <c r="L1400" s="267" t="s">
        <v>2253</v>
      </c>
      <c r="M1400" s="142" t="s">
        <v>3396</v>
      </c>
      <c r="N1400" s="190">
        <v>75</v>
      </c>
      <c r="O1400" s="146">
        <v>43655</v>
      </c>
      <c r="P1400" s="190"/>
      <c r="Q1400" s="199">
        <f t="shared" si="88"/>
        <v>375000</v>
      </c>
    </row>
    <row r="1401" spans="1:17" hidden="1">
      <c r="A1401" s="142" t="s">
        <v>2672</v>
      </c>
      <c r="B1401" s="142" t="s">
        <v>2689</v>
      </c>
      <c r="C1401" s="144" t="s">
        <v>2689</v>
      </c>
      <c r="D1401" s="144" t="s">
        <v>2949</v>
      </c>
      <c r="E1401" s="144" t="s">
        <v>2952</v>
      </c>
      <c r="F1401" s="143" t="s">
        <v>46</v>
      </c>
      <c r="G1401" s="144" t="s">
        <v>2953</v>
      </c>
      <c r="H1401" s="145">
        <v>15</v>
      </c>
      <c r="I1401" s="253">
        <v>43658</v>
      </c>
      <c r="J1401" s="142">
        <f t="shared" si="89"/>
        <v>60</v>
      </c>
      <c r="K1401" s="267">
        <f t="shared" si="90"/>
        <v>300000</v>
      </c>
      <c r="L1401" s="267" t="s">
        <v>2253</v>
      </c>
      <c r="M1401" s="142" t="s">
        <v>3396</v>
      </c>
      <c r="N1401" s="190">
        <v>32</v>
      </c>
      <c r="O1401" s="146">
        <v>43657</v>
      </c>
      <c r="P1401" s="190"/>
      <c r="Q1401" s="199">
        <f t="shared" si="88"/>
        <v>160000</v>
      </c>
    </row>
    <row r="1402" spans="1:17" hidden="1">
      <c r="A1402" s="142" t="s">
        <v>2672</v>
      </c>
      <c r="B1402" s="142" t="s">
        <v>2689</v>
      </c>
      <c r="C1402" s="144" t="s">
        <v>2689</v>
      </c>
      <c r="D1402" s="144" t="s">
        <v>2949</v>
      </c>
      <c r="E1402" s="144" t="s">
        <v>2954</v>
      </c>
      <c r="F1402" s="143" t="s">
        <v>44</v>
      </c>
      <c r="G1402" s="144" t="s">
        <v>2955</v>
      </c>
      <c r="H1402" s="145">
        <v>10</v>
      </c>
      <c r="I1402" s="253">
        <v>43675</v>
      </c>
      <c r="J1402" s="142">
        <f t="shared" si="89"/>
        <v>40</v>
      </c>
      <c r="K1402" s="267">
        <f t="shared" si="90"/>
        <v>200000</v>
      </c>
      <c r="L1402" s="267" t="s">
        <v>2253</v>
      </c>
      <c r="M1402" s="142" t="s">
        <v>3396</v>
      </c>
      <c r="N1402" s="190">
        <v>26</v>
      </c>
      <c r="O1402" s="146">
        <v>43654</v>
      </c>
      <c r="P1402" s="190"/>
      <c r="Q1402" s="199">
        <f t="shared" si="88"/>
        <v>130000</v>
      </c>
    </row>
    <row r="1403" spans="1:17" hidden="1">
      <c r="A1403" s="142" t="s">
        <v>2672</v>
      </c>
      <c r="B1403" s="142" t="s">
        <v>2689</v>
      </c>
      <c r="C1403" s="144" t="s">
        <v>2689</v>
      </c>
      <c r="D1403" s="144" t="s">
        <v>2949</v>
      </c>
      <c r="E1403" s="144" t="s">
        <v>2956</v>
      </c>
      <c r="F1403" s="143" t="s">
        <v>46</v>
      </c>
      <c r="G1403" s="144" t="s">
        <v>2957</v>
      </c>
      <c r="H1403" s="145">
        <v>10</v>
      </c>
      <c r="I1403" s="253">
        <v>43672</v>
      </c>
      <c r="J1403" s="142">
        <f t="shared" si="89"/>
        <v>40</v>
      </c>
      <c r="K1403" s="267">
        <f t="shared" si="90"/>
        <v>200000</v>
      </c>
      <c r="L1403" s="267" t="s">
        <v>2253</v>
      </c>
      <c r="M1403" s="142" t="s">
        <v>3396</v>
      </c>
      <c r="N1403" s="190">
        <v>12</v>
      </c>
      <c r="O1403" s="146">
        <v>43659</v>
      </c>
      <c r="P1403" s="190"/>
      <c r="Q1403" s="199">
        <f t="shared" si="88"/>
        <v>60000</v>
      </c>
    </row>
    <row r="1404" spans="1:17" hidden="1">
      <c r="A1404" s="142" t="s">
        <v>2672</v>
      </c>
      <c r="B1404" s="142" t="s">
        <v>2689</v>
      </c>
      <c r="C1404" s="144" t="s">
        <v>2689</v>
      </c>
      <c r="D1404" s="144" t="s">
        <v>2949</v>
      </c>
      <c r="E1404" s="144" t="s">
        <v>2958</v>
      </c>
      <c r="F1404" s="143" t="s">
        <v>46</v>
      </c>
      <c r="G1404" s="144" t="s">
        <v>2959</v>
      </c>
      <c r="H1404" s="145">
        <v>10</v>
      </c>
      <c r="I1404" s="253">
        <v>43657</v>
      </c>
      <c r="J1404" s="142">
        <f t="shared" si="89"/>
        <v>40</v>
      </c>
      <c r="K1404" s="267">
        <f t="shared" si="90"/>
        <v>200000</v>
      </c>
      <c r="L1404" s="267" t="s">
        <v>2253</v>
      </c>
      <c r="M1404" s="142" t="s">
        <v>3396</v>
      </c>
      <c r="N1404" s="190">
        <v>17</v>
      </c>
      <c r="O1404" s="146">
        <v>43655</v>
      </c>
      <c r="P1404" s="190"/>
      <c r="Q1404" s="199">
        <f t="shared" si="88"/>
        <v>85000</v>
      </c>
    </row>
    <row r="1405" spans="1:17" hidden="1">
      <c r="A1405" s="142" t="s">
        <v>2672</v>
      </c>
      <c r="B1405" s="142" t="s">
        <v>2689</v>
      </c>
      <c r="C1405" s="144" t="s">
        <v>2689</v>
      </c>
      <c r="D1405" s="144" t="s">
        <v>2949</v>
      </c>
      <c r="E1405" s="144" t="s">
        <v>963</v>
      </c>
      <c r="F1405" s="143" t="s">
        <v>46</v>
      </c>
      <c r="G1405" s="144" t="s">
        <v>2960</v>
      </c>
      <c r="H1405" s="145">
        <v>10</v>
      </c>
      <c r="I1405" s="253">
        <v>43657</v>
      </c>
      <c r="J1405" s="142">
        <f t="shared" si="89"/>
        <v>40</v>
      </c>
      <c r="K1405" s="267">
        <f t="shared" si="90"/>
        <v>200000</v>
      </c>
      <c r="L1405" s="267" t="s">
        <v>2253</v>
      </c>
      <c r="M1405" s="142" t="s">
        <v>3396</v>
      </c>
      <c r="N1405" s="190">
        <v>10</v>
      </c>
      <c r="O1405" s="146">
        <v>43656</v>
      </c>
      <c r="P1405" s="190"/>
      <c r="Q1405" s="199">
        <f t="shared" si="88"/>
        <v>50000</v>
      </c>
    </row>
    <row r="1406" spans="1:17" hidden="1">
      <c r="A1406" s="142" t="s">
        <v>2672</v>
      </c>
      <c r="B1406" s="142" t="s">
        <v>2689</v>
      </c>
      <c r="C1406" s="144" t="s">
        <v>2689</v>
      </c>
      <c r="D1406" s="144" t="s">
        <v>2949</v>
      </c>
      <c r="E1406" s="144" t="s">
        <v>2961</v>
      </c>
      <c r="F1406" s="143" t="s">
        <v>44</v>
      </c>
      <c r="G1406" s="144" t="s">
        <v>2962</v>
      </c>
      <c r="H1406" s="145">
        <v>10</v>
      </c>
      <c r="I1406" s="253">
        <v>43678</v>
      </c>
      <c r="J1406" s="142">
        <f t="shared" si="89"/>
        <v>40</v>
      </c>
      <c r="K1406" s="267">
        <f t="shared" si="90"/>
        <v>200000</v>
      </c>
      <c r="L1406" s="267" t="s">
        <v>2253</v>
      </c>
      <c r="M1406" s="142" t="s">
        <v>3396</v>
      </c>
      <c r="N1406" s="190">
        <v>40</v>
      </c>
      <c r="O1406" s="146">
        <v>43659</v>
      </c>
      <c r="P1406" s="190"/>
      <c r="Q1406" s="199">
        <f t="shared" si="88"/>
        <v>200000</v>
      </c>
    </row>
    <row r="1407" spans="1:17" hidden="1">
      <c r="A1407" s="142" t="s">
        <v>2672</v>
      </c>
      <c r="B1407" s="142" t="s">
        <v>2689</v>
      </c>
      <c r="C1407" s="144" t="s">
        <v>2689</v>
      </c>
      <c r="D1407" s="144" t="s">
        <v>2949</v>
      </c>
      <c r="E1407" s="144" t="s">
        <v>2963</v>
      </c>
      <c r="F1407" s="143" t="s">
        <v>46</v>
      </c>
      <c r="G1407" s="144" t="s">
        <v>2964</v>
      </c>
      <c r="H1407" s="145">
        <v>10</v>
      </c>
      <c r="I1407" s="253">
        <v>43670</v>
      </c>
      <c r="J1407" s="142">
        <f t="shared" si="89"/>
        <v>40</v>
      </c>
      <c r="K1407" s="267">
        <f t="shared" si="90"/>
        <v>200000</v>
      </c>
      <c r="L1407" s="267" t="s">
        <v>2253</v>
      </c>
      <c r="M1407" s="142" t="s">
        <v>3396</v>
      </c>
      <c r="N1407" s="190">
        <v>4</v>
      </c>
      <c r="O1407" s="146">
        <v>43661</v>
      </c>
      <c r="P1407" s="190"/>
      <c r="Q1407" s="199">
        <f t="shared" si="88"/>
        <v>20000</v>
      </c>
    </row>
    <row r="1408" spans="1:17" hidden="1">
      <c r="A1408" s="142" t="s">
        <v>2672</v>
      </c>
      <c r="B1408" s="142" t="s">
        <v>2689</v>
      </c>
      <c r="C1408" s="144" t="s">
        <v>2689</v>
      </c>
      <c r="D1408" s="144" t="s">
        <v>2949</v>
      </c>
      <c r="E1408" s="144" t="s">
        <v>2965</v>
      </c>
      <c r="F1408" s="143" t="s">
        <v>46</v>
      </c>
      <c r="G1408" s="144" t="s">
        <v>2966</v>
      </c>
      <c r="H1408" s="145">
        <v>10</v>
      </c>
      <c r="I1408" s="253">
        <v>43670</v>
      </c>
      <c r="J1408" s="142">
        <f t="shared" si="89"/>
        <v>40</v>
      </c>
      <c r="K1408" s="267">
        <f t="shared" si="90"/>
        <v>200000</v>
      </c>
      <c r="L1408" s="267" t="s">
        <v>2253</v>
      </c>
      <c r="M1408" s="142" t="s">
        <v>3396</v>
      </c>
      <c r="N1408" s="190">
        <v>32</v>
      </c>
      <c r="O1408" s="146">
        <v>43661</v>
      </c>
      <c r="P1408" s="190"/>
      <c r="Q1408" s="199">
        <f t="shared" si="88"/>
        <v>160000</v>
      </c>
    </row>
    <row r="1409" spans="1:17" hidden="1">
      <c r="A1409" s="142" t="s">
        <v>2672</v>
      </c>
      <c r="B1409" s="142" t="s">
        <v>2689</v>
      </c>
      <c r="C1409" s="144" t="s">
        <v>2689</v>
      </c>
      <c r="D1409" s="144" t="s">
        <v>2949</v>
      </c>
      <c r="E1409" s="144" t="s">
        <v>2967</v>
      </c>
      <c r="F1409" s="143" t="s">
        <v>46</v>
      </c>
      <c r="G1409" s="144" t="s">
        <v>2968</v>
      </c>
      <c r="H1409" s="145">
        <v>20</v>
      </c>
      <c r="I1409" s="253">
        <v>43656</v>
      </c>
      <c r="J1409" s="142">
        <f t="shared" si="89"/>
        <v>80</v>
      </c>
      <c r="K1409" s="267">
        <f t="shared" si="90"/>
        <v>400000</v>
      </c>
      <c r="L1409" s="267" t="s">
        <v>2253</v>
      </c>
      <c r="M1409" s="142" t="s">
        <v>3396</v>
      </c>
      <c r="N1409" s="190">
        <v>26</v>
      </c>
      <c r="O1409" s="146">
        <v>43656</v>
      </c>
      <c r="P1409" s="190"/>
      <c r="Q1409" s="199">
        <f t="shared" si="88"/>
        <v>130000</v>
      </c>
    </row>
    <row r="1410" spans="1:17" hidden="1">
      <c r="A1410" s="142" t="s">
        <v>2672</v>
      </c>
      <c r="B1410" s="142" t="s">
        <v>2689</v>
      </c>
      <c r="C1410" s="144" t="s">
        <v>2689</v>
      </c>
      <c r="D1410" s="144" t="s">
        <v>2949</v>
      </c>
      <c r="E1410" s="144" t="s">
        <v>2969</v>
      </c>
      <c r="F1410" s="143" t="s">
        <v>44</v>
      </c>
      <c r="G1410" s="144" t="s">
        <v>2970</v>
      </c>
      <c r="H1410" s="145">
        <v>20</v>
      </c>
      <c r="I1410" s="147">
        <v>43661</v>
      </c>
      <c r="J1410" s="142">
        <f t="shared" si="89"/>
        <v>80</v>
      </c>
      <c r="K1410" s="267">
        <f t="shared" si="90"/>
        <v>400000</v>
      </c>
      <c r="L1410" s="267" t="s">
        <v>2253</v>
      </c>
      <c r="M1410" s="142" t="s">
        <v>3396</v>
      </c>
      <c r="N1410" s="190"/>
      <c r="O1410" s="190"/>
      <c r="P1410" s="190"/>
      <c r="Q1410" s="199">
        <f t="shared" si="88"/>
        <v>0</v>
      </c>
    </row>
    <row r="1411" spans="1:17" hidden="1">
      <c r="A1411" s="142" t="s">
        <v>2672</v>
      </c>
      <c r="B1411" s="142" t="s">
        <v>2689</v>
      </c>
      <c r="C1411" s="144" t="s">
        <v>2689</v>
      </c>
      <c r="D1411" s="144" t="s">
        <v>2949</v>
      </c>
      <c r="E1411" s="144" t="s">
        <v>2971</v>
      </c>
      <c r="F1411" s="143" t="s">
        <v>46</v>
      </c>
      <c r="G1411" s="144" t="s">
        <v>262</v>
      </c>
      <c r="H1411" s="145">
        <v>10</v>
      </c>
      <c r="I1411" s="253">
        <v>43663</v>
      </c>
      <c r="J1411" s="142">
        <f t="shared" si="89"/>
        <v>40</v>
      </c>
      <c r="K1411" s="267">
        <f t="shared" si="90"/>
        <v>200000</v>
      </c>
      <c r="L1411" s="267" t="s">
        <v>2253</v>
      </c>
      <c r="M1411" s="142" t="s">
        <v>3396</v>
      </c>
      <c r="N1411" s="190"/>
      <c r="O1411" s="190"/>
      <c r="P1411" s="190"/>
      <c r="Q1411" s="199">
        <f t="shared" ref="Q1411:Q1474" si="92">N1411*5000</f>
        <v>0</v>
      </c>
    </row>
    <row r="1412" spans="1:17" hidden="1">
      <c r="A1412" s="142" t="s">
        <v>2672</v>
      </c>
      <c r="B1412" s="142" t="s">
        <v>2689</v>
      </c>
      <c r="C1412" s="144" t="s">
        <v>2689</v>
      </c>
      <c r="D1412" s="144" t="s">
        <v>2949</v>
      </c>
      <c r="E1412" s="144" t="s">
        <v>2972</v>
      </c>
      <c r="F1412" s="143" t="s">
        <v>46</v>
      </c>
      <c r="G1412" s="144" t="s">
        <v>2973</v>
      </c>
      <c r="H1412" s="145">
        <v>15</v>
      </c>
      <c r="I1412" s="148">
        <v>43662</v>
      </c>
      <c r="J1412" s="142">
        <f t="shared" si="89"/>
        <v>60</v>
      </c>
      <c r="K1412" s="267">
        <f t="shared" ref="K1412:K1417" si="93">+H1412*20000</f>
        <v>300000</v>
      </c>
      <c r="L1412" s="267" t="s">
        <v>2253</v>
      </c>
      <c r="M1412" s="142" t="s">
        <v>3396</v>
      </c>
      <c r="N1412" s="190"/>
      <c r="O1412" s="190"/>
      <c r="P1412" s="190"/>
      <c r="Q1412" s="199">
        <f t="shared" si="92"/>
        <v>0</v>
      </c>
    </row>
    <row r="1413" spans="1:17" hidden="1">
      <c r="A1413" s="142" t="s">
        <v>2672</v>
      </c>
      <c r="B1413" s="142" t="s">
        <v>2689</v>
      </c>
      <c r="C1413" s="144" t="s">
        <v>2689</v>
      </c>
      <c r="D1413" s="144" t="s">
        <v>2949</v>
      </c>
      <c r="E1413" s="144" t="s">
        <v>2974</v>
      </c>
      <c r="F1413" s="143" t="s">
        <v>46</v>
      </c>
      <c r="G1413" s="144" t="s">
        <v>2975</v>
      </c>
      <c r="H1413" s="145">
        <v>15</v>
      </c>
      <c r="I1413" s="147">
        <v>43661</v>
      </c>
      <c r="J1413" s="142">
        <f t="shared" ref="J1413:J1417" si="94">+H1413*4</f>
        <v>60</v>
      </c>
      <c r="K1413" s="267">
        <f t="shared" si="93"/>
        <v>300000</v>
      </c>
      <c r="L1413" s="267" t="s">
        <v>2253</v>
      </c>
      <c r="M1413" s="142" t="s">
        <v>3396</v>
      </c>
      <c r="N1413" s="190"/>
      <c r="O1413" s="190"/>
      <c r="P1413" s="190"/>
      <c r="Q1413" s="199">
        <f t="shared" si="92"/>
        <v>0</v>
      </c>
    </row>
    <row r="1414" spans="1:17" hidden="1">
      <c r="A1414" s="142" t="s">
        <v>2672</v>
      </c>
      <c r="B1414" s="142" t="s">
        <v>2689</v>
      </c>
      <c r="C1414" s="144" t="s">
        <v>2689</v>
      </c>
      <c r="D1414" s="144" t="s">
        <v>2949</v>
      </c>
      <c r="E1414" s="144" t="s">
        <v>2976</v>
      </c>
      <c r="F1414" s="143" t="s">
        <v>44</v>
      </c>
      <c r="G1414" s="144" t="s">
        <v>2977</v>
      </c>
      <c r="H1414" s="145">
        <v>15</v>
      </c>
      <c r="I1414" s="146">
        <v>43664</v>
      </c>
      <c r="J1414" s="142">
        <f t="shared" si="94"/>
        <v>60</v>
      </c>
      <c r="K1414" s="267">
        <f t="shared" si="93"/>
        <v>300000</v>
      </c>
      <c r="L1414" s="267" t="s">
        <v>2253</v>
      </c>
      <c r="M1414" s="142" t="s">
        <v>3396</v>
      </c>
      <c r="N1414" s="190"/>
      <c r="O1414" s="190"/>
      <c r="P1414" s="190"/>
      <c r="Q1414" s="199">
        <f t="shared" si="92"/>
        <v>0</v>
      </c>
    </row>
    <row r="1415" spans="1:17" hidden="1">
      <c r="A1415" s="142" t="s">
        <v>2672</v>
      </c>
      <c r="B1415" s="142" t="s">
        <v>2689</v>
      </c>
      <c r="C1415" s="144" t="s">
        <v>2689</v>
      </c>
      <c r="D1415" s="144" t="s">
        <v>2949</v>
      </c>
      <c r="E1415" s="144" t="s">
        <v>2978</v>
      </c>
      <c r="F1415" s="143" t="s">
        <v>44</v>
      </c>
      <c r="G1415" s="144" t="s">
        <v>2979</v>
      </c>
      <c r="H1415" s="145">
        <v>20</v>
      </c>
      <c r="I1415" s="253">
        <v>43676</v>
      </c>
      <c r="J1415" s="142">
        <f t="shared" si="94"/>
        <v>80</v>
      </c>
      <c r="K1415" s="267">
        <f t="shared" si="93"/>
        <v>400000</v>
      </c>
      <c r="L1415" s="267" t="s">
        <v>2253</v>
      </c>
      <c r="M1415" s="142" t="s">
        <v>3396</v>
      </c>
      <c r="N1415" s="190">
        <v>44</v>
      </c>
      <c r="O1415" s="146">
        <v>43663</v>
      </c>
      <c r="P1415" s="190"/>
      <c r="Q1415" s="199">
        <f t="shared" si="92"/>
        <v>220000</v>
      </c>
    </row>
    <row r="1416" spans="1:17" hidden="1">
      <c r="A1416" s="142" t="s">
        <v>2672</v>
      </c>
      <c r="B1416" s="142" t="s">
        <v>2689</v>
      </c>
      <c r="C1416" s="144" t="s">
        <v>2689</v>
      </c>
      <c r="D1416" s="144" t="s">
        <v>2949</v>
      </c>
      <c r="E1416" s="144" t="s">
        <v>2980</v>
      </c>
      <c r="F1416" s="143" t="s">
        <v>46</v>
      </c>
      <c r="G1416" s="144" t="s">
        <v>2981</v>
      </c>
      <c r="H1416" s="145">
        <v>15</v>
      </c>
      <c r="I1416" s="148">
        <v>43668</v>
      </c>
      <c r="J1416" s="142">
        <f t="shared" si="94"/>
        <v>60</v>
      </c>
      <c r="K1416" s="267">
        <f t="shared" si="93"/>
        <v>300000</v>
      </c>
      <c r="L1416" s="267" t="s">
        <v>2253</v>
      </c>
      <c r="M1416" s="142" t="s">
        <v>3396</v>
      </c>
      <c r="N1416" s="190">
        <v>48</v>
      </c>
      <c r="O1416" s="146">
        <v>43664</v>
      </c>
      <c r="P1416" s="190"/>
      <c r="Q1416" s="199">
        <f t="shared" si="92"/>
        <v>240000</v>
      </c>
    </row>
    <row r="1417" spans="1:17" hidden="1">
      <c r="A1417" s="142" t="s">
        <v>2672</v>
      </c>
      <c r="B1417" s="142" t="s">
        <v>2689</v>
      </c>
      <c r="C1417" s="144" t="s">
        <v>2689</v>
      </c>
      <c r="D1417" s="144" t="s">
        <v>2949</v>
      </c>
      <c r="E1417" s="144" t="s">
        <v>2982</v>
      </c>
      <c r="F1417" s="143" t="s">
        <v>46</v>
      </c>
      <c r="G1417" s="144" t="s">
        <v>2983</v>
      </c>
      <c r="H1417" s="145">
        <v>10</v>
      </c>
      <c r="I1417" s="253">
        <v>43654</v>
      </c>
      <c r="J1417" s="138">
        <f t="shared" si="94"/>
        <v>40</v>
      </c>
      <c r="K1417" s="267">
        <f t="shared" si="93"/>
        <v>200000</v>
      </c>
      <c r="L1417" s="267" t="s">
        <v>2253</v>
      </c>
      <c r="M1417" s="142" t="s">
        <v>3396</v>
      </c>
      <c r="N1417" s="190">
        <v>56</v>
      </c>
      <c r="O1417" s="146">
        <v>43662</v>
      </c>
      <c r="P1417" s="190"/>
      <c r="Q1417" s="199">
        <f t="shared" si="92"/>
        <v>280000</v>
      </c>
    </row>
    <row r="1418" spans="1:17" hidden="1">
      <c r="A1418" s="142" t="s">
        <v>2674</v>
      </c>
      <c r="B1418" s="142" t="s">
        <v>2805</v>
      </c>
      <c r="C1418" s="144" t="s">
        <v>2805</v>
      </c>
      <c r="D1418" s="144" t="s">
        <v>2985</v>
      </c>
      <c r="E1418" s="144" t="s">
        <v>2986</v>
      </c>
      <c r="F1418" s="143"/>
      <c r="G1418" s="144" t="s">
        <v>2987</v>
      </c>
      <c r="H1418" s="145">
        <v>20</v>
      </c>
      <c r="I1418" s="148">
        <v>43661</v>
      </c>
      <c r="J1418" s="269">
        <v>80</v>
      </c>
      <c r="K1418" s="270">
        <v>400000</v>
      </c>
      <c r="L1418" s="267" t="s">
        <v>2253</v>
      </c>
      <c r="M1418" s="142" t="s">
        <v>3396</v>
      </c>
      <c r="N1418" s="190"/>
      <c r="O1418" s="190"/>
      <c r="P1418" s="190"/>
      <c r="Q1418" s="199">
        <f t="shared" si="92"/>
        <v>0</v>
      </c>
    </row>
    <row r="1419" spans="1:17" hidden="1">
      <c r="A1419" s="142" t="s">
        <v>2674</v>
      </c>
      <c r="B1419" s="142" t="s">
        <v>2805</v>
      </c>
      <c r="C1419" s="144" t="s">
        <v>2805</v>
      </c>
      <c r="D1419" s="144" t="s">
        <v>2985</v>
      </c>
      <c r="E1419" s="144" t="s">
        <v>2988</v>
      </c>
      <c r="F1419" s="143"/>
      <c r="G1419" s="144" t="s">
        <v>2989</v>
      </c>
      <c r="H1419" s="145">
        <v>20</v>
      </c>
      <c r="I1419" s="148">
        <v>43662</v>
      </c>
      <c r="J1419" s="269">
        <v>80</v>
      </c>
      <c r="K1419" s="270">
        <v>400000</v>
      </c>
      <c r="L1419" s="267" t="s">
        <v>2253</v>
      </c>
      <c r="M1419" s="142" t="s">
        <v>3396</v>
      </c>
      <c r="N1419" s="190"/>
      <c r="O1419" s="190"/>
      <c r="P1419" s="190"/>
      <c r="Q1419" s="199">
        <f t="shared" si="92"/>
        <v>0</v>
      </c>
    </row>
    <row r="1420" spans="1:17" hidden="1">
      <c r="A1420" s="142" t="s">
        <v>2674</v>
      </c>
      <c r="B1420" s="142" t="s">
        <v>2805</v>
      </c>
      <c r="C1420" s="144" t="s">
        <v>2805</v>
      </c>
      <c r="D1420" s="144" t="s">
        <v>2985</v>
      </c>
      <c r="E1420" s="144" t="s">
        <v>2990</v>
      </c>
      <c r="F1420" s="143"/>
      <c r="G1420" s="144" t="s">
        <v>2991</v>
      </c>
      <c r="H1420" s="145">
        <v>15</v>
      </c>
      <c r="I1420" s="148">
        <v>43663</v>
      </c>
      <c r="J1420" s="269">
        <v>60</v>
      </c>
      <c r="K1420" s="270">
        <v>300000</v>
      </c>
      <c r="L1420" s="267" t="s">
        <v>2253</v>
      </c>
      <c r="M1420" s="142" t="s">
        <v>3396</v>
      </c>
      <c r="N1420" s="190"/>
      <c r="O1420" s="190"/>
      <c r="P1420" s="190"/>
      <c r="Q1420" s="199">
        <f t="shared" si="92"/>
        <v>0</v>
      </c>
    </row>
    <row r="1421" spans="1:17" hidden="1">
      <c r="A1421" s="142" t="s">
        <v>2674</v>
      </c>
      <c r="B1421" s="142" t="s">
        <v>2805</v>
      </c>
      <c r="C1421" s="144" t="s">
        <v>2805</v>
      </c>
      <c r="D1421" s="144" t="s">
        <v>2985</v>
      </c>
      <c r="E1421" s="144" t="s">
        <v>2992</v>
      </c>
      <c r="F1421" s="143"/>
      <c r="G1421" s="144" t="s">
        <v>2993</v>
      </c>
      <c r="H1421" s="145">
        <v>10</v>
      </c>
      <c r="I1421" s="148">
        <v>43664</v>
      </c>
      <c r="J1421" s="269">
        <v>40</v>
      </c>
      <c r="K1421" s="270">
        <v>200000</v>
      </c>
      <c r="L1421" s="267" t="s">
        <v>2253</v>
      </c>
      <c r="M1421" s="142" t="s">
        <v>3396</v>
      </c>
      <c r="N1421" s="190"/>
      <c r="O1421" s="190"/>
      <c r="P1421" s="190"/>
      <c r="Q1421" s="199">
        <f t="shared" si="92"/>
        <v>0</v>
      </c>
    </row>
    <row r="1422" spans="1:17" hidden="1">
      <c r="A1422" s="142" t="s">
        <v>2674</v>
      </c>
      <c r="B1422" s="142" t="s">
        <v>2805</v>
      </c>
      <c r="C1422" s="144" t="s">
        <v>2805</v>
      </c>
      <c r="D1422" s="144" t="s">
        <v>2985</v>
      </c>
      <c r="E1422" s="144" t="s">
        <v>2994</v>
      </c>
      <c r="F1422" s="143"/>
      <c r="G1422" s="144" t="s">
        <v>2995</v>
      </c>
      <c r="H1422" s="145">
        <v>10</v>
      </c>
      <c r="I1422" s="148">
        <v>43665</v>
      </c>
      <c r="J1422" s="269">
        <v>40</v>
      </c>
      <c r="K1422" s="270">
        <v>200000</v>
      </c>
      <c r="L1422" s="267" t="s">
        <v>2253</v>
      </c>
      <c r="M1422" s="142" t="s">
        <v>3396</v>
      </c>
      <c r="N1422" s="190"/>
      <c r="O1422" s="190"/>
      <c r="P1422" s="190"/>
      <c r="Q1422" s="199">
        <f t="shared" si="92"/>
        <v>0</v>
      </c>
    </row>
    <row r="1423" spans="1:17" hidden="1">
      <c r="A1423" s="142" t="s">
        <v>2674</v>
      </c>
      <c r="B1423" s="142" t="s">
        <v>2805</v>
      </c>
      <c r="C1423" s="144" t="s">
        <v>2805</v>
      </c>
      <c r="D1423" s="144" t="s">
        <v>2985</v>
      </c>
      <c r="E1423" s="144" t="s">
        <v>2996</v>
      </c>
      <c r="F1423" s="143"/>
      <c r="G1423" s="144" t="s">
        <v>2997</v>
      </c>
      <c r="H1423" s="145">
        <v>15</v>
      </c>
      <c r="I1423" s="148">
        <v>43666</v>
      </c>
      <c r="J1423" s="269">
        <v>60</v>
      </c>
      <c r="K1423" s="270">
        <v>300000</v>
      </c>
      <c r="L1423" s="267" t="s">
        <v>2253</v>
      </c>
      <c r="M1423" s="142" t="s">
        <v>3396</v>
      </c>
      <c r="N1423" s="190"/>
      <c r="O1423" s="190"/>
      <c r="P1423" s="190"/>
      <c r="Q1423" s="199">
        <f t="shared" si="92"/>
        <v>0</v>
      </c>
    </row>
    <row r="1424" spans="1:17" hidden="1">
      <c r="A1424" s="1" t="s">
        <v>2669</v>
      </c>
      <c r="B1424" s="1" t="str">
        <f t="shared" ref="B1424:B1427" si="95">+C1424</f>
        <v>BDG</v>
      </c>
      <c r="C1424" s="37" t="s">
        <v>552</v>
      </c>
      <c r="D1424" s="37" t="s">
        <v>539</v>
      </c>
      <c r="E1424" s="37" t="s">
        <v>2998</v>
      </c>
      <c r="F1424" s="23" t="s">
        <v>46</v>
      </c>
      <c r="G1424" s="37" t="s">
        <v>2999</v>
      </c>
      <c r="H1424" s="260">
        <v>31</v>
      </c>
      <c r="I1424" s="148">
        <v>43684</v>
      </c>
      <c r="J1424" s="142">
        <f t="shared" ref="J1424:J1427" si="96">+H1424*4</f>
        <v>124</v>
      </c>
      <c r="K1424" s="267">
        <f t="shared" ref="K1424:K1427" si="97">+H1424*20000</f>
        <v>620000</v>
      </c>
      <c r="L1424" s="267" t="s">
        <v>2253</v>
      </c>
      <c r="M1424" s="142" t="s">
        <v>3396</v>
      </c>
      <c r="N1424" s="190">
        <v>132</v>
      </c>
      <c r="O1424" s="190" t="s">
        <v>3635</v>
      </c>
      <c r="P1424" s="190"/>
      <c r="Q1424" s="199">
        <f t="shared" si="92"/>
        <v>660000</v>
      </c>
    </row>
    <row r="1425" spans="1:17" hidden="1">
      <c r="A1425" s="1" t="s">
        <v>2669</v>
      </c>
      <c r="B1425" s="1" t="str">
        <f t="shared" si="95"/>
        <v>BDG</v>
      </c>
      <c r="C1425" s="37" t="s">
        <v>552</v>
      </c>
      <c r="D1425" s="37" t="s">
        <v>539</v>
      </c>
      <c r="E1425" s="37" t="s">
        <v>3000</v>
      </c>
      <c r="F1425" s="23" t="s">
        <v>46</v>
      </c>
      <c r="G1425" s="37" t="s">
        <v>3001</v>
      </c>
      <c r="H1425" s="260">
        <v>20</v>
      </c>
      <c r="I1425" s="148">
        <v>43682</v>
      </c>
      <c r="J1425" s="142">
        <f t="shared" si="96"/>
        <v>80</v>
      </c>
      <c r="K1425" s="267">
        <f t="shared" si="97"/>
        <v>400000</v>
      </c>
      <c r="L1425" s="267" t="s">
        <v>2253</v>
      </c>
      <c r="M1425" s="142" t="s">
        <v>3396</v>
      </c>
      <c r="N1425" s="190">
        <v>96</v>
      </c>
      <c r="O1425" s="190" t="s">
        <v>3636</v>
      </c>
      <c r="P1425" s="190"/>
      <c r="Q1425" s="199">
        <f t="shared" si="92"/>
        <v>480000</v>
      </c>
    </row>
    <row r="1426" spans="1:17" hidden="1">
      <c r="A1426" s="1" t="s">
        <v>2669</v>
      </c>
      <c r="B1426" s="1" t="str">
        <f t="shared" si="95"/>
        <v>BDG</v>
      </c>
      <c r="C1426" s="37" t="s">
        <v>552</v>
      </c>
      <c r="D1426" s="37" t="s">
        <v>539</v>
      </c>
      <c r="E1426" s="37" t="s">
        <v>626</v>
      </c>
      <c r="F1426" s="23" t="s">
        <v>46</v>
      </c>
      <c r="G1426" s="37" t="s">
        <v>3002</v>
      </c>
      <c r="H1426" s="260">
        <v>30</v>
      </c>
      <c r="I1426" s="148">
        <v>43665</v>
      </c>
      <c r="J1426" s="142">
        <f t="shared" si="96"/>
        <v>120</v>
      </c>
      <c r="K1426" s="267">
        <f t="shared" si="97"/>
        <v>600000</v>
      </c>
      <c r="L1426" s="267" t="s">
        <v>2253</v>
      </c>
      <c r="M1426" s="142" t="s">
        <v>3396</v>
      </c>
      <c r="N1426" s="190"/>
      <c r="O1426" s="190"/>
      <c r="P1426" s="190"/>
      <c r="Q1426" s="199">
        <f t="shared" si="92"/>
        <v>0</v>
      </c>
    </row>
    <row r="1427" spans="1:17" hidden="1">
      <c r="A1427" s="1" t="s">
        <v>2669</v>
      </c>
      <c r="B1427" s="1" t="str">
        <f t="shared" si="95"/>
        <v>BDG</v>
      </c>
      <c r="C1427" s="37" t="s">
        <v>552</v>
      </c>
      <c r="D1427" s="37" t="s">
        <v>539</v>
      </c>
      <c r="E1427" s="37" t="s">
        <v>3003</v>
      </c>
      <c r="F1427" s="23" t="s">
        <v>46</v>
      </c>
      <c r="G1427" s="37" t="s">
        <v>3004</v>
      </c>
      <c r="H1427" s="260">
        <v>16</v>
      </c>
      <c r="I1427" s="148">
        <v>43667</v>
      </c>
      <c r="J1427" s="142">
        <f t="shared" si="96"/>
        <v>64</v>
      </c>
      <c r="K1427" s="267">
        <f t="shared" si="97"/>
        <v>320000</v>
      </c>
      <c r="L1427" s="267" t="s">
        <v>2253</v>
      </c>
      <c r="M1427" s="142" t="s">
        <v>3396</v>
      </c>
      <c r="N1427" s="190">
        <v>88</v>
      </c>
      <c r="O1427" s="190" t="s">
        <v>3637</v>
      </c>
      <c r="P1427" s="190"/>
      <c r="Q1427" s="199">
        <f t="shared" si="92"/>
        <v>440000</v>
      </c>
    </row>
    <row r="1428" spans="1:17" hidden="1">
      <c r="A1428" s="141" t="s">
        <v>2674</v>
      </c>
      <c r="B1428" s="141" t="s">
        <v>2772</v>
      </c>
      <c r="C1428" s="160" t="s">
        <v>2772</v>
      </c>
      <c r="D1428" s="160" t="s">
        <v>3005</v>
      </c>
      <c r="E1428" s="160" t="s">
        <v>3006</v>
      </c>
      <c r="F1428" s="161" t="s">
        <v>44</v>
      </c>
      <c r="G1428" s="160" t="s">
        <v>3007</v>
      </c>
      <c r="H1428" s="261">
        <v>40</v>
      </c>
      <c r="I1428" s="148">
        <v>43661</v>
      </c>
      <c r="J1428" s="270">
        <v>160</v>
      </c>
      <c r="K1428" s="270">
        <v>800000</v>
      </c>
      <c r="L1428" s="270" t="s">
        <v>2253</v>
      </c>
      <c r="M1428" s="142" t="s">
        <v>3396</v>
      </c>
      <c r="N1428" s="190">
        <v>25</v>
      </c>
      <c r="O1428" s="148">
        <v>43661</v>
      </c>
      <c r="P1428" s="190"/>
      <c r="Q1428" s="199">
        <f t="shared" si="92"/>
        <v>125000</v>
      </c>
    </row>
    <row r="1429" spans="1:17" hidden="1">
      <c r="A1429" s="141" t="s">
        <v>2674</v>
      </c>
      <c r="B1429" s="141" t="s">
        <v>2772</v>
      </c>
      <c r="C1429" s="160" t="s">
        <v>2772</v>
      </c>
      <c r="D1429" s="160" t="s">
        <v>3005</v>
      </c>
      <c r="E1429" s="160" t="s">
        <v>3008</v>
      </c>
      <c r="F1429" s="161" t="s">
        <v>44</v>
      </c>
      <c r="G1429" s="160" t="s">
        <v>3009</v>
      </c>
      <c r="H1429" s="261">
        <v>37</v>
      </c>
      <c r="I1429" s="148">
        <v>43665</v>
      </c>
      <c r="J1429" s="270">
        <v>148</v>
      </c>
      <c r="K1429" s="270">
        <v>740000</v>
      </c>
      <c r="L1429" s="270" t="s">
        <v>2253</v>
      </c>
      <c r="M1429" s="142" t="s">
        <v>3396</v>
      </c>
      <c r="N1429" s="190"/>
      <c r="O1429" s="190"/>
      <c r="P1429" s="190"/>
      <c r="Q1429" s="199">
        <f t="shared" si="92"/>
        <v>0</v>
      </c>
    </row>
    <row r="1430" spans="1:17" hidden="1">
      <c r="A1430" s="141" t="s">
        <v>2674</v>
      </c>
      <c r="B1430" s="141" t="s">
        <v>2772</v>
      </c>
      <c r="C1430" s="160" t="s">
        <v>2772</v>
      </c>
      <c r="D1430" s="160" t="s">
        <v>3005</v>
      </c>
      <c r="E1430" s="160" t="s">
        <v>3010</v>
      </c>
      <c r="F1430" s="161" t="s">
        <v>44</v>
      </c>
      <c r="G1430" s="160" t="s">
        <v>3011</v>
      </c>
      <c r="H1430" s="261">
        <v>36</v>
      </c>
      <c r="I1430" s="253">
        <v>43656</v>
      </c>
      <c r="J1430" s="270">
        <v>144</v>
      </c>
      <c r="K1430" s="270">
        <v>720000</v>
      </c>
      <c r="L1430" s="270" t="s">
        <v>2253</v>
      </c>
      <c r="M1430" s="142" t="s">
        <v>3396</v>
      </c>
      <c r="N1430" s="190">
        <v>18</v>
      </c>
      <c r="O1430" s="223">
        <v>43656</v>
      </c>
      <c r="P1430" s="190"/>
      <c r="Q1430" s="199">
        <f t="shared" si="92"/>
        <v>90000</v>
      </c>
    </row>
    <row r="1431" spans="1:17" hidden="1">
      <c r="A1431" s="141" t="s">
        <v>2674</v>
      </c>
      <c r="B1431" s="141" t="s">
        <v>2772</v>
      </c>
      <c r="C1431" s="160" t="s">
        <v>2772</v>
      </c>
      <c r="D1431" s="160" t="s">
        <v>3005</v>
      </c>
      <c r="E1431" s="160" t="s">
        <v>3012</v>
      </c>
      <c r="F1431" s="161" t="s">
        <v>44</v>
      </c>
      <c r="G1431" s="160" t="s">
        <v>3011</v>
      </c>
      <c r="H1431" s="261">
        <v>20</v>
      </c>
      <c r="I1431" s="253">
        <v>43655</v>
      </c>
      <c r="J1431" s="270">
        <v>80</v>
      </c>
      <c r="K1431" s="270">
        <v>400000</v>
      </c>
      <c r="L1431" s="270" t="s">
        <v>2253</v>
      </c>
      <c r="M1431" s="142" t="s">
        <v>3396</v>
      </c>
      <c r="N1431" s="190">
        <v>23</v>
      </c>
      <c r="O1431" s="148">
        <v>43655</v>
      </c>
      <c r="P1431" s="190"/>
      <c r="Q1431" s="199">
        <f t="shared" si="92"/>
        <v>115000</v>
      </c>
    </row>
    <row r="1432" spans="1:17" hidden="1">
      <c r="A1432" s="141" t="s">
        <v>2674</v>
      </c>
      <c r="B1432" s="141" t="s">
        <v>2772</v>
      </c>
      <c r="C1432" s="160" t="s">
        <v>2772</v>
      </c>
      <c r="D1432" s="160" t="s">
        <v>3005</v>
      </c>
      <c r="E1432" s="160" t="s">
        <v>3013</v>
      </c>
      <c r="F1432" s="161" t="s">
        <v>44</v>
      </c>
      <c r="G1432" s="160" t="s">
        <v>3014</v>
      </c>
      <c r="H1432" s="261">
        <v>12</v>
      </c>
      <c r="I1432" s="148">
        <v>43668</v>
      </c>
      <c r="J1432" s="270">
        <v>48</v>
      </c>
      <c r="K1432" s="270">
        <v>240000</v>
      </c>
      <c r="L1432" s="270" t="s">
        <v>2253</v>
      </c>
      <c r="M1432" s="142" t="s">
        <v>3396</v>
      </c>
      <c r="N1432" s="190">
        <v>14</v>
      </c>
      <c r="O1432" s="148">
        <v>43668</v>
      </c>
      <c r="P1432" s="190"/>
      <c r="Q1432" s="199">
        <f t="shared" si="92"/>
        <v>70000</v>
      </c>
    </row>
    <row r="1433" spans="1:17" hidden="1">
      <c r="A1433" s="141" t="s">
        <v>2674</v>
      </c>
      <c r="B1433" s="141" t="s">
        <v>2772</v>
      </c>
      <c r="C1433" s="160" t="s">
        <v>2772</v>
      </c>
      <c r="D1433" s="160" t="s">
        <v>3005</v>
      </c>
      <c r="E1433" s="160" t="s">
        <v>3015</v>
      </c>
      <c r="F1433" s="161" t="s">
        <v>44</v>
      </c>
      <c r="G1433" s="160" t="s">
        <v>3016</v>
      </c>
      <c r="H1433" s="261">
        <v>11</v>
      </c>
      <c r="I1433" s="253">
        <v>43691</v>
      </c>
      <c r="J1433" s="270">
        <v>44</v>
      </c>
      <c r="K1433" s="270">
        <v>220000</v>
      </c>
      <c r="L1433" s="270" t="s">
        <v>2253</v>
      </c>
      <c r="M1433" s="142" t="s">
        <v>3396</v>
      </c>
      <c r="N1433" s="190"/>
      <c r="O1433" s="190"/>
      <c r="P1433" s="190"/>
      <c r="Q1433" s="199">
        <f t="shared" si="92"/>
        <v>0</v>
      </c>
    </row>
    <row r="1434" spans="1:17" hidden="1">
      <c r="A1434" s="141" t="s">
        <v>2674</v>
      </c>
      <c r="B1434" s="141" t="s">
        <v>2772</v>
      </c>
      <c r="C1434" s="160" t="s">
        <v>2772</v>
      </c>
      <c r="D1434" s="160" t="s">
        <v>3005</v>
      </c>
      <c r="E1434" s="160" t="s">
        <v>3017</v>
      </c>
      <c r="F1434" s="161" t="s">
        <v>44</v>
      </c>
      <c r="G1434" s="160" t="s">
        <v>3018</v>
      </c>
      <c r="H1434" s="261">
        <v>12</v>
      </c>
      <c r="I1434" s="253">
        <v>43676</v>
      </c>
      <c r="J1434" s="270">
        <v>48</v>
      </c>
      <c r="K1434" s="270">
        <v>240000</v>
      </c>
      <c r="L1434" s="270" t="s">
        <v>2253</v>
      </c>
      <c r="M1434" s="142" t="s">
        <v>3396</v>
      </c>
      <c r="N1434" s="190">
        <v>10</v>
      </c>
      <c r="O1434" s="148">
        <v>43663</v>
      </c>
      <c r="P1434" s="190"/>
      <c r="Q1434" s="199">
        <f t="shared" si="92"/>
        <v>50000</v>
      </c>
    </row>
    <row r="1435" spans="1:17" hidden="1">
      <c r="A1435" s="141" t="s">
        <v>2674</v>
      </c>
      <c r="B1435" s="141" t="s">
        <v>2772</v>
      </c>
      <c r="C1435" s="160" t="s">
        <v>2772</v>
      </c>
      <c r="D1435" s="160" t="s">
        <v>3005</v>
      </c>
      <c r="E1435" s="160" t="s">
        <v>3019</v>
      </c>
      <c r="F1435" s="161" t="s">
        <v>44</v>
      </c>
      <c r="G1435" s="160" t="s">
        <v>3020</v>
      </c>
      <c r="H1435" s="261">
        <v>11</v>
      </c>
      <c r="I1435" s="253">
        <v>43671</v>
      </c>
      <c r="J1435" s="270">
        <v>44</v>
      </c>
      <c r="K1435" s="270">
        <v>220000</v>
      </c>
      <c r="L1435" s="270" t="s">
        <v>2253</v>
      </c>
      <c r="M1435" s="142" t="s">
        <v>3396</v>
      </c>
      <c r="N1435" s="190"/>
      <c r="O1435" s="190"/>
      <c r="P1435" s="190"/>
      <c r="Q1435" s="199">
        <f t="shared" si="92"/>
        <v>0</v>
      </c>
    </row>
    <row r="1436" spans="1:17" hidden="1">
      <c r="A1436" s="141" t="s">
        <v>2674</v>
      </c>
      <c r="B1436" s="141" t="s">
        <v>2772</v>
      </c>
      <c r="C1436" s="160" t="s">
        <v>2772</v>
      </c>
      <c r="D1436" s="160" t="s">
        <v>3005</v>
      </c>
      <c r="E1436" s="160" t="s">
        <v>3021</v>
      </c>
      <c r="F1436" s="161" t="s">
        <v>44</v>
      </c>
      <c r="G1436" s="160" t="s">
        <v>3022</v>
      </c>
      <c r="H1436" s="261">
        <v>7</v>
      </c>
      <c r="I1436" s="148">
        <v>43664</v>
      </c>
      <c r="J1436" s="270">
        <v>28</v>
      </c>
      <c r="K1436" s="270">
        <v>140000</v>
      </c>
      <c r="L1436" s="270" t="s">
        <v>2253</v>
      </c>
      <c r="M1436" s="142" t="s">
        <v>3396</v>
      </c>
      <c r="N1436" s="190"/>
      <c r="O1436" s="190"/>
      <c r="P1436" s="190"/>
      <c r="Q1436" s="199">
        <f t="shared" si="92"/>
        <v>0</v>
      </c>
    </row>
    <row r="1437" spans="1:17" hidden="1">
      <c r="A1437" s="141" t="s">
        <v>2674</v>
      </c>
      <c r="B1437" s="141" t="s">
        <v>2772</v>
      </c>
      <c r="C1437" s="160" t="s">
        <v>2772</v>
      </c>
      <c r="D1437" s="160" t="s">
        <v>3005</v>
      </c>
      <c r="E1437" s="160" t="s">
        <v>2044</v>
      </c>
      <c r="F1437" s="161" t="s">
        <v>44</v>
      </c>
      <c r="G1437" s="160" t="s">
        <v>3023</v>
      </c>
      <c r="H1437" s="261">
        <v>8</v>
      </c>
      <c r="I1437" s="148">
        <v>43659</v>
      </c>
      <c r="J1437" s="270">
        <v>32</v>
      </c>
      <c r="K1437" s="270">
        <v>160000</v>
      </c>
      <c r="L1437" s="270" t="s">
        <v>2253</v>
      </c>
      <c r="M1437" s="142" t="s">
        <v>3396</v>
      </c>
      <c r="N1437" s="190"/>
      <c r="O1437" s="190"/>
      <c r="P1437" s="190"/>
      <c r="Q1437" s="199">
        <f t="shared" si="92"/>
        <v>0</v>
      </c>
    </row>
    <row r="1438" spans="1:17" hidden="1">
      <c r="A1438" s="141" t="s">
        <v>2674</v>
      </c>
      <c r="B1438" s="141" t="s">
        <v>2772</v>
      </c>
      <c r="C1438" s="160" t="s">
        <v>2772</v>
      </c>
      <c r="D1438" s="160" t="s">
        <v>3005</v>
      </c>
      <c r="E1438" s="160" t="s">
        <v>3024</v>
      </c>
      <c r="F1438" s="161" t="s">
        <v>44</v>
      </c>
      <c r="G1438" s="160" t="s">
        <v>3025</v>
      </c>
      <c r="H1438" s="261">
        <v>12</v>
      </c>
      <c r="I1438" s="253">
        <v>43692</v>
      </c>
      <c r="J1438" s="270">
        <v>48</v>
      </c>
      <c r="K1438" s="270">
        <v>240000</v>
      </c>
      <c r="L1438" s="270" t="s">
        <v>2253</v>
      </c>
      <c r="M1438" s="142" t="s">
        <v>3396</v>
      </c>
      <c r="N1438" s="190"/>
      <c r="O1438" s="190"/>
      <c r="P1438" s="190"/>
      <c r="Q1438" s="199">
        <f t="shared" si="92"/>
        <v>0</v>
      </c>
    </row>
    <row r="1439" spans="1:17" hidden="1">
      <c r="A1439" s="141" t="s">
        <v>2674</v>
      </c>
      <c r="B1439" s="141" t="s">
        <v>2772</v>
      </c>
      <c r="C1439" s="160" t="s">
        <v>2772</v>
      </c>
      <c r="D1439" s="160" t="s">
        <v>3005</v>
      </c>
      <c r="E1439" s="160" t="s">
        <v>3026</v>
      </c>
      <c r="F1439" s="161" t="s">
        <v>44</v>
      </c>
      <c r="G1439" s="160" t="s">
        <v>3027</v>
      </c>
      <c r="H1439" s="261">
        <v>10</v>
      </c>
      <c r="I1439" s="253">
        <v>43658</v>
      </c>
      <c r="J1439" s="270">
        <v>40</v>
      </c>
      <c r="K1439" s="270">
        <v>200000</v>
      </c>
      <c r="L1439" s="270" t="s">
        <v>2253</v>
      </c>
      <c r="M1439" s="142" t="s">
        <v>3396</v>
      </c>
      <c r="N1439" s="190">
        <v>8</v>
      </c>
      <c r="O1439" s="148">
        <v>43665</v>
      </c>
      <c r="P1439" s="190"/>
      <c r="Q1439" s="199">
        <f t="shared" si="92"/>
        <v>40000</v>
      </c>
    </row>
    <row r="1440" spans="1:17" hidden="1">
      <c r="A1440" s="141" t="s">
        <v>2674</v>
      </c>
      <c r="B1440" s="141" t="s">
        <v>2772</v>
      </c>
      <c r="C1440" s="160" t="s">
        <v>2772</v>
      </c>
      <c r="D1440" s="160" t="s">
        <v>3005</v>
      </c>
      <c r="E1440" s="160" t="s">
        <v>3028</v>
      </c>
      <c r="F1440" s="161" t="s">
        <v>44</v>
      </c>
      <c r="G1440" s="160" t="s">
        <v>3018</v>
      </c>
      <c r="H1440" s="261">
        <v>8</v>
      </c>
      <c r="I1440" s="253">
        <v>43676</v>
      </c>
      <c r="J1440" s="270">
        <v>32</v>
      </c>
      <c r="K1440" s="270">
        <v>160000</v>
      </c>
      <c r="L1440" s="270" t="s">
        <v>2253</v>
      </c>
      <c r="M1440" s="142" t="s">
        <v>3396</v>
      </c>
      <c r="N1440" s="190">
        <v>5</v>
      </c>
      <c r="O1440" s="148">
        <v>43663</v>
      </c>
      <c r="P1440" s="190"/>
      <c r="Q1440" s="199">
        <f t="shared" si="92"/>
        <v>25000</v>
      </c>
    </row>
    <row r="1441" spans="1:17" hidden="1">
      <c r="A1441" s="141" t="s">
        <v>2674</v>
      </c>
      <c r="B1441" s="141" t="s">
        <v>2772</v>
      </c>
      <c r="C1441" s="160" t="s">
        <v>2772</v>
      </c>
      <c r="D1441" s="160" t="s">
        <v>3005</v>
      </c>
      <c r="E1441" s="160" t="s">
        <v>3029</v>
      </c>
      <c r="F1441" s="161" t="s">
        <v>44</v>
      </c>
      <c r="G1441" s="160" t="s">
        <v>3030</v>
      </c>
      <c r="H1441" s="261">
        <v>10</v>
      </c>
      <c r="I1441" s="253">
        <v>43691</v>
      </c>
      <c r="J1441" s="270">
        <v>40</v>
      </c>
      <c r="K1441" s="270">
        <v>200000</v>
      </c>
      <c r="L1441" s="270" t="s">
        <v>2253</v>
      </c>
      <c r="M1441" s="142" t="s">
        <v>3396</v>
      </c>
      <c r="N1441" s="190">
        <v>3</v>
      </c>
      <c r="O1441" s="148">
        <v>43683</v>
      </c>
      <c r="P1441" s="190"/>
      <c r="Q1441" s="199">
        <f t="shared" si="92"/>
        <v>15000</v>
      </c>
    </row>
    <row r="1442" spans="1:17" hidden="1">
      <c r="A1442" s="141" t="s">
        <v>2674</v>
      </c>
      <c r="B1442" s="141" t="s">
        <v>2772</v>
      </c>
      <c r="C1442" s="160" t="s">
        <v>2772</v>
      </c>
      <c r="D1442" s="160" t="s">
        <v>3005</v>
      </c>
      <c r="E1442" s="160" t="s">
        <v>3031</v>
      </c>
      <c r="F1442" s="161" t="s">
        <v>44</v>
      </c>
      <c r="G1442" s="160" t="s">
        <v>3032</v>
      </c>
      <c r="H1442" s="261">
        <v>8</v>
      </c>
      <c r="I1442" s="253">
        <v>43691</v>
      </c>
      <c r="J1442" s="270">
        <v>32</v>
      </c>
      <c r="K1442" s="270">
        <v>160000</v>
      </c>
      <c r="L1442" s="270" t="s">
        <v>2253</v>
      </c>
      <c r="M1442" s="142" t="s">
        <v>3396</v>
      </c>
      <c r="N1442" s="190">
        <v>5</v>
      </c>
      <c r="O1442" s="148">
        <v>43683</v>
      </c>
      <c r="P1442" s="190"/>
      <c r="Q1442" s="199">
        <f t="shared" si="92"/>
        <v>25000</v>
      </c>
    </row>
    <row r="1443" spans="1:17" hidden="1">
      <c r="A1443" s="141" t="s">
        <v>2674</v>
      </c>
      <c r="B1443" s="141" t="s">
        <v>2772</v>
      </c>
      <c r="C1443" s="160" t="s">
        <v>2772</v>
      </c>
      <c r="D1443" s="160" t="s">
        <v>3005</v>
      </c>
      <c r="E1443" s="160" t="s">
        <v>3033</v>
      </c>
      <c r="F1443" s="161" t="s">
        <v>44</v>
      </c>
      <c r="G1443" s="160" t="s">
        <v>3034</v>
      </c>
      <c r="H1443" s="261">
        <v>10</v>
      </c>
      <c r="I1443" s="253">
        <v>43675</v>
      </c>
      <c r="J1443" s="270">
        <v>40</v>
      </c>
      <c r="K1443" s="270">
        <v>200000</v>
      </c>
      <c r="L1443" s="270" t="s">
        <v>2253</v>
      </c>
      <c r="M1443" s="142" t="s">
        <v>3396</v>
      </c>
      <c r="N1443" s="190">
        <v>8</v>
      </c>
      <c r="O1443" s="148">
        <v>43662</v>
      </c>
      <c r="P1443" s="190"/>
      <c r="Q1443" s="199">
        <f t="shared" si="92"/>
        <v>40000</v>
      </c>
    </row>
    <row r="1444" spans="1:17" hidden="1">
      <c r="A1444" s="141" t="s">
        <v>2674</v>
      </c>
      <c r="B1444" s="141" t="s">
        <v>2772</v>
      </c>
      <c r="C1444" s="160" t="s">
        <v>2772</v>
      </c>
      <c r="D1444" s="160" t="s">
        <v>3005</v>
      </c>
      <c r="E1444" s="160" t="s">
        <v>3035</v>
      </c>
      <c r="F1444" s="161" t="s">
        <v>44</v>
      </c>
      <c r="G1444" s="160" t="s">
        <v>3036</v>
      </c>
      <c r="H1444" s="261">
        <v>11</v>
      </c>
      <c r="I1444" s="253">
        <v>43693</v>
      </c>
      <c r="J1444" s="270">
        <v>44</v>
      </c>
      <c r="K1444" s="270">
        <v>220000</v>
      </c>
      <c r="L1444" s="270" t="s">
        <v>2253</v>
      </c>
      <c r="M1444" s="142" t="s">
        <v>3396</v>
      </c>
      <c r="N1444" s="190">
        <v>8</v>
      </c>
      <c r="O1444" s="148">
        <v>43664</v>
      </c>
      <c r="P1444" s="190"/>
      <c r="Q1444" s="199">
        <f t="shared" si="92"/>
        <v>40000</v>
      </c>
    </row>
    <row r="1445" spans="1:17" hidden="1">
      <c r="A1445" s="141" t="s">
        <v>2674</v>
      </c>
      <c r="B1445" s="141" t="s">
        <v>2772</v>
      </c>
      <c r="C1445" s="160" t="s">
        <v>2772</v>
      </c>
      <c r="D1445" s="160" t="s">
        <v>3005</v>
      </c>
      <c r="E1445" s="160" t="s">
        <v>3037</v>
      </c>
      <c r="F1445" s="161" t="s">
        <v>44</v>
      </c>
      <c r="G1445" s="160" t="s">
        <v>3038</v>
      </c>
      <c r="H1445" s="261">
        <v>14</v>
      </c>
      <c r="I1445" s="148">
        <v>43663</v>
      </c>
      <c r="J1445" s="270">
        <v>56</v>
      </c>
      <c r="K1445" s="270">
        <v>280000</v>
      </c>
      <c r="L1445" s="270" t="s">
        <v>2253</v>
      </c>
      <c r="M1445" s="142" t="s">
        <v>3396</v>
      </c>
      <c r="N1445" s="190">
        <v>6</v>
      </c>
      <c r="O1445" s="148">
        <v>43657</v>
      </c>
      <c r="P1445" s="190"/>
      <c r="Q1445" s="199">
        <f t="shared" si="92"/>
        <v>30000</v>
      </c>
    </row>
    <row r="1446" spans="1:17" hidden="1">
      <c r="A1446" s="141" t="s">
        <v>2674</v>
      </c>
      <c r="B1446" s="141" t="s">
        <v>2772</v>
      </c>
      <c r="C1446" s="160" t="s">
        <v>2772</v>
      </c>
      <c r="D1446" s="160" t="s">
        <v>3005</v>
      </c>
      <c r="E1446" s="160" t="s">
        <v>3039</v>
      </c>
      <c r="F1446" s="161" t="s">
        <v>44</v>
      </c>
      <c r="G1446" s="160" t="s">
        <v>3040</v>
      </c>
      <c r="H1446" s="261">
        <v>10</v>
      </c>
      <c r="I1446" s="148">
        <v>43669</v>
      </c>
      <c r="J1446" s="270">
        <v>40</v>
      </c>
      <c r="K1446" s="270">
        <v>200000</v>
      </c>
      <c r="L1446" s="270" t="s">
        <v>2253</v>
      </c>
      <c r="M1446" s="142" t="s">
        <v>3396</v>
      </c>
      <c r="N1446" s="190">
        <v>6</v>
      </c>
      <c r="O1446" s="148">
        <v>43686</v>
      </c>
      <c r="P1446" s="190"/>
      <c r="Q1446" s="199">
        <f t="shared" si="92"/>
        <v>30000</v>
      </c>
    </row>
    <row r="1447" spans="1:17" hidden="1">
      <c r="A1447" s="1" t="s">
        <v>2670</v>
      </c>
      <c r="B1447" s="1" t="s">
        <v>2078</v>
      </c>
      <c r="C1447" s="8" t="s">
        <v>2078</v>
      </c>
      <c r="D1447" s="8" t="s">
        <v>3041</v>
      </c>
      <c r="E1447" s="8" t="s">
        <v>3042</v>
      </c>
      <c r="F1447" s="3" t="s">
        <v>44</v>
      </c>
      <c r="G1447" s="8" t="s">
        <v>3043</v>
      </c>
      <c r="H1447" s="145">
        <v>6</v>
      </c>
      <c r="I1447" s="148">
        <v>43702</v>
      </c>
      <c r="J1447" s="270">
        <v>24</v>
      </c>
      <c r="K1447" s="270">
        <v>120000</v>
      </c>
      <c r="L1447" s="142" t="s">
        <v>2253</v>
      </c>
      <c r="M1447" s="142" t="s">
        <v>3396</v>
      </c>
      <c r="N1447" s="190"/>
      <c r="O1447" s="190"/>
      <c r="P1447" s="190"/>
      <c r="Q1447" s="199">
        <f t="shared" si="92"/>
        <v>0</v>
      </c>
    </row>
    <row r="1448" spans="1:17" hidden="1">
      <c r="A1448" s="1" t="s">
        <v>2670</v>
      </c>
      <c r="B1448" s="1" t="s">
        <v>2078</v>
      </c>
      <c r="C1448" s="8" t="s">
        <v>2078</v>
      </c>
      <c r="D1448" s="8" t="s">
        <v>3041</v>
      </c>
      <c r="E1448" s="8" t="s">
        <v>3044</v>
      </c>
      <c r="F1448" s="3" t="s">
        <v>44</v>
      </c>
      <c r="G1448" s="8" t="s">
        <v>3045</v>
      </c>
      <c r="H1448" s="145">
        <v>6</v>
      </c>
      <c r="I1448" s="148">
        <v>43688</v>
      </c>
      <c r="J1448" s="270">
        <v>24</v>
      </c>
      <c r="K1448" s="270">
        <v>120000</v>
      </c>
      <c r="L1448" s="142" t="s">
        <v>2253</v>
      </c>
      <c r="M1448" s="142" t="s">
        <v>3396</v>
      </c>
      <c r="N1448" s="190"/>
      <c r="O1448" s="190"/>
      <c r="P1448" s="190"/>
      <c r="Q1448" s="199">
        <f t="shared" si="92"/>
        <v>0</v>
      </c>
    </row>
    <row r="1449" spans="1:17" hidden="1">
      <c r="A1449" s="1" t="s">
        <v>2676</v>
      </c>
      <c r="B1449" s="1" t="s">
        <v>8</v>
      </c>
      <c r="C1449" s="8" t="s">
        <v>8</v>
      </c>
      <c r="D1449" s="8" t="s">
        <v>9</v>
      </c>
      <c r="E1449" s="8" t="s">
        <v>3046</v>
      </c>
      <c r="F1449" s="3" t="s">
        <v>46</v>
      </c>
      <c r="G1449" s="8" t="s">
        <v>47</v>
      </c>
      <c r="H1449" s="145">
        <v>30</v>
      </c>
      <c r="I1449" s="148">
        <v>43663</v>
      </c>
      <c r="J1449" s="270">
        <v>120</v>
      </c>
      <c r="K1449" s="270">
        <v>600000</v>
      </c>
      <c r="L1449" s="142" t="s">
        <v>2253</v>
      </c>
      <c r="M1449" s="142" t="s">
        <v>3396</v>
      </c>
      <c r="N1449" s="190">
        <v>32</v>
      </c>
      <c r="O1449" s="146">
        <v>43663</v>
      </c>
      <c r="P1449" s="190"/>
      <c r="Q1449" s="199">
        <f t="shared" si="92"/>
        <v>160000</v>
      </c>
    </row>
    <row r="1450" spans="1:17" hidden="1">
      <c r="A1450" s="1" t="s">
        <v>2676</v>
      </c>
      <c r="B1450" s="1" t="s">
        <v>8</v>
      </c>
      <c r="C1450" s="8" t="s">
        <v>8</v>
      </c>
      <c r="D1450" s="8" t="s">
        <v>3047</v>
      </c>
      <c r="E1450" s="8" t="s">
        <v>3048</v>
      </c>
      <c r="F1450" s="3" t="s">
        <v>46</v>
      </c>
      <c r="G1450" s="8" t="s">
        <v>52</v>
      </c>
      <c r="H1450" s="145">
        <v>30</v>
      </c>
      <c r="I1450" s="148">
        <v>43676</v>
      </c>
      <c r="J1450" s="270">
        <v>120</v>
      </c>
      <c r="K1450" s="270">
        <v>600000</v>
      </c>
      <c r="L1450" s="142" t="s">
        <v>2253</v>
      </c>
      <c r="M1450" s="142" t="s">
        <v>3396</v>
      </c>
      <c r="N1450" s="190">
        <v>92</v>
      </c>
      <c r="O1450" s="146">
        <v>43683</v>
      </c>
      <c r="P1450" s="190"/>
      <c r="Q1450" s="199">
        <f t="shared" si="92"/>
        <v>460000</v>
      </c>
    </row>
    <row r="1451" spans="1:17" hidden="1">
      <c r="A1451" s="1" t="s">
        <v>2676</v>
      </c>
      <c r="B1451" s="1" t="s">
        <v>8</v>
      </c>
      <c r="C1451" s="8" t="s">
        <v>8</v>
      </c>
      <c r="D1451" s="8" t="s">
        <v>3047</v>
      </c>
      <c r="E1451" s="8" t="s">
        <v>1561</v>
      </c>
      <c r="F1451" s="3" t="s">
        <v>46</v>
      </c>
      <c r="G1451" s="8" t="s">
        <v>52</v>
      </c>
      <c r="H1451" s="145">
        <v>25</v>
      </c>
      <c r="I1451" s="148">
        <v>43662</v>
      </c>
      <c r="J1451" s="270">
        <v>100</v>
      </c>
      <c r="K1451" s="270">
        <v>500000</v>
      </c>
      <c r="L1451" s="142" t="s">
        <v>2253</v>
      </c>
      <c r="M1451" s="142" t="s">
        <v>3396</v>
      </c>
      <c r="N1451" s="190">
        <v>36</v>
      </c>
      <c r="O1451" s="146">
        <v>43684</v>
      </c>
      <c r="P1451" s="190"/>
      <c r="Q1451" s="199">
        <f t="shared" si="92"/>
        <v>180000</v>
      </c>
    </row>
    <row r="1452" spans="1:17" hidden="1">
      <c r="A1452" s="1" t="s">
        <v>2676</v>
      </c>
      <c r="B1452" s="1" t="s">
        <v>8</v>
      </c>
      <c r="C1452" s="8" t="s">
        <v>8</v>
      </c>
      <c r="D1452" s="8" t="s">
        <v>3047</v>
      </c>
      <c r="E1452" s="8" t="s">
        <v>3049</v>
      </c>
      <c r="F1452" s="3" t="s">
        <v>46</v>
      </c>
      <c r="G1452" s="8" t="s">
        <v>52</v>
      </c>
      <c r="H1452" s="145">
        <v>50</v>
      </c>
      <c r="I1452" s="148">
        <v>43668</v>
      </c>
      <c r="J1452" s="270">
        <v>200</v>
      </c>
      <c r="K1452" s="270">
        <v>1000000</v>
      </c>
      <c r="L1452" s="142" t="s">
        <v>2253</v>
      </c>
      <c r="M1452" s="142" t="s">
        <v>3396</v>
      </c>
      <c r="N1452" s="190"/>
      <c r="O1452" s="146"/>
      <c r="P1452" s="190"/>
      <c r="Q1452" s="199">
        <f t="shared" si="92"/>
        <v>0</v>
      </c>
    </row>
    <row r="1453" spans="1:17" hidden="1">
      <c r="A1453" s="1" t="s">
        <v>2676</v>
      </c>
      <c r="B1453" s="1" t="s">
        <v>8</v>
      </c>
      <c r="C1453" s="8" t="s">
        <v>8</v>
      </c>
      <c r="D1453" s="8" t="s">
        <v>9</v>
      </c>
      <c r="E1453" s="8" t="s">
        <v>3050</v>
      </c>
      <c r="F1453" s="3" t="s">
        <v>46</v>
      </c>
      <c r="G1453" s="8" t="s">
        <v>51</v>
      </c>
      <c r="H1453" s="145">
        <v>27</v>
      </c>
      <c r="I1453" s="148">
        <v>43665</v>
      </c>
      <c r="J1453" s="270">
        <v>108</v>
      </c>
      <c r="K1453" s="270">
        <v>540000</v>
      </c>
      <c r="L1453" s="142" t="s">
        <v>2253</v>
      </c>
      <c r="M1453" s="142" t="s">
        <v>3396</v>
      </c>
      <c r="N1453" s="190">
        <v>72</v>
      </c>
      <c r="O1453" s="146">
        <v>43665</v>
      </c>
      <c r="P1453" s="190"/>
      <c r="Q1453" s="199">
        <f t="shared" si="92"/>
        <v>360000</v>
      </c>
    </row>
    <row r="1454" spans="1:17" hidden="1">
      <c r="A1454" s="1" t="s">
        <v>2676</v>
      </c>
      <c r="B1454" s="1" t="s">
        <v>8</v>
      </c>
      <c r="C1454" s="8" t="s">
        <v>8</v>
      </c>
      <c r="D1454" s="8" t="s">
        <v>9</v>
      </c>
      <c r="E1454" s="8" t="s">
        <v>3051</v>
      </c>
      <c r="F1454" s="3" t="s">
        <v>46</v>
      </c>
      <c r="G1454" s="8" t="s">
        <v>53</v>
      </c>
      <c r="H1454" s="145">
        <v>20</v>
      </c>
      <c r="I1454" s="148">
        <v>43676</v>
      </c>
      <c r="J1454" s="270">
        <v>80</v>
      </c>
      <c r="K1454" s="270">
        <v>400000</v>
      </c>
      <c r="L1454" s="142" t="s">
        <v>2253</v>
      </c>
      <c r="M1454" s="142" t="s">
        <v>3396</v>
      </c>
      <c r="N1454" s="190">
        <v>47</v>
      </c>
      <c r="O1454" s="146">
        <v>43662</v>
      </c>
      <c r="P1454" s="190"/>
      <c r="Q1454" s="199">
        <f t="shared" si="92"/>
        <v>235000</v>
      </c>
    </row>
    <row r="1455" spans="1:17" hidden="1">
      <c r="A1455" s="1" t="s">
        <v>2676</v>
      </c>
      <c r="B1455" s="1" t="s">
        <v>8</v>
      </c>
      <c r="C1455" s="8" t="s">
        <v>8</v>
      </c>
      <c r="D1455" s="8" t="s">
        <v>9</v>
      </c>
      <c r="E1455" s="8" t="s">
        <v>3052</v>
      </c>
      <c r="F1455" s="3" t="s">
        <v>46</v>
      </c>
      <c r="G1455" s="8" t="s">
        <v>50</v>
      </c>
      <c r="H1455" s="145">
        <v>35</v>
      </c>
      <c r="I1455" s="148">
        <v>43663</v>
      </c>
      <c r="J1455" s="270">
        <v>140</v>
      </c>
      <c r="K1455" s="270">
        <v>700000</v>
      </c>
      <c r="L1455" s="142" t="s">
        <v>2253</v>
      </c>
      <c r="M1455" s="142" t="s">
        <v>3396</v>
      </c>
      <c r="N1455" s="190">
        <v>104</v>
      </c>
      <c r="O1455" s="146">
        <v>43663</v>
      </c>
      <c r="P1455" s="190"/>
      <c r="Q1455" s="199">
        <f t="shared" si="92"/>
        <v>520000</v>
      </c>
    </row>
    <row r="1456" spans="1:17" hidden="1">
      <c r="A1456" s="1" t="s">
        <v>2676</v>
      </c>
      <c r="B1456" s="1" t="s">
        <v>8</v>
      </c>
      <c r="C1456" s="8" t="s">
        <v>8</v>
      </c>
      <c r="D1456" s="8" t="s">
        <v>9</v>
      </c>
      <c r="E1456" s="8" t="s">
        <v>3053</v>
      </c>
      <c r="F1456" s="3" t="s">
        <v>46</v>
      </c>
      <c r="G1456" s="8" t="s">
        <v>50</v>
      </c>
      <c r="H1456" s="145">
        <v>36</v>
      </c>
      <c r="I1456" s="148">
        <v>43677</v>
      </c>
      <c r="J1456" s="270">
        <v>144</v>
      </c>
      <c r="K1456" s="270">
        <v>720000</v>
      </c>
      <c r="L1456" s="142" t="s">
        <v>2253</v>
      </c>
      <c r="M1456" s="142" t="s">
        <v>3396</v>
      </c>
      <c r="N1456" s="190">
        <v>79</v>
      </c>
      <c r="O1456" s="146">
        <v>43663</v>
      </c>
      <c r="P1456" s="190"/>
      <c r="Q1456" s="199">
        <f t="shared" si="92"/>
        <v>395000</v>
      </c>
    </row>
    <row r="1457" spans="1:17" hidden="1">
      <c r="A1457" s="1" t="s">
        <v>2676</v>
      </c>
      <c r="B1457" s="1" t="s">
        <v>8</v>
      </c>
      <c r="C1457" s="8" t="s">
        <v>8</v>
      </c>
      <c r="D1457" s="8" t="s">
        <v>9</v>
      </c>
      <c r="E1457" s="8" t="s">
        <v>3054</v>
      </c>
      <c r="F1457" s="3" t="s">
        <v>46</v>
      </c>
      <c r="G1457" s="8" t="s">
        <v>50</v>
      </c>
      <c r="H1457" s="145">
        <v>35</v>
      </c>
      <c r="I1457" s="148">
        <v>43672</v>
      </c>
      <c r="J1457" s="270">
        <v>140</v>
      </c>
      <c r="K1457" s="270">
        <v>700000</v>
      </c>
      <c r="L1457" s="142" t="s">
        <v>2253</v>
      </c>
      <c r="M1457" s="142" t="s">
        <v>3396</v>
      </c>
      <c r="N1457" s="190">
        <v>126</v>
      </c>
      <c r="O1457" s="146">
        <v>43672</v>
      </c>
      <c r="P1457" s="190"/>
      <c r="Q1457" s="199">
        <f t="shared" si="92"/>
        <v>630000</v>
      </c>
    </row>
    <row r="1458" spans="1:17" hidden="1">
      <c r="A1458" s="1" t="s">
        <v>2676</v>
      </c>
      <c r="B1458" s="1" t="s">
        <v>8</v>
      </c>
      <c r="C1458" s="8" t="s">
        <v>8</v>
      </c>
      <c r="D1458" s="8" t="s">
        <v>9</v>
      </c>
      <c r="E1458" s="8" t="s">
        <v>3055</v>
      </c>
      <c r="F1458" s="3" t="s">
        <v>46</v>
      </c>
      <c r="G1458" s="8" t="s">
        <v>50</v>
      </c>
      <c r="H1458" s="145">
        <v>20</v>
      </c>
      <c r="I1458" s="148">
        <v>43665</v>
      </c>
      <c r="J1458" s="270">
        <v>80</v>
      </c>
      <c r="K1458" s="270">
        <v>400000</v>
      </c>
      <c r="L1458" s="142" t="s">
        <v>2253</v>
      </c>
      <c r="M1458" s="142" t="s">
        <v>3396</v>
      </c>
      <c r="N1458" s="190">
        <v>65</v>
      </c>
      <c r="O1458" s="146">
        <v>43665</v>
      </c>
      <c r="P1458" s="190"/>
      <c r="Q1458" s="199">
        <f t="shared" si="92"/>
        <v>325000</v>
      </c>
    </row>
    <row r="1459" spans="1:17" hidden="1">
      <c r="A1459" s="1" t="s">
        <v>2676</v>
      </c>
      <c r="B1459" s="1" t="s">
        <v>8</v>
      </c>
      <c r="C1459" s="8" t="s">
        <v>8</v>
      </c>
      <c r="D1459" s="8" t="s">
        <v>9</v>
      </c>
      <c r="E1459" s="8" t="s">
        <v>1896</v>
      </c>
      <c r="F1459" s="3" t="s">
        <v>45</v>
      </c>
      <c r="G1459" s="8" t="s">
        <v>51</v>
      </c>
      <c r="H1459" s="145">
        <v>15</v>
      </c>
      <c r="I1459" s="148">
        <v>43664</v>
      </c>
      <c r="J1459" s="270">
        <v>60</v>
      </c>
      <c r="K1459" s="270">
        <v>300000</v>
      </c>
      <c r="L1459" s="142" t="s">
        <v>2253</v>
      </c>
      <c r="M1459" s="142" t="s">
        <v>3396</v>
      </c>
      <c r="N1459" s="190">
        <v>12</v>
      </c>
      <c r="O1459" s="146">
        <v>43664</v>
      </c>
      <c r="P1459" s="190"/>
      <c r="Q1459" s="199">
        <f t="shared" si="92"/>
        <v>60000</v>
      </c>
    </row>
    <row r="1460" spans="1:17" hidden="1">
      <c r="A1460" s="1" t="s">
        <v>2676</v>
      </c>
      <c r="B1460" s="1" t="s">
        <v>8</v>
      </c>
      <c r="C1460" s="8" t="s">
        <v>8</v>
      </c>
      <c r="D1460" s="8" t="s">
        <v>9</v>
      </c>
      <c r="E1460" s="8" t="s">
        <v>3056</v>
      </c>
      <c r="F1460" s="3" t="s">
        <v>46</v>
      </c>
      <c r="G1460" s="8" t="s">
        <v>51</v>
      </c>
      <c r="H1460" s="145">
        <v>20</v>
      </c>
      <c r="I1460" s="148">
        <v>43672</v>
      </c>
      <c r="J1460" s="270">
        <v>80</v>
      </c>
      <c r="K1460" s="270">
        <v>400000</v>
      </c>
      <c r="L1460" s="142" t="s">
        <v>2253</v>
      </c>
      <c r="M1460" s="142" t="s">
        <v>3396</v>
      </c>
      <c r="N1460" s="190"/>
      <c r="O1460" s="146"/>
      <c r="P1460" s="190"/>
      <c r="Q1460" s="199">
        <f t="shared" si="92"/>
        <v>0</v>
      </c>
    </row>
    <row r="1461" spans="1:17" hidden="1">
      <c r="A1461" s="1" t="s">
        <v>2676</v>
      </c>
      <c r="B1461" s="1" t="s">
        <v>8</v>
      </c>
      <c r="C1461" s="8" t="s">
        <v>8</v>
      </c>
      <c r="D1461" s="8" t="s">
        <v>3047</v>
      </c>
      <c r="E1461" s="8" t="s">
        <v>3057</v>
      </c>
      <c r="F1461" s="3" t="s">
        <v>46</v>
      </c>
      <c r="G1461" s="8" t="s">
        <v>49</v>
      </c>
      <c r="H1461" s="145">
        <v>20</v>
      </c>
      <c r="I1461" s="148">
        <v>43658</v>
      </c>
      <c r="J1461" s="270">
        <v>80</v>
      </c>
      <c r="K1461" s="270">
        <v>400000</v>
      </c>
      <c r="L1461" s="142" t="s">
        <v>2253</v>
      </c>
      <c r="M1461" s="142" t="s">
        <v>3396</v>
      </c>
      <c r="N1461" s="190"/>
      <c r="O1461" s="146"/>
      <c r="P1461" s="190"/>
      <c r="Q1461" s="199">
        <f t="shared" si="92"/>
        <v>0</v>
      </c>
    </row>
    <row r="1462" spans="1:17" hidden="1">
      <c r="A1462" s="1" t="s">
        <v>2676</v>
      </c>
      <c r="B1462" s="1" t="s">
        <v>8</v>
      </c>
      <c r="C1462" s="8" t="s">
        <v>8</v>
      </c>
      <c r="D1462" s="8" t="s">
        <v>3047</v>
      </c>
      <c r="E1462" s="8" t="s">
        <v>3058</v>
      </c>
      <c r="F1462" s="3" t="s">
        <v>45</v>
      </c>
      <c r="G1462" s="8" t="s">
        <v>49</v>
      </c>
      <c r="H1462" s="145">
        <v>20</v>
      </c>
      <c r="I1462" s="148">
        <v>43672</v>
      </c>
      <c r="J1462" s="270">
        <v>80</v>
      </c>
      <c r="K1462" s="270">
        <v>400000</v>
      </c>
      <c r="L1462" s="142" t="s">
        <v>2253</v>
      </c>
      <c r="M1462" s="142" t="s">
        <v>3396</v>
      </c>
      <c r="N1462" s="190">
        <v>58</v>
      </c>
      <c r="O1462" s="146">
        <v>43686</v>
      </c>
      <c r="P1462" s="190"/>
      <c r="Q1462" s="199">
        <f t="shared" si="92"/>
        <v>290000</v>
      </c>
    </row>
    <row r="1463" spans="1:17" hidden="1">
      <c r="A1463" s="1" t="s">
        <v>2676</v>
      </c>
      <c r="B1463" s="1" t="s">
        <v>8</v>
      </c>
      <c r="C1463" s="8" t="s">
        <v>8</v>
      </c>
      <c r="D1463" s="8" t="s">
        <v>9</v>
      </c>
      <c r="E1463" s="8" t="s">
        <v>3059</v>
      </c>
      <c r="F1463" s="3" t="s">
        <v>46</v>
      </c>
      <c r="G1463" s="8" t="s">
        <v>48</v>
      </c>
      <c r="H1463" s="145">
        <v>25</v>
      </c>
      <c r="I1463" s="148">
        <v>43669</v>
      </c>
      <c r="J1463" s="270">
        <v>100</v>
      </c>
      <c r="K1463" s="270">
        <v>500000</v>
      </c>
      <c r="L1463" s="142" t="s">
        <v>2253</v>
      </c>
      <c r="M1463" s="142" t="s">
        <v>3396</v>
      </c>
      <c r="N1463" s="190">
        <v>111</v>
      </c>
      <c r="O1463" s="146">
        <v>43676</v>
      </c>
      <c r="P1463" s="190"/>
      <c r="Q1463" s="199">
        <f t="shared" si="92"/>
        <v>555000</v>
      </c>
    </row>
    <row r="1464" spans="1:17" hidden="1">
      <c r="A1464" s="162" t="s">
        <v>2673</v>
      </c>
      <c r="B1464" s="162" t="str">
        <f>+C1464</f>
        <v>MKS</v>
      </c>
      <c r="C1464" s="162" t="s">
        <v>1045</v>
      </c>
      <c r="D1464" s="163" t="s">
        <v>2486</v>
      </c>
      <c r="E1464" s="37" t="s">
        <v>3060</v>
      </c>
      <c r="F1464" s="23" t="s">
        <v>46</v>
      </c>
      <c r="G1464" s="37" t="s">
        <v>3061</v>
      </c>
      <c r="H1464" s="260">
        <v>5</v>
      </c>
      <c r="I1464" s="148">
        <v>43657</v>
      </c>
      <c r="J1464" s="179">
        <v>10</v>
      </c>
      <c r="K1464" s="271">
        <v>50000</v>
      </c>
      <c r="L1464" s="272" t="s">
        <v>2253</v>
      </c>
      <c r="M1464" s="142" t="s">
        <v>3396</v>
      </c>
      <c r="N1464" s="193">
        <v>46</v>
      </c>
      <c r="O1464" s="146">
        <v>43657</v>
      </c>
      <c r="P1464" s="193">
        <v>12</v>
      </c>
      <c r="Q1464" s="199">
        <f t="shared" si="92"/>
        <v>230000</v>
      </c>
    </row>
    <row r="1465" spans="1:17" hidden="1">
      <c r="A1465" s="162" t="s">
        <v>2673</v>
      </c>
      <c r="B1465" s="162" t="str">
        <f>+C1465</f>
        <v>MKS</v>
      </c>
      <c r="C1465" s="162" t="s">
        <v>1045</v>
      </c>
      <c r="D1465" s="163" t="s">
        <v>2486</v>
      </c>
      <c r="E1465" s="37" t="s">
        <v>3062</v>
      </c>
      <c r="F1465" s="23" t="s">
        <v>46</v>
      </c>
      <c r="G1465" s="37" t="s">
        <v>3063</v>
      </c>
      <c r="H1465" s="260">
        <v>10</v>
      </c>
      <c r="I1465" s="148">
        <v>43663</v>
      </c>
      <c r="J1465" s="179">
        <v>20</v>
      </c>
      <c r="K1465" s="271">
        <v>100000</v>
      </c>
      <c r="L1465" s="272" t="s">
        <v>2253</v>
      </c>
      <c r="M1465" s="142" t="s">
        <v>3396</v>
      </c>
      <c r="N1465" s="193">
        <v>31</v>
      </c>
      <c r="O1465" s="146">
        <v>43663</v>
      </c>
      <c r="P1465" s="193">
        <v>8</v>
      </c>
      <c r="Q1465" s="199">
        <f t="shared" si="92"/>
        <v>155000</v>
      </c>
    </row>
    <row r="1466" spans="1:17" hidden="1">
      <c r="A1466" s="162" t="s">
        <v>2673</v>
      </c>
      <c r="B1466" s="162" t="str">
        <f>+C1466</f>
        <v>MKS</v>
      </c>
      <c r="C1466" s="162" t="s">
        <v>1045</v>
      </c>
      <c r="D1466" s="163" t="s">
        <v>2486</v>
      </c>
      <c r="E1466" s="37" t="s">
        <v>3064</v>
      </c>
      <c r="F1466" s="23" t="s">
        <v>46</v>
      </c>
      <c r="G1466" s="37" t="s">
        <v>3065</v>
      </c>
      <c r="H1466" s="260">
        <v>10</v>
      </c>
      <c r="I1466" s="148">
        <v>43664</v>
      </c>
      <c r="J1466" s="179">
        <v>20</v>
      </c>
      <c r="K1466" s="271">
        <v>100000</v>
      </c>
      <c r="L1466" s="272" t="s">
        <v>2253</v>
      </c>
      <c r="M1466" s="142" t="s">
        <v>3396</v>
      </c>
      <c r="N1466" s="193">
        <v>35</v>
      </c>
      <c r="O1466" s="146">
        <v>43664</v>
      </c>
      <c r="P1466" s="193">
        <v>9</v>
      </c>
      <c r="Q1466" s="199">
        <f t="shared" si="92"/>
        <v>175000</v>
      </c>
    </row>
    <row r="1467" spans="1:17" hidden="1">
      <c r="A1467" s="162" t="s">
        <v>2673</v>
      </c>
      <c r="B1467" s="162" t="str">
        <f>+C1467</f>
        <v>MKS</v>
      </c>
      <c r="C1467" s="162" t="s">
        <v>1045</v>
      </c>
      <c r="D1467" s="163" t="s">
        <v>2486</v>
      </c>
      <c r="E1467" s="37" t="s">
        <v>3066</v>
      </c>
      <c r="F1467" s="23" t="s">
        <v>46</v>
      </c>
      <c r="G1467" s="37" t="s">
        <v>3067</v>
      </c>
      <c r="H1467" s="260">
        <v>10</v>
      </c>
      <c r="I1467" s="148">
        <v>43665</v>
      </c>
      <c r="J1467" s="179">
        <v>20</v>
      </c>
      <c r="K1467" s="271">
        <v>100000</v>
      </c>
      <c r="L1467" s="272" t="s">
        <v>2253</v>
      </c>
      <c r="M1467" s="142" t="s">
        <v>3396</v>
      </c>
      <c r="N1467" s="193">
        <v>35</v>
      </c>
      <c r="O1467" s="146">
        <v>43665</v>
      </c>
      <c r="P1467" s="193">
        <v>10</v>
      </c>
      <c r="Q1467" s="199">
        <f t="shared" si="92"/>
        <v>175000</v>
      </c>
    </row>
    <row r="1468" spans="1:17" hidden="1">
      <c r="A1468" s="1" t="s">
        <v>2676</v>
      </c>
      <c r="B1468" s="1" t="s">
        <v>2079</v>
      </c>
      <c r="C1468" s="8" t="s">
        <v>2079</v>
      </c>
      <c r="D1468" s="8" t="s">
        <v>2103</v>
      </c>
      <c r="E1468" s="8" t="s">
        <v>3068</v>
      </c>
      <c r="F1468" s="3" t="s">
        <v>46</v>
      </c>
      <c r="G1468" s="8" t="s">
        <v>3069</v>
      </c>
      <c r="H1468" s="145">
        <v>12</v>
      </c>
      <c r="I1468" s="148">
        <v>43662</v>
      </c>
      <c r="J1468" s="270">
        <v>48</v>
      </c>
      <c r="K1468" s="270">
        <v>240000</v>
      </c>
      <c r="L1468" s="142" t="s">
        <v>2253</v>
      </c>
      <c r="M1468" s="142" t="s">
        <v>3396</v>
      </c>
      <c r="N1468" s="190">
        <v>44</v>
      </c>
      <c r="O1468" s="146">
        <v>43658</v>
      </c>
      <c r="P1468" s="190"/>
      <c r="Q1468" s="199">
        <f t="shared" si="92"/>
        <v>220000</v>
      </c>
    </row>
    <row r="1469" spans="1:17" hidden="1">
      <c r="A1469" s="1" t="s">
        <v>2676</v>
      </c>
      <c r="B1469" s="1" t="s">
        <v>2079</v>
      </c>
      <c r="C1469" s="8" t="s">
        <v>2079</v>
      </c>
      <c r="D1469" s="8" t="s">
        <v>2103</v>
      </c>
      <c r="E1469" s="8" t="s">
        <v>3070</v>
      </c>
      <c r="F1469" s="3" t="s">
        <v>46</v>
      </c>
      <c r="G1469" s="8" t="s">
        <v>3071</v>
      </c>
      <c r="H1469" s="145">
        <v>16</v>
      </c>
      <c r="I1469" s="148">
        <v>43663</v>
      </c>
      <c r="J1469" s="270">
        <v>64</v>
      </c>
      <c r="K1469" s="270">
        <v>320000</v>
      </c>
      <c r="L1469" s="142" t="s">
        <v>2253</v>
      </c>
      <c r="M1469" s="142" t="s">
        <v>3396</v>
      </c>
      <c r="N1469" s="190">
        <v>44</v>
      </c>
      <c r="O1469" s="146">
        <v>43670</v>
      </c>
      <c r="P1469" s="190"/>
      <c r="Q1469" s="199">
        <f t="shared" si="92"/>
        <v>220000</v>
      </c>
    </row>
    <row r="1470" spans="1:17" hidden="1">
      <c r="A1470" s="1" t="s">
        <v>2676</v>
      </c>
      <c r="B1470" s="1" t="s">
        <v>2079</v>
      </c>
      <c r="C1470" s="8" t="s">
        <v>2079</v>
      </c>
      <c r="D1470" s="8" t="s">
        <v>2103</v>
      </c>
      <c r="E1470" s="8" t="s">
        <v>3072</v>
      </c>
      <c r="F1470" s="3" t="s">
        <v>46</v>
      </c>
      <c r="G1470" s="8" t="s">
        <v>3073</v>
      </c>
      <c r="H1470" s="145">
        <v>14</v>
      </c>
      <c r="I1470" s="148">
        <v>43664</v>
      </c>
      <c r="J1470" s="270">
        <v>56</v>
      </c>
      <c r="K1470" s="270">
        <v>280000</v>
      </c>
      <c r="L1470" s="142" t="s">
        <v>2253</v>
      </c>
      <c r="M1470" s="142" t="s">
        <v>3396</v>
      </c>
      <c r="N1470" s="190">
        <v>56</v>
      </c>
      <c r="O1470" s="146">
        <v>43664</v>
      </c>
      <c r="P1470" s="190"/>
      <c r="Q1470" s="199">
        <f t="shared" si="92"/>
        <v>280000</v>
      </c>
    </row>
    <row r="1471" spans="1:17" hidden="1">
      <c r="A1471" s="1" t="s">
        <v>2676</v>
      </c>
      <c r="B1471" s="1" t="s">
        <v>2079</v>
      </c>
      <c r="C1471" s="8" t="s">
        <v>2079</v>
      </c>
      <c r="D1471" s="8" t="s">
        <v>2103</v>
      </c>
      <c r="E1471" s="8" t="s">
        <v>3074</v>
      </c>
      <c r="F1471" s="3" t="s">
        <v>46</v>
      </c>
      <c r="G1471" s="8" t="s">
        <v>3075</v>
      </c>
      <c r="H1471" s="145">
        <v>28</v>
      </c>
      <c r="I1471" s="148">
        <v>43665</v>
      </c>
      <c r="J1471" s="270">
        <v>112</v>
      </c>
      <c r="K1471" s="270">
        <v>560000</v>
      </c>
      <c r="L1471" s="142" t="s">
        <v>2253</v>
      </c>
      <c r="M1471" s="142" t="s">
        <v>3396</v>
      </c>
      <c r="N1471" s="190">
        <v>104</v>
      </c>
      <c r="O1471" s="146">
        <v>43665</v>
      </c>
      <c r="P1471" s="190"/>
      <c r="Q1471" s="199">
        <f t="shared" si="92"/>
        <v>520000</v>
      </c>
    </row>
    <row r="1472" spans="1:17" hidden="1">
      <c r="A1472" s="1" t="s">
        <v>2676</v>
      </c>
      <c r="B1472" s="1" t="s">
        <v>2079</v>
      </c>
      <c r="C1472" s="8" t="s">
        <v>2079</v>
      </c>
      <c r="D1472" s="8" t="s">
        <v>2103</v>
      </c>
      <c r="E1472" s="8" t="s">
        <v>3076</v>
      </c>
      <c r="F1472" s="3" t="s">
        <v>46</v>
      </c>
      <c r="G1472" s="8" t="s">
        <v>3075</v>
      </c>
      <c r="H1472" s="145">
        <v>24</v>
      </c>
      <c r="I1472" s="148">
        <v>43665</v>
      </c>
      <c r="J1472" s="270">
        <v>96</v>
      </c>
      <c r="K1472" s="270">
        <v>480000</v>
      </c>
      <c r="L1472" s="142" t="s">
        <v>2253</v>
      </c>
      <c r="M1472" s="142" t="s">
        <v>3396</v>
      </c>
      <c r="N1472" s="190">
        <v>84</v>
      </c>
      <c r="O1472" s="146">
        <v>43668</v>
      </c>
      <c r="P1472" s="190"/>
      <c r="Q1472" s="199">
        <f t="shared" si="92"/>
        <v>420000</v>
      </c>
    </row>
    <row r="1473" spans="1:17" hidden="1">
      <c r="A1473" s="1" t="s">
        <v>2676</v>
      </c>
      <c r="B1473" s="1" t="s">
        <v>2079</v>
      </c>
      <c r="C1473" s="8" t="s">
        <v>2079</v>
      </c>
      <c r="D1473" s="8" t="s">
        <v>2103</v>
      </c>
      <c r="E1473" s="8" t="s">
        <v>3077</v>
      </c>
      <c r="F1473" s="3" t="s">
        <v>46</v>
      </c>
      <c r="G1473" s="8" t="s">
        <v>3078</v>
      </c>
      <c r="H1473" s="145">
        <v>33</v>
      </c>
      <c r="I1473" s="148">
        <v>43665</v>
      </c>
      <c r="J1473" s="270">
        <v>132</v>
      </c>
      <c r="K1473" s="270">
        <v>660000</v>
      </c>
      <c r="L1473" s="142" t="s">
        <v>2253</v>
      </c>
      <c r="M1473" s="142" t="s">
        <v>3396</v>
      </c>
      <c r="N1473" s="190">
        <v>144</v>
      </c>
      <c r="O1473" s="146">
        <v>43666</v>
      </c>
      <c r="P1473" s="190"/>
      <c r="Q1473" s="199">
        <f t="shared" si="92"/>
        <v>720000</v>
      </c>
    </row>
    <row r="1474" spans="1:17" hidden="1">
      <c r="A1474" s="1" t="s">
        <v>2676</v>
      </c>
      <c r="B1474" s="1" t="s">
        <v>2079</v>
      </c>
      <c r="C1474" s="8" t="s">
        <v>2079</v>
      </c>
      <c r="D1474" s="8" t="s">
        <v>2103</v>
      </c>
      <c r="E1474" s="8" t="s">
        <v>3079</v>
      </c>
      <c r="F1474" s="3" t="s">
        <v>46</v>
      </c>
      <c r="G1474" s="8" t="s">
        <v>3080</v>
      </c>
      <c r="H1474" s="145">
        <v>21</v>
      </c>
      <c r="I1474" s="148">
        <v>43666</v>
      </c>
      <c r="J1474" s="270">
        <v>84</v>
      </c>
      <c r="K1474" s="270">
        <v>420000</v>
      </c>
      <c r="L1474" s="142" t="s">
        <v>2253</v>
      </c>
      <c r="M1474" s="142" t="s">
        <v>3396</v>
      </c>
      <c r="N1474" s="190">
        <v>92</v>
      </c>
      <c r="O1474" s="146">
        <v>43673</v>
      </c>
      <c r="P1474" s="190"/>
      <c r="Q1474" s="199">
        <f t="shared" si="92"/>
        <v>460000</v>
      </c>
    </row>
    <row r="1475" spans="1:17" hidden="1">
      <c r="A1475" s="1" t="s">
        <v>2676</v>
      </c>
      <c r="B1475" s="1" t="s">
        <v>2079</v>
      </c>
      <c r="C1475" s="8" t="s">
        <v>2079</v>
      </c>
      <c r="D1475" s="8" t="s">
        <v>2103</v>
      </c>
      <c r="E1475" s="8" t="s">
        <v>3081</v>
      </c>
      <c r="F1475" s="3" t="s">
        <v>46</v>
      </c>
      <c r="G1475" s="8" t="s">
        <v>3082</v>
      </c>
      <c r="H1475" s="145">
        <v>16</v>
      </c>
      <c r="I1475" s="148">
        <v>43666</v>
      </c>
      <c r="J1475" s="270">
        <v>64</v>
      </c>
      <c r="K1475" s="270">
        <v>320000</v>
      </c>
      <c r="L1475" s="142" t="s">
        <v>2253</v>
      </c>
      <c r="M1475" s="142" t="s">
        <v>3396</v>
      </c>
      <c r="N1475" s="190">
        <v>64</v>
      </c>
      <c r="O1475" s="146">
        <v>43671</v>
      </c>
      <c r="P1475" s="190"/>
      <c r="Q1475" s="199">
        <f t="shared" ref="Q1475:Q1538" si="98">N1475*5000</f>
        <v>320000</v>
      </c>
    </row>
    <row r="1476" spans="1:17" hidden="1">
      <c r="A1476" s="1" t="s">
        <v>2676</v>
      </c>
      <c r="B1476" s="1" t="s">
        <v>2079</v>
      </c>
      <c r="C1476" s="8" t="s">
        <v>2079</v>
      </c>
      <c r="D1476" s="8" t="s">
        <v>2103</v>
      </c>
      <c r="E1476" s="8" t="s">
        <v>3083</v>
      </c>
      <c r="F1476" s="3" t="s">
        <v>46</v>
      </c>
      <c r="G1476" s="8" t="s">
        <v>3084</v>
      </c>
      <c r="H1476" s="145">
        <v>21</v>
      </c>
      <c r="I1476" s="148">
        <v>43669</v>
      </c>
      <c r="J1476" s="270">
        <v>84</v>
      </c>
      <c r="K1476" s="270">
        <v>420000</v>
      </c>
      <c r="L1476" s="142" t="s">
        <v>2253</v>
      </c>
      <c r="M1476" s="142" t="s">
        <v>3396</v>
      </c>
      <c r="N1476" s="190">
        <v>52</v>
      </c>
      <c r="O1476" s="146">
        <v>43670</v>
      </c>
      <c r="P1476" s="190"/>
      <c r="Q1476" s="199">
        <f t="shared" si="98"/>
        <v>260000</v>
      </c>
    </row>
    <row r="1477" spans="1:17" hidden="1">
      <c r="A1477" s="1" t="s">
        <v>2676</v>
      </c>
      <c r="B1477" s="1" t="s">
        <v>2079</v>
      </c>
      <c r="C1477" s="8" t="s">
        <v>2079</v>
      </c>
      <c r="D1477" s="8" t="s">
        <v>2103</v>
      </c>
      <c r="E1477" s="8" t="s">
        <v>3085</v>
      </c>
      <c r="F1477" s="3" t="s">
        <v>46</v>
      </c>
      <c r="G1477" s="8" t="s">
        <v>3086</v>
      </c>
      <c r="H1477" s="145">
        <v>15</v>
      </c>
      <c r="I1477" s="148">
        <v>43670</v>
      </c>
      <c r="J1477" s="270">
        <v>60</v>
      </c>
      <c r="K1477" s="270">
        <v>300000</v>
      </c>
      <c r="L1477" s="142" t="s">
        <v>2253</v>
      </c>
      <c r="M1477" s="142" t="s">
        <v>3396</v>
      </c>
      <c r="N1477" s="190">
        <v>59</v>
      </c>
      <c r="O1477" s="146">
        <v>43656</v>
      </c>
      <c r="P1477" s="190"/>
      <c r="Q1477" s="199">
        <f t="shared" si="98"/>
        <v>295000</v>
      </c>
    </row>
    <row r="1478" spans="1:17" hidden="1">
      <c r="A1478" s="1" t="s">
        <v>2676</v>
      </c>
      <c r="B1478" s="1" t="s">
        <v>2079</v>
      </c>
      <c r="C1478" s="8" t="s">
        <v>2079</v>
      </c>
      <c r="D1478" s="8" t="s">
        <v>2103</v>
      </c>
      <c r="E1478" s="8" t="s">
        <v>3087</v>
      </c>
      <c r="F1478" s="3" t="s">
        <v>46</v>
      </c>
      <c r="G1478" s="8" t="s">
        <v>3088</v>
      </c>
      <c r="H1478" s="145">
        <v>54</v>
      </c>
      <c r="I1478" s="148">
        <v>43670</v>
      </c>
      <c r="J1478" s="270">
        <v>216</v>
      </c>
      <c r="K1478" s="270">
        <v>1080000</v>
      </c>
      <c r="L1478" s="142" t="s">
        <v>2253</v>
      </c>
      <c r="M1478" s="142" t="s">
        <v>3396</v>
      </c>
      <c r="N1478" s="190">
        <v>195</v>
      </c>
      <c r="O1478" s="146">
        <v>43656</v>
      </c>
      <c r="P1478" s="190"/>
      <c r="Q1478" s="199">
        <f t="shared" si="98"/>
        <v>975000</v>
      </c>
    </row>
    <row r="1479" spans="1:17" hidden="1">
      <c r="A1479" s="1" t="s">
        <v>2676</v>
      </c>
      <c r="B1479" s="1" t="s">
        <v>2079</v>
      </c>
      <c r="C1479" s="8" t="s">
        <v>2079</v>
      </c>
      <c r="D1479" s="8" t="s">
        <v>2103</v>
      </c>
      <c r="E1479" s="8" t="s">
        <v>3089</v>
      </c>
      <c r="F1479" s="3" t="s">
        <v>46</v>
      </c>
      <c r="G1479" s="8" t="s">
        <v>3090</v>
      </c>
      <c r="H1479" s="145">
        <v>15</v>
      </c>
      <c r="I1479" s="148">
        <v>43671</v>
      </c>
      <c r="J1479" s="270">
        <v>60</v>
      </c>
      <c r="K1479" s="270">
        <v>300000</v>
      </c>
      <c r="L1479" s="142" t="s">
        <v>2253</v>
      </c>
      <c r="M1479" s="142" t="s">
        <v>3396</v>
      </c>
      <c r="N1479" s="190">
        <v>60</v>
      </c>
      <c r="O1479" s="146">
        <v>43663</v>
      </c>
      <c r="P1479" s="190"/>
      <c r="Q1479" s="199">
        <f t="shared" si="98"/>
        <v>300000</v>
      </c>
    </row>
    <row r="1480" spans="1:17" hidden="1">
      <c r="A1480" s="1" t="s">
        <v>2676</v>
      </c>
      <c r="B1480" s="1" t="s">
        <v>2079</v>
      </c>
      <c r="C1480" s="8" t="s">
        <v>2079</v>
      </c>
      <c r="D1480" s="8" t="s">
        <v>2103</v>
      </c>
      <c r="E1480" s="8" t="s">
        <v>3091</v>
      </c>
      <c r="F1480" s="3" t="s">
        <v>46</v>
      </c>
      <c r="G1480" s="8" t="s">
        <v>3082</v>
      </c>
      <c r="H1480" s="145">
        <v>9</v>
      </c>
      <c r="I1480" s="148">
        <v>43672</v>
      </c>
      <c r="J1480" s="270">
        <v>36</v>
      </c>
      <c r="K1480" s="270">
        <v>180000</v>
      </c>
      <c r="L1480" s="142" t="s">
        <v>2253</v>
      </c>
      <c r="M1480" s="142" t="s">
        <v>3396</v>
      </c>
      <c r="N1480" s="190">
        <v>27</v>
      </c>
      <c r="O1480" s="146">
        <v>43658</v>
      </c>
      <c r="P1480" s="190"/>
      <c r="Q1480" s="199">
        <f t="shared" si="98"/>
        <v>135000</v>
      </c>
    </row>
    <row r="1481" spans="1:17" hidden="1">
      <c r="A1481" s="1" t="s">
        <v>2676</v>
      </c>
      <c r="B1481" s="1" t="s">
        <v>2079</v>
      </c>
      <c r="C1481" s="8" t="s">
        <v>2079</v>
      </c>
      <c r="D1481" s="8" t="s">
        <v>2103</v>
      </c>
      <c r="E1481" s="8" t="s">
        <v>3092</v>
      </c>
      <c r="F1481" s="3" t="s">
        <v>46</v>
      </c>
      <c r="G1481" s="8" t="s">
        <v>3093</v>
      </c>
      <c r="H1481" s="145">
        <v>16</v>
      </c>
      <c r="I1481" s="148">
        <v>43672</v>
      </c>
      <c r="J1481" s="270">
        <v>64</v>
      </c>
      <c r="K1481" s="270">
        <v>320000</v>
      </c>
      <c r="L1481" s="142" t="s">
        <v>2253</v>
      </c>
      <c r="M1481" s="142" t="s">
        <v>3396</v>
      </c>
      <c r="N1481" s="190">
        <v>56</v>
      </c>
      <c r="O1481" s="146">
        <v>43669</v>
      </c>
      <c r="P1481" s="190"/>
      <c r="Q1481" s="199">
        <f t="shared" si="98"/>
        <v>280000</v>
      </c>
    </row>
    <row r="1482" spans="1:17" hidden="1">
      <c r="A1482" s="1" t="s">
        <v>2676</v>
      </c>
      <c r="B1482" s="1" t="s">
        <v>2079</v>
      </c>
      <c r="C1482" s="8" t="s">
        <v>2079</v>
      </c>
      <c r="D1482" s="8" t="s">
        <v>2103</v>
      </c>
      <c r="E1482" s="8" t="s">
        <v>3094</v>
      </c>
      <c r="F1482" s="3" t="s">
        <v>46</v>
      </c>
      <c r="G1482" s="8" t="s">
        <v>3095</v>
      </c>
      <c r="H1482" s="145">
        <v>17</v>
      </c>
      <c r="I1482" s="148">
        <v>43673</v>
      </c>
      <c r="J1482" s="270">
        <v>68</v>
      </c>
      <c r="K1482" s="270">
        <v>340000</v>
      </c>
      <c r="L1482" s="142" t="s">
        <v>2253</v>
      </c>
      <c r="M1482" s="142" t="s">
        <v>3396</v>
      </c>
      <c r="N1482" s="190">
        <v>84</v>
      </c>
      <c r="O1482" s="146">
        <v>43659</v>
      </c>
      <c r="P1482" s="190"/>
      <c r="Q1482" s="199">
        <f t="shared" si="98"/>
        <v>420000</v>
      </c>
    </row>
    <row r="1483" spans="1:17" hidden="1">
      <c r="A1483" s="1" t="s">
        <v>2676</v>
      </c>
      <c r="B1483" s="1" t="s">
        <v>2079</v>
      </c>
      <c r="C1483" s="8" t="s">
        <v>2079</v>
      </c>
      <c r="D1483" s="8" t="s">
        <v>2103</v>
      </c>
      <c r="E1483" s="8" t="s">
        <v>3096</v>
      </c>
      <c r="F1483" s="3" t="s">
        <v>46</v>
      </c>
      <c r="G1483" s="8" t="s">
        <v>3097</v>
      </c>
      <c r="H1483" s="145">
        <v>32</v>
      </c>
      <c r="I1483" s="148">
        <v>43666</v>
      </c>
      <c r="J1483" s="270">
        <v>128</v>
      </c>
      <c r="K1483" s="270">
        <v>640000</v>
      </c>
      <c r="L1483" s="142" t="s">
        <v>2253</v>
      </c>
      <c r="M1483" s="142" t="s">
        <v>3396</v>
      </c>
      <c r="N1483" s="190">
        <v>111</v>
      </c>
      <c r="O1483" s="146">
        <v>43664</v>
      </c>
      <c r="P1483" s="190"/>
      <c r="Q1483" s="199">
        <f t="shared" si="98"/>
        <v>555000</v>
      </c>
    </row>
    <row r="1484" spans="1:17" hidden="1">
      <c r="A1484" s="1" t="s">
        <v>2676</v>
      </c>
      <c r="B1484" s="1" t="s">
        <v>2079</v>
      </c>
      <c r="C1484" s="8" t="s">
        <v>2079</v>
      </c>
      <c r="D1484" s="8" t="s">
        <v>2080</v>
      </c>
      <c r="E1484" s="8" t="s">
        <v>3098</v>
      </c>
      <c r="F1484" s="3" t="s">
        <v>46</v>
      </c>
      <c r="G1484" s="8" t="s">
        <v>3099</v>
      </c>
      <c r="H1484" s="145">
        <v>22</v>
      </c>
      <c r="I1484" s="148">
        <v>43662</v>
      </c>
      <c r="J1484" s="270">
        <v>88</v>
      </c>
      <c r="K1484" s="270">
        <v>440000</v>
      </c>
      <c r="L1484" s="142" t="s">
        <v>2253</v>
      </c>
      <c r="M1484" s="142" t="s">
        <v>3396</v>
      </c>
      <c r="N1484" s="190">
        <v>80</v>
      </c>
      <c r="O1484" s="146">
        <v>43672</v>
      </c>
      <c r="P1484" s="190"/>
      <c r="Q1484" s="199">
        <f t="shared" si="98"/>
        <v>400000</v>
      </c>
    </row>
    <row r="1485" spans="1:17" hidden="1">
      <c r="A1485" s="1" t="s">
        <v>2676</v>
      </c>
      <c r="B1485" s="1" t="s">
        <v>2079</v>
      </c>
      <c r="C1485" s="8" t="s">
        <v>2079</v>
      </c>
      <c r="D1485" s="8" t="s">
        <v>2080</v>
      </c>
      <c r="E1485" s="8" t="s">
        <v>3100</v>
      </c>
      <c r="F1485" s="3" t="s">
        <v>45</v>
      </c>
      <c r="G1485" s="8" t="s">
        <v>3101</v>
      </c>
      <c r="H1485" s="145">
        <v>10</v>
      </c>
      <c r="I1485" s="148">
        <v>43658</v>
      </c>
      <c r="J1485" s="270">
        <v>40</v>
      </c>
      <c r="K1485" s="270">
        <v>200000</v>
      </c>
      <c r="L1485" s="142" t="s">
        <v>2253</v>
      </c>
      <c r="M1485" s="142" t="s">
        <v>3396</v>
      </c>
      <c r="N1485" s="190"/>
      <c r="O1485" s="146"/>
      <c r="P1485" s="190"/>
      <c r="Q1485" s="199">
        <f t="shared" si="98"/>
        <v>0</v>
      </c>
    </row>
    <row r="1486" spans="1:17" hidden="1">
      <c r="A1486" s="1" t="s">
        <v>2676</v>
      </c>
      <c r="B1486" s="1" t="s">
        <v>2079</v>
      </c>
      <c r="C1486" s="8" t="s">
        <v>2079</v>
      </c>
      <c r="D1486" s="8" t="s">
        <v>2080</v>
      </c>
      <c r="E1486" s="8" t="s">
        <v>3102</v>
      </c>
      <c r="F1486" s="3" t="s">
        <v>46</v>
      </c>
      <c r="G1486" s="8" t="s">
        <v>3103</v>
      </c>
      <c r="H1486" s="145">
        <v>10</v>
      </c>
      <c r="I1486" s="148">
        <v>43656</v>
      </c>
      <c r="J1486" s="270">
        <v>40</v>
      </c>
      <c r="K1486" s="270">
        <v>200000</v>
      </c>
      <c r="L1486" s="142" t="s">
        <v>2253</v>
      </c>
      <c r="M1486" s="142" t="s">
        <v>3396</v>
      </c>
      <c r="N1486" s="190"/>
      <c r="O1486" s="146"/>
      <c r="P1486" s="190"/>
      <c r="Q1486" s="199">
        <f t="shared" si="98"/>
        <v>0</v>
      </c>
    </row>
    <row r="1487" spans="1:17" hidden="1">
      <c r="A1487" s="1" t="s">
        <v>2676</v>
      </c>
      <c r="B1487" s="1" t="s">
        <v>2079</v>
      </c>
      <c r="C1487" s="8" t="s">
        <v>2079</v>
      </c>
      <c r="D1487" s="8" t="s">
        <v>2080</v>
      </c>
      <c r="E1487" s="8" t="s">
        <v>3104</v>
      </c>
      <c r="F1487" s="3" t="s">
        <v>46</v>
      </c>
      <c r="G1487" s="8" t="s">
        <v>3105</v>
      </c>
      <c r="H1487" s="145">
        <v>24</v>
      </c>
      <c r="I1487" s="148">
        <v>43662</v>
      </c>
      <c r="J1487" s="270">
        <v>96</v>
      </c>
      <c r="K1487" s="270">
        <v>480000</v>
      </c>
      <c r="L1487" s="142" t="s">
        <v>2253</v>
      </c>
      <c r="M1487" s="142" t="s">
        <v>3396</v>
      </c>
      <c r="N1487" s="190"/>
      <c r="O1487" s="146"/>
      <c r="P1487" s="190"/>
      <c r="Q1487" s="199">
        <f t="shared" si="98"/>
        <v>0</v>
      </c>
    </row>
    <row r="1488" spans="1:17" hidden="1">
      <c r="A1488" s="1" t="s">
        <v>2676</v>
      </c>
      <c r="B1488" s="1" t="s">
        <v>2079</v>
      </c>
      <c r="C1488" s="8" t="s">
        <v>2079</v>
      </c>
      <c r="D1488" s="8" t="s">
        <v>2080</v>
      </c>
      <c r="E1488" s="8" t="s">
        <v>3106</v>
      </c>
      <c r="F1488" s="3" t="s">
        <v>46</v>
      </c>
      <c r="G1488" s="8" t="s">
        <v>3107</v>
      </c>
      <c r="H1488" s="145">
        <v>12</v>
      </c>
      <c r="I1488" s="148">
        <v>43659</v>
      </c>
      <c r="J1488" s="270">
        <v>48</v>
      </c>
      <c r="K1488" s="270">
        <v>240000</v>
      </c>
      <c r="L1488" s="142" t="s">
        <v>2253</v>
      </c>
      <c r="M1488" s="142" t="s">
        <v>3396</v>
      </c>
      <c r="N1488" s="190"/>
      <c r="O1488" s="146"/>
      <c r="P1488" s="190"/>
      <c r="Q1488" s="199">
        <f t="shared" si="98"/>
        <v>0</v>
      </c>
    </row>
    <row r="1489" spans="1:17" hidden="1">
      <c r="A1489" s="1" t="s">
        <v>2676</v>
      </c>
      <c r="B1489" s="1" t="s">
        <v>2079</v>
      </c>
      <c r="C1489" s="8" t="s">
        <v>2079</v>
      </c>
      <c r="D1489" s="8" t="s">
        <v>2080</v>
      </c>
      <c r="E1489" s="8" t="s">
        <v>3108</v>
      </c>
      <c r="F1489" s="3" t="s">
        <v>46</v>
      </c>
      <c r="G1489" s="8" t="s">
        <v>3109</v>
      </c>
      <c r="H1489" s="145">
        <v>12</v>
      </c>
      <c r="I1489" s="148">
        <v>43659</v>
      </c>
      <c r="J1489" s="270">
        <v>48</v>
      </c>
      <c r="K1489" s="270">
        <v>240000</v>
      </c>
      <c r="L1489" s="142" t="s">
        <v>2253</v>
      </c>
      <c r="M1489" s="142" t="s">
        <v>3396</v>
      </c>
      <c r="N1489" s="190"/>
      <c r="O1489" s="146"/>
      <c r="P1489" s="190"/>
      <c r="Q1489" s="199">
        <f t="shared" si="98"/>
        <v>0</v>
      </c>
    </row>
    <row r="1490" spans="1:17" hidden="1">
      <c r="A1490" s="1" t="s">
        <v>2676</v>
      </c>
      <c r="B1490" s="1" t="s">
        <v>2079</v>
      </c>
      <c r="C1490" s="8" t="s">
        <v>2079</v>
      </c>
      <c r="D1490" s="8" t="s">
        <v>2080</v>
      </c>
      <c r="E1490" s="8" t="s">
        <v>3110</v>
      </c>
      <c r="F1490" s="3" t="s">
        <v>46</v>
      </c>
      <c r="G1490" s="8" t="s">
        <v>3111</v>
      </c>
      <c r="H1490" s="145">
        <v>14</v>
      </c>
      <c r="I1490" s="148">
        <v>43659</v>
      </c>
      <c r="J1490" s="270">
        <v>56</v>
      </c>
      <c r="K1490" s="270">
        <v>280000</v>
      </c>
      <c r="L1490" s="142" t="s">
        <v>2253</v>
      </c>
      <c r="M1490" s="142" t="s">
        <v>3396</v>
      </c>
      <c r="N1490" s="190"/>
      <c r="O1490" s="146"/>
      <c r="P1490" s="190"/>
      <c r="Q1490" s="199">
        <f t="shared" si="98"/>
        <v>0</v>
      </c>
    </row>
    <row r="1491" spans="1:17" hidden="1">
      <c r="A1491" s="1" t="s">
        <v>2676</v>
      </c>
      <c r="B1491" s="1" t="s">
        <v>2079</v>
      </c>
      <c r="C1491" s="8" t="s">
        <v>2079</v>
      </c>
      <c r="D1491" s="8" t="s">
        <v>2080</v>
      </c>
      <c r="E1491" s="8" t="s">
        <v>3112</v>
      </c>
      <c r="F1491" s="3" t="s">
        <v>46</v>
      </c>
      <c r="G1491" s="8" t="s">
        <v>3113</v>
      </c>
      <c r="H1491" s="145">
        <v>16</v>
      </c>
      <c r="I1491" s="148">
        <v>43656</v>
      </c>
      <c r="J1491" s="270">
        <v>64</v>
      </c>
      <c r="K1491" s="270">
        <v>320000</v>
      </c>
      <c r="L1491" s="142" t="s">
        <v>2253</v>
      </c>
      <c r="M1491" s="142" t="s">
        <v>3396</v>
      </c>
      <c r="N1491" s="190"/>
      <c r="O1491" s="146"/>
      <c r="P1491" s="190"/>
      <c r="Q1491" s="199">
        <f t="shared" si="98"/>
        <v>0</v>
      </c>
    </row>
    <row r="1492" spans="1:17" hidden="1">
      <c r="A1492" s="1" t="s">
        <v>2676</v>
      </c>
      <c r="B1492" s="1" t="s">
        <v>2079</v>
      </c>
      <c r="C1492" s="8" t="s">
        <v>2079</v>
      </c>
      <c r="D1492" s="8" t="s">
        <v>2080</v>
      </c>
      <c r="E1492" s="8" t="s">
        <v>3114</v>
      </c>
      <c r="F1492" s="3" t="s">
        <v>44</v>
      </c>
      <c r="G1492" s="8" t="s">
        <v>3115</v>
      </c>
      <c r="H1492" s="145">
        <v>51</v>
      </c>
      <c r="I1492" s="148">
        <v>43692</v>
      </c>
      <c r="J1492" s="270">
        <v>204</v>
      </c>
      <c r="K1492" s="270">
        <v>1020000</v>
      </c>
      <c r="L1492" s="142" t="s">
        <v>2253</v>
      </c>
      <c r="M1492" s="142" t="s">
        <v>3396</v>
      </c>
      <c r="N1492" s="190"/>
      <c r="O1492" s="146"/>
      <c r="P1492" s="190"/>
      <c r="Q1492" s="199">
        <f t="shared" si="98"/>
        <v>0</v>
      </c>
    </row>
    <row r="1493" spans="1:17" hidden="1">
      <c r="A1493" s="1" t="s">
        <v>2676</v>
      </c>
      <c r="B1493" s="1" t="s">
        <v>2079</v>
      </c>
      <c r="C1493" s="8" t="s">
        <v>2079</v>
      </c>
      <c r="D1493" s="8" t="s">
        <v>2080</v>
      </c>
      <c r="E1493" s="8" t="s">
        <v>3116</v>
      </c>
      <c r="F1493" s="3" t="s">
        <v>46</v>
      </c>
      <c r="G1493" s="8" t="s">
        <v>3117</v>
      </c>
      <c r="H1493" s="145">
        <v>15</v>
      </c>
      <c r="I1493" s="148">
        <v>43693</v>
      </c>
      <c r="J1493" s="270">
        <v>60</v>
      </c>
      <c r="K1493" s="270">
        <v>300000</v>
      </c>
      <c r="L1493" s="142" t="s">
        <v>2253</v>
      </c>
      <c r="M1493" s="142" t="s">
        <v>3396</v>
      </c>
      <c r="N1493" s="190"/>
      <c r="O1493" s="146"/>
      <c r="P1493" s="190"/>
      <c r="Q1493" s="199">
        <f t="shared" si="98"/>
        <v>0</v>
      </c>
    </row>
    <row r="1494" spans="1:17" hidden="1">
      <c r="A1494" s="1" t="s">
        <v>2676</v>
      </c>
      <c r="B1494" s="1" t="s">
        <v>1607</v>
      </c>
      <c r="C1494" s="8" t="s">
        <v>1607</v>
      </c>
      <c r="D1494" s="8" t="s">
        <v>1608</v>
      </c>
      <c r="E1494" s="8" t="s">
        <v>3118</v>
      </c>
      <c r="F1494" s="3"/>
      <c r="G1494" s="8"/>
      <c r="H1494" s="145">
        <v>35</v>
      </c>
      <c r="I1494" s="148">
        <v>43654</v>
      </c>
      <c r="J1494" s="270">
        <v>140</v>
      </c>
      <c r="K1494" s="270">
        <v>700000</v>
      </c>
      <c r="L1494" s="142" t="s">
        <v>2253</v>
      </c>
      <c r="M1494" s="142" t="s">
        <v>3396</v>
      </c>
      <c r="N1494" s="190">
        <v>102</v>
      </c>
      <c r="O1494" s="146">
        <v>43654</v>
      </c>
      <c r="P1494" s="190"/>
      <c r="Q1494" s="199">
        <f t="shared" si="98"/>
        <v>510000</v>
      </c>
    </row>
    <row r="1495" spans="1:17" hidden="1">
      <c r="A1495" s="1" t="s">
        <v>2676</v>
      </c>
      <c r="B1495" s="1" t="s">
        <v>1607</v>
      </c>
      <c r="C1495" s="8" t="s">
        <v>1607</v>
      </c>
      <c r="D1495" s="8" t="s">
        <v>1608</v>
      </c>
      <c r="E1495" s="8" t="s">
        <v>3119</v>
      </c>
      <c r="F1495" s="3"/>
      <c r="G1495" s="8"/>
      <c r="H1495" s="145">
        <v>40</v>
      </c>
      <c r="I1495" s="148">
        <v>43658</v>
      </c>
      <c r="J1495" s="270">
        <v>160</v>
      </c>
      <c r="K1495" s="270">
        <v>800000</v>
      </c>
      <c r="L1495" s="142" t="s">
        <v>2253</v>
      </c>
      <c r="M1495" s="142" t="s">
        <v>3396</v>
      </c>
      <c r="N1495" s="190">
        <v>136</v>
      </c>
      <c r="O1495" s="146">
        <v>43658</v>
      </c>
      <c r="P1495" s="190"/>
      <c r="Q1495" s="199">
        <f t="shared" si="98"/>
        <v>680000</v>
      </c>
    </row>
    <row r="1496" spans="1:17" hidden="1">
      <c r="A1496" s="1" t="s">
        <v>2676</v>
      </c>
      <c r="B1496" s="1" t="s">
        <v>1607</v>
      </c>
      <c r="C1496" s="8" t="s">
        <v>1607</v>
      </c>
      <c r="D1496" s="8" t="s">
        <v>1608</v>
      </c>
      <c r="E1496" s="8" t="s">
        <v>2265</v>
      </c>
      <c r="F1496" s="3"/>
      <c r="G1496" s="8"/>
      <c r="H1496" s="145">
        <v>68</v>
      </c>
      <c r="I1496" s="148">
        <v>43659</v>
      </c>
      <c r="J1496" s="270">
        <v>272</v>
      </c>
      <c r="K1496" s="270">
        <v>1360000</v>
      </c>
      <c r="L1496" s="142" t="s">
        <v>2253</v>
      </c>
      <c r="M1496" s="142" t="s">
        <v>3396</v>
      </c>
      <c r="N1496" s="190">
        <v>174</v>
      </c>
      <c r="O1496" s="146">
        <v>43659</v>
      </c>
      <c r="P1496" s="190"/>
      <c r="Q1496" s="199">
        <f t="shared" si="98"/>
        <v>870000</v>
      </c>
    </row>
    <row r="1497" spans="1:17" hidden="1">
      <c r="A1497" s="1" t="s">
        <v>2676</v>
      </c>
      <c r="B1497" s="1" t="s">
        <v>1607</v>
      </c>
      <c r="C1497" s="8" t="s">
        <v>1607</v>
      </c>
      <c r="D1497" s="8" t="s">
        <v>1608</v>
      </c>
      <c r="E1497" s="8" t="s">
        <v>3120</v>
      </c>
      <c r="F1497" s="3"/>
      <c r="G1497" s="8"/>
      <c r="H1497" s="145">
        <v>45</v>
      </c>
      <c r="I1497" s="148">
        <v>43666</v>
      </c>
      <c r="J1497" s="270">
        <v>180</v>
      </c>
      <c r="K1497" s="270">
        <v>900000</v>
      </c>
      <c r="L1497" s="142" t="s">
        <v>2253</v>
      </c>
      <c r="M1497" s="142" t="s">
        <v>3396</v>
      </c>
      <c r="N1497" s="190">
        <v>176</v>
      </c>
      <c r="O1497" s="146">
        <v>43671</v>
      </c>
      <c r="P1497" s="190"/>
      <c r="Q1497" s="199">
        <f t="shared" si="98"/>
        <v>880000</v>
      </c>
    </row>
    <row r="1498" spans="1:17" hidden="1">
      <c r="A1498" s="1" t="s">
        <v>2676</v>
      </c>
      <c r="B1498" s="1" t="s">
        <v>1607</v>
      </c>
      <c r="C1498" s="8" t="s">
        <v>1607</v>
      </c>
      <c r="D1498" s="8" t="s">
        <v>1608</v>
      </c>
      <c r="E1498" s="8" t="s">
        <v>3121</v>
      </c>
      <c r="F1498" s="3"/>
      <c r="G1498" s="8"/>
      <c r="H1498" s="145">
        <v>45</v>
      </c>
      <c r="I1498" s="148">
        <v>43668</v>
      </c>
      <c r="J1498" s="270">
        <v>180</v>
      </c>
      <c r="K1498" s="270">
        <v>900000</v>
      </c>
      <c r="L1498" s="142" t="s">
        <v>2253</v>
      </c>
      <c r="M1498" s="142" t="s">
        <v>3396</v>
      </c>
      <c r="N1498" s="190">
        <v>120</v>
      </c>
      <c r="O1498" s="146">
        <v>43686</v>
      </c>
      <c r="P1498" s="190"/>
      <c r="Q1498" s="199">
        <f t="shared" si="98"/>
        <v>600000</v>
      </c>
    </row>
    <row r="1499" spans="1:17" hidden="1">
      <c r="A1499" s="1" t="s">
        <v>2676</v>
      </c>
      <c r="B1499" s="1" t="s">
        <v>1607</v>
      </c>
      <c r="C1499" s="8" t="s">
        <v>1607</v>
      </c>
      <c r="D1499" s="8" t="s">
        <v>1608</v>
      </c>
      <c r="E1499" s="8" t="s">
        <v>3122</v>
      </c>
      <c r="F1499" s="3"/>
      <c r="G1499" s="8"/>
      <c r="H1499" s="145">
        <v>21</v>
      </c>
      <c r="I1499" s="148">
        <v>43664</v>
      </c>
      <c r="J1499" s="270">
        <v>84</v>
      </c>
      <c r="K1499" s="270">
        <v>420000</v>
      </c>
      <c r="L1499" s="142" t="s">
        <v>2253</v>
      </c>
      <c r="M1499" s="142" t="s">
        <v>3396</v>
      </c>
      <c r="N1499" s="190">
        <v>103</v>
      </c>
      <c r="O1499" s="146">
        <v>43680</v>
      </c>
      <c r="P1499" s="190"/>
      <c r="Q1499" s="199">
        <f t="shared" si="98"/>
        <v>515000</v>
      </c>
    </row>
    <row r="1500" spans="1:17" hidden="1">
      <c r="A1500" s="1" t="s">
        <v>2676</v>
      </c>
      <c r="B1500" s="1" t="s">
        <v>1607</v>
      </c>
      <c r="C1500" s="8" t="s">
        <v>1607</v>
      </c>
      <c r="D1500" s="8" t="s">
        <v>1608</v>
      </c>
      <c r="E1500" s="8" t="s">
        <v>3123</v>
      </c>
      <c r="F1500" s="3"/>
      <c r="G1500" s="8"/>
      <c r="H1500" s="145">
        <v>32</v>
      </c>
      <c r="I1500" s="148">
        <v>43665</v>
      </c>
      <c r="J1500" s="270">
        <v>128</v>
      </c>
      <c r="K1500" s="270">
        <v>640000</v>
      </c>
      <c r="L1500" s="142" t="s">
        <v>2253</v>
      </c>
      <c r="M1500" s="142" t="s">
        <v>3396</v>
      </c>
      <c r="N1500" s="190">
        <v>154</v>
      </c>
      <c r="O1500" s="146">
        <v>43682</v>
      </c>
      <c r="P1500" s="190"/>
      <c r="Q1500" s="199">
        <f t="shared" si="98"/>
        <v>770000</v>
      </c>
    </row>
    <row r="1501" spans="1:17" hidden="1">
      <c r="A1501" s="1" t="s">
        <v>2676</v>
      </c>
      <c r="B1501" s="1" t="s">
        <v>1607</v>
      </c>
      <c r="C1501" s="8" t="s">
        <v>1607</v>
      </c>
      <c r="D1501" s="8" t="s">
        <v>1608</v>
      </c>
      <c r="E1501" s="8" t="s">
        <v>3124</v>
      </c>
      <c r="F1501" s="3"/>
      <c r="G1501" s="8"/>
      <c r="H1501" s="145">
        <v>15</v>
      </c>
      <c r="I1501" s="148">
        <v>43662</v>
      </c>
      <c r="J1501" s="270">
        <v>60</v>
      </c>
      <c r="K1501" s="270">
        <v>300000</v>
      </c>
      <c r="L1501" s="142" t="s">
        <v>2253</v>
      </c>
      <c r="M1501" s="142" t="s">
        <v>3396</v>
      </c>
      <c r="N1501" s="190">
        <v>72</v>
      </c>
      <c r="O1501" s="146">
        <v>43663</v>
      </c>
      <c r="P1501" s="190"/>
      <c r="Q1501" s="199">
        <f t="shared" si="98"/>
        <v>360000</v>
      </c>
    </row>
    <row r="1502" spans="1:17" hidden="1">
      <c r="A1502" s="1" t="s">
        <v>2676</v>
      </c>
      <c r="B1502" s="1" t="s">
        <v>1607</v>
      </c>
      <c r="C1502" s="8" t="s">
        <v>1607</v>
      </c>
      <c r="D1502" s="8" t="s">
        <v>1608</v>
      </c>
      <c r="E1502" s="8" t="s">
        <v>3125</v>
      </c>
      <c r="F1502" s="3"/>
      <c r="G1502" s="8"/>
      <c r="H1502" s="145">
        <v>30</v>
      </c>
      <c r="I1502" s="148">
        <v>43669</v>
      </c>
      <c r="J1502" s="270">
        <v>120</v>
      </c>
      <c r="K1502" s="270">
        <v>600000</v>
      </c>
      <c r="L1502" s="142" t="s">
        <v>2253</v>
      </c>
      <c r="M1502" s="142" t="s">
        <v>3396</v>
      </c>
      <c r="N1502" s="190">
        <v>73</v>
      </c>
      <c r="O1502" s="146">
        <v>43670</v>
      </c>
      <c r="P1502" s="190"/>
      <c r="Q1502" s="199">
        <f t="shared" si="98"/>
        <v>365000</v>
      </c>
    </row>
    <row r="1503" spans="1:17" hidden="1">
      <c r="A1503" s="1" t="s">
        <v>2674</v>
      </c>
      <c r="B1503" s="1" t="s">
        <v>1272</v>
      </c>
      <c r="C1503" s="8" t="s">
        <v>1272</v>
      </c>
      <c r="D1503" s="8" t="s">
        <v>1286</v>
      </c>
      <c r="E1503" s="8" t="s">
        <v>3126</v>
      </c>
      <c r="F1503" s="26" t="s">
        <v>46</v>
      </c>
      <c r="G1503" s="3" t="s">
        <v>1318</v>
      </c>
      <c r="H1503" s="145">
        <v>25</v>
      </c>
      <c r="I1503" s="148">
        <v>43652</v>
      </c>
      <c r="J1503" s="273">
        <v>50</v>
      </c>
      <c r="K1503" s="267">
        <v>250000</v>
      </c>
      <c r="L1503" s="142" t="s">
        <v>2254</v>
      </c>
      <c r="M1503" s="142" t="s">
        <v>3396</v>
      </c>
      <c r="N1503" s="190">
        <v>47</v>
      </c>
      <c r="O1503" s="190"/>
      <c r="P1503" s="190"/>
      <c r="Q1503" s="199">
        <f t="shared" si="98"/>
        <v>235000</v>
      </c>
    </row>
    <row r="1504" spans="1:17" hidden="1">
      <c r="A1504" s="1" t="s">
        <v>2674</v>
      </c>
      <c r="B1504" s="1" t="s">
        <v>1272</v>
      </c>
      <c r="C1504" s="8" t="s">
        <v>1272</v>
      </c>
      <c r="D1504" s="8" t="s">
        <v>1286</v>
      </c>
      <c r="E1504" s="8" t="s">
        <v>3127</v>
      </c>
      <c r="F1504" s="26" t="s">
        <v>46</v>
      </c>
      <c r="G1504" s="3" t="s">
        <v>3128</v>
      </c>
      <c r="H1504" s="145">
        <v>20</v>
      </c>
      <c r="I1504" s="148">
        <v>43659</v>
      </c>
      <c r="J1504" s="273">
        <v>40</v>
      </c>
      <c r="K1504" s="267">
        <v>200000</v>
      </c>
      <c r="L1504" s="142" t="s">
        <v>2254</v>
      </c>
      <c r="M1504" s="142" t="s">
        <v>3396</v>
      </c>
      <c r="N1504" s="190">
        <v>68</v>
      </c>
      <c r="O1504" s="190"/>
      <c r="P1504" s="190"/>
      <c r="Q1504" s="199">
        <f t="shared" si="98"/>
        <v>340000</v>
      </c>
    </row>
    <row r="1505" spans="1:17" hidden="1">
      <c r="A1505" s="1" t="s">
        <v>2674</v>
      </c>
      <c r="B1505" s="1" t="s">
        <v>1272</v>
      </c>
      <c r="C1505" s="8" t="s">
        <v>1272</v>
      </c>
      <c r="D1505" s="8" t="s">
        <v>1286</v>
      </c>
      <c r="E1505" s="8" t="s">
        <v>3129</v>
      </c>
      <c r="F1505" s="26" t="s">
        <v>46</v>
      </c>
      <c r="G1505" s="3" t="s">
        <v>3130</v>
      </c>
      <c r="H1505" s="145">
        <v>25</v>
      </c>
      <c r="I1505" s="148">
        <v>43656</v>
      </c>
      <c r="J1505" s="273">
        <v>50</v>
      </c>
      <c r="K1505" s="267">
        <v>250000</v>
      </c>
      <c r="L1505" s="142" t="s">
        <v>2254</v>
      </c>
      <c r="M1505" s="142" t="s">
        <v>3396</v>
      </c>
      <c r="N1505" s="190">
        <v>64</v>
      </c>
      <c r="O1505" s="190"/>
      <c r="P1505" s="190"/>
      <c r="Q1505" s="199">
        <f t="shared" si="98"/>
        <v>320000</v>
      </c>
    </row>
    <row r="1506" spans="1:17" hidden="1">
      <c r="A1506" s="1" t="s">
        <v>2674</v>
      </c>
      <c r="B1506" s="1" t="s">
        <v>1272</v>
      </c>
      <c r="C1506" s="8" t="s">
        <v>1272</v>
      </c>
      <c r="D1506" s="8" t="s">
        <v>1286</v>
      </c>
      <c r="E1506" s="8" t="s">
        <v>3131</v>
      </c>
      <c r="F1506" s="26" t="s">
        <v>46</v>
      </c>
      <c r="G1506" s="3" t="s">
        <v>3132</v>
      </c>
      <c r="H1506" s="145">
        <v>21</v>
      </c>
      <c r="I1506" s="148">
        <v>43662</v>
      </c>
      <c r="J1506" s="273">
        <v>35</v>
      </c>
      <c r="K1506" s="267">
        <v>175000</v>
      </c>
      <c r="L1506" s="142" t="s">
        <v>2254</v>
      </c>
      <c r="M1506" s="142" t="s">
        <v>3396</v>
      </c>
      <c r="N1506" s="190">
        <v>55</v>
      </c>
      <c r="O1506" s="190"/>
      <c r="P1506" s="190"/>
      <c r="Q1506" s="199">
        <f t="shared" si="98"/>
        <v>275000</v>
      </c>
    </row>
    <row r="1507" spans="1:17" hidden="1">
      <c r="A1507" s="1" t="s">
        <v>2674</v>
      </c>
      <c r="B1507" s="1" t="s">
        <v>1272</v>
      </c>
      <c r="C1507" s="8" t="s">
        <v>1272</v>
      </c>
      <c r="D1507" s="8" t="s">
        <v>1286</v>
      </c>
      <c r="E1507" s="8" t="s">
        <v>3133</v>
      </c>
      <c r="F1507" s="26" t="s">
        <v>46</v>
      </c>
      <c r="G1507" s="3" t="s">
        <v>3134</v>
      </c>
      <c r="H1507" s="145">
        <v>25</v>
      </c>
      <c r="I1507" s="148">
        <v>43662</v>
      </c>
      <c r="J1507" s="273">
        <v>45</v>
      </c>
      <c r="K1507" s="267">
        <v>225000</v>
      </c>
      <c r="L1507" s="142" t="s">
        <v>2254</v>
      </c>
      <c r="M1507" s="142" t="s">
        <v>3396</v>
      </c>
      <c r="N1507" s="190">
        <v>57</v>
      </c>
      <c r="O1507" s="190"/>
      <c r="P1507" s="190"/>
      <c r="Q1507" s="199">
        <f t="shared" si="98"/>
        <v>285000</v>
      </c>
    </row>
    <row r="1508" spans="1:17" hidden="1">
      <c r="A1508" s="1" t="s">
        <v>2673</v>
      </c>
      <c r="B1508" s="1" t="s">
        <v>1718</v>
      </c>
      <c r="C1508" s="8" t="s">
        <v>1718</v>
      </c>
      <c r="D1508" s="8" t="s">
        <v>1719</v>
      </c>
      <c r="E1508" s="8" t="s">
        <v>1720</v>
      </c>
      <c r="F1508" s="3" t="s">
        <v>44</v>
      </c>
      <c r="G1508" s="8" t="s">
        <v>1721</v>
      </c>
      <c r="H1508" s="145">
        <v>35</v>
      </c>
      <c r="I1508" s="148">
        <v>43658</v>
      </c>
      <c r="J1508" s="270">
        <v>140</v>
      </c>
      <c r="K1508" s="270">
        <v>700000</v>
      </c>
      <c r="L1508" s="142" t="s">
        <v>2253</v>
      </c>
      <c r="M1508" s="142" t="s">
        <v>3396</v>
      </c>
      <c r="N1508" s="193">
        <v>61</v>
      </c>
      <c r="O1508" s="146">
        <v>43659</v>
      </c>
      <c r="P1508" s="193">
        <v>23</v>
      </c>
      <c r="Q1508" s="199">
        <f t="shared" si="98"/>
        <v>305000</v>
      </c>
    </row>
    <row r="1509" spans="1:17" hidden="1">
      <c r="A1509" s="1" t="s">
        <v>2673</v>
      </c>
      <c r="B1509" s="1" t="s">
        <v>1718</v>
      </c>
      <c r="C1509" s="8" t="s">
        <v>1718</v>
      </c>
      <c r="D1509" s="8" t="s">
        <v>1719</v>
      </c>
      <c r="E1509" s="8" t="s">
        <v>1722</v>
      </c>
      <c r="F1509" s="3" t="s">
        <v>44</v>
      </c>
      <c r="G1509" s="8" t="s">
        <v>1723</v>
      </c>
      <c r="H1509" s="145">
        <v>40</v>
      </c>
      <c r="I1509" s="148">
        <v>43664</v>
      </c>
      <c r="J1509" s="270">
        <v>160</v>
      </c>
      <c r="K1509" s="270">
        <v>800000</v>
      </c>
      <c r="L1509" s="142" t="s">
        <v>2253</v>
      </c>
      <c r="M1509" s="142" t="s">
        <v>3396</v>
      </c>
      <c r="N1509" s="193">
        <v>114</v>
      </c>
      <c r="O1509" s="146">
        <v>43664</v>
      </c>
      <c r="P1509" s="193">
        <v>33</v>
      </c>
      <c r="Q1509" s="199">
        <f t="shared" si="98"/>
        <v>570000</v>
      </c>
    </row>
    <row r="1510" spans="1:17" hidden="1">
      <c r="A1510" s="1" t="s">
        <v>2673</v>
      </c>
      <c r="B1510" s="1" t="s">
        <v>1718</v>
      </c>
      <c r="C1510" s="8" t="s">
        <v>1718</v>
      </c>
      <c r="D1510" s="8" t="s">
        <v>1719</v>
      </c>
      <c r="E1510" s="8" t="s">
        <v>1732</v>
      </c>
      <c r="F1510" s="3" t="s">
        <v>44</v>
      </c>
      <c r="G1510" s="8" t="s">
        <v>1733</v>
      </c>
      <c r="H1510" s="145">
        <v>30</v>
      </c>
      <c r="I1510" s="148">
        <v>43659</v>
      </c>
      <c r="J1510" s="270">
        <v>120</v>
      </c>
      <c r="K1510" s="270">
        <v>600000</v>
      </c>
      <c r="L1510" s="142" t="s">
        <v>2253</v>
      </c>
      <c r="M1510" s="142" t="s">
        <v>3396</v>
      </c>
      <c r="N1510" s="193">
        <v>79</v>
      </c>
      <c r="O1510" s="146">
        <v>43666</v>
      </c>
      <c r="P1510" s="193">
        <v>29</v>
      </c>
      <c r="Q1510" s="199">
        <f t="shared" si="98"/>
        <v>395000</v>
      </c>
    </row>
    <row r="1511" spans="1:17" hidden="1">
      <c r="A1511" s="1" t="s">
        <v>2673</v>
      </c>
      <c r="B1511" s="1" t="s">
        <v>1718</v>
      </c>
      <c r="C1511" s="8" t="s">
        <v>1718</v>
      </c>
      <c r="D1511" s="8" t="s">
        <v>1719</v>
      </c>
      <c r="E1511" s="8" t="s">
        <v>1734</v>
      </c>
      <c r="F1511" s="3" t="s">
        <v>46</v>
      </c>
      <c r="G1511" s="8" t="s">
        <v>1735</v>
      </c>
      <c r="H1511" s="145">
        <v>20</v>
      </c>
      <c r="I1511" s="148">
        <v>43661</v>
      </c>
      <c r="J1511" s="270">
        <v>80</v>
      </c>
      <c r="K1511" s="270">
        <v>400000</v>
      </c>
      <c r="L1511" s="142" t="s">
        <v>2253</v>
      </c>
      <c r="M1511" s="142" t="s">
        <v>3396</v>
      </c>
      <c r="N1511" s="193">
        <v>36</v>
      </c>
      <c r="O1511" s="146">
        <v>43661</v>
      </c>
      <c r="P1511" s="193">
        <v>16</v>
      </c>
      <c r="Q1511" s="199">
        <f t="shared" si="98"/>
        <v>180000</v>
      </c>
    </row>
    <row r="1512" spans="1:17" hidden="1">
      <c r="A1512" s="1" t="s">
        <v>2673</v>
      </c>
      <c r="B1512" s="1" t="s">
        <v>1718</v>
      </c>
      <c r="C1512" s="8" t="s">
        <v>1718</v>
      </c>
      <c r="D1512" s="8" t="s">
        <v>1719</v>
      </c>
      <c r="E1512" s="8" t="s">
        <v>1736</v>
      </c>
      <c r="F1512" s="3" t="s">
        <v>46</v>
      </c>
      <c r="G1512" s="8" t="s">
        <v>1737</v>
      </c>
      <c r="H1512" s="145">
        <v>20</v>
      </c>
      <c r="I1512" s="148">
        <v>43661</v>
      </c>
      <c r="J1512" s="270">
        <v>80</v>
      </c>
      <c r="K1512" s="270">
        <v>400000</v>
      </c>
      <c r="L1512" s="142" t="s">
        <v>2253</v>
      </c>
      <c r="M1512" s="142" t="s">
        <v>3396</v>
      </c>
      <c r="N1512" s="193">
        <v>54</v>
      </c>
      <c r="O1512" s="146">
        <v>43661</v>
      </c>
      <c r="P1512" s="193">
        <v>20</v>
      </c>
      <c r="Q1512" s="199">
        <f t="shared" si="98"/>
        <v>270000</v>
      </c>
    </row>
    <row r="1513" spans="1:17" hidden="1">
      <c r="A1513" s="1" t="s">
        <v>2673</v>
      </c>
      <c r="B1513" s="1" t="s">
        <v>1718</v>
      </c>
      <c r="C1513" s="8" t="s">
        <v>1718</v>
      </c>
      <c r="D1513" s="8" t="s">
        <v>1719</v>
      </c>
      <c r="E1513" s="8" t="s">
        <v>1738</v>
      </c>
      <c r="F1513" s="3" t="s">
        <v>46</v>
      </c>
      <c r="G1513" s="8" t="s">
        <v>1739</v>
      </c>
      <c r="H1513" s="145">
        <v>10</v>
      </c>
      <c r="I1513" s="148">
        <v>43662</v>
      </c>
      <c r="J1513" s="270">
        <v>40</v>
      </c>
      <c r="K1513" s="270">
        <v>200000</v>
      </c>
      <c r="L1513" s="142" t="s">
        <v>2253</v>
      </c>
      <c r="M1513" s="142" t="s">
        <v>3396</v>
      </c>
      <c r="N1513" s="193">
        <v>24</v>
      </c>
      <c r="O1513" s="146">
        <v>43655</v>
      </c>
      <c r="P1513" s="193">
        <v>12</v>
      </c>
      <c r="Q1513" s="199">
        <f t="shared" si="98"/>
        <v>120000</v>
      </c>
    </row>
    <row r="1514" spans="1:17" hidden="1">
      <c r="A1514" s="1" t="s">
        <v>2673</v>
      </c>
      <c r="B1514" s="1" t="s">
        <v>1718</v>
      </c>
      <c r="C1514" s="8" t="s">
        <v>1718</v>
      </c>
      <c r="D1514" s="8" t="s">
        <v>1719</v>
      </c>
      <c r="E1514" s="8" t="s">
        <v>1740</v>
      </c>
      <c r="F1514" s="3" t="s">
        <v>46</v>
      </c>
      <c r="G1514" s="8" t="s">
        <v>1741</v>
      </c>
      <c r="H1514" s="145">
        <v>30</v>
      </c>
      <c r="I1514" s="148">
        <v>43662</v>
      </c>
      <c r="J1514" s="270">
        <v>120</v>
      </c>
      <c r="K1514" s="270">
        <v>600000</v>
      </c>
      <c r="L1514" s="142" t="s">
        <v>2253</v>
      </c>
      <c r="M1514" s="142" t="s">
        <v>3396</v>
      </c>
      <c r="N1514" s="193">
        <v>56</v>
      </c>
      <c r="O1514" s="146">
        <v>43655</v>
      </c>
      <c r="P1514" s="193">
        <v>22</v>
      </c>
      <c r="Q1514" s="199">
        <f t="shared" si="98"/>
        <v>280000</v>
      </c>
    </row>
    <row r="1515" spans="1:17" hidden="1">
      <c r="A1515" s="1" t="s">
        <v>2673</v>
      </c>
      <c r="B1515" s="1" t="s">
        <v>1718</v>
      </c>
      <c r="C1515" s="8" t="s">
        <v>1718</v>
      </c>
      <c r="D1515" s="8" t="s">
        <v>1719</v>
      </c>
      <c r="E1515" s="8" t="s">
        <v>1742</v>
      </c>
      <c r="F1515" s="3" t="s">
        <v>46</v>
      </c>
      <c r="G1515" s="8" t="s">
        <v>1743</v>
      </c>
      <c r="H1515" s="145">
        <v>20</v>
      </c>
      <c r="I1515" s="148">
        <v>43663</v>
      </c>
      <c r="J1515" s="270">
        <v>80</v>
      </c>
      <c r="K1515" s="270">
        <v>400000</v>
      </c>
      <c r="L1515" s="142" t="s">
        <v>2253</v>
      </c>
      <c r="M1515" s="142" t="s">
        <v>3396</v>
      </c>
      <c r="N1515" s="193">
        <v>72</v>
      </c>
      <c r="O1515" s="146">
        <v>43656</v>
      </c>
      <c r="P1515" s="193">
        <v>25</v>
      </c>
      <c r="Q1515" s="199">
        <f t="shared" si="98"/>
        <v>360000</v>
      </c>
    </row>
    <row r="1516" spans="1:17" hidden="1">
      <c r="A1516" s="1" t="s">
        <v>2673</v>
      </c>
      <c r="B1516" s="1" t="s">
        <v>1718</v>
      </c>
      <c r="C1516" s="8" t="s">
        <v>1718</v>
      </c>
      <c r="D1516" s="8" t="s">
        <v>1719</v>
      </c>
      <c r="E1516" s="8" t="s">
        <v>1744</v>
      </c>
      <c r="F1516" s="3" t="s">
        <v>46</v>
      </c>
      <c r="G1516" s="8" t="s">
        <v>1745</v>
      </c>
      <c r="H1516" s="145">
        <v>15</v>
      </c>
      <c r="I1516" s="148">
        <v>43670</v>
      </c>
      <c r="J1516" s="270">
        <v>60</v>
      </c>
      <c r="K1516" s="270">
        <v>300000</v>
      </c>
      <c r="L1516" s="142" t="s">
        <v>2253</v>
      </c>
      <c r="M1516" s="142" t="s">
        <v>3396</v>
      </c>
      <c r="N1516" s="193">
        <v>48</v>
      </c>
      <c r="O1516" s="146">
        <v>43656</v>
      </c>
      <c r="P1516" s="193">
        <v>17</v>
      </c>
      <c r="Q1516" s="199">
        <f t="shared" si="98"/>
        <v>240000</v>
      </c>
    </row>
    <row r="1517" spans="1:17" hidden="1">
      <c r="A1517" s="1" t="s">
        <v>2673</v>
      </c>
      <c r="B1517" s="1" t="s">
        <v>1718</v>
      </c>
      <c r="C1517" s="8" t="s">
        <v>1718</v>
      </c>
      <c r="D1517" s="8" t="s">
        <v>1719</v>
      </c>
      <c r="E1517" s="8" t="s">
        <v>1746</v>
      </c>
      <c r="F1517" s="3" t="s">
        <v>46</v>
      </c>
      <c r="G1517" s="8" t="s">
        <v>1747</v>
      </c>
      <c r="H1517" s="145">
        <v>25</v>
      </c>
      <c r="I1517" s="148">
        <v>43657</v>
      </c>
      <c r="J1517" s="270">
        <v>100</v>
      </c>
      <c r="K1517" s="270">
        <v>500000</v>
      </c>
      <c r="L1517" s="142" t="s">
        <v>2253</v>
      </c>
      <c r="M1517" s="142" t="s">
        <v>3396</v>
      </c>
      <c r="N1517" s="193">
        <v>62</v>
      </c>
      <c r="O1517" s="146">
        <v>43665</v>
      </c>
      <c r="P1517" s="193">
        <v>22</v>
      </c>
      <c r="Q1517" s="199">
        <f t="shared" si="98"/>
        <v>310000</v>
      </c>
    </row>
    <row r="1518" spans="1:17" hidden="1">
      <c r="A1518" s="1" t="s">
        <v>2673</v>
      </c>
      <c r="B1518" s="1" t="s">
        <v>1718</v>
      </c>
      <c r="C1518" s="8" t="s">
        <v>1718</v>
      </c>
      <c r="D1518" s="8" t="s">
        <v>1719</v>
      </c>
      <c r="E1518" s="8" t="s">
        <v>1748</v>
      </c>
      <c r="F1518" s="3" t="s">
        <v>46</v>
      </c>
      <c r="G1518" s="8" t="s">
        <v>1749</v>
      </c>
      <c r="H1518" s="145">
        <v>15</v>
      </c>
      <c r="I1518" s="148">
        <v>43671</v>
      </c>
      <c r="J1518" s="270">
        <v>60</v>
      </c>
      <c r="K1518" s="270">
        <v>300000</v>
      </c>
      <c r="L1518" s="142" t="s">
        <v>2253</v>
      </c>
      <c r="M1518" s="142" t="s">
        <v>3396</v>
      </c>
      <c r="N1518" s="193">
        <v>48</v>
      </c>
      <c r="O1518" s="146">
        <v>43658</v>
      </c>
      <c r="P1518" s="193">
        <v>19</v>
      </c>
      <c r="Q1518" s="199">
        <f t="shared" si="98"/>
        <v>240000</v>
      </c>
    </row>
    <row r="1519" spans="1:17" hidden="1">
      <c r="A1519" s="1" t="s">
        <v>2673</v>
      </c>
      <c r="B1519" s="1" t="s">
        <v>1718</v>
      </c>
      <c r="C1519" s="8" t="s">
        <v>1718</v>
      </c>
      <c r="D1519" s="8" t="s">
        <v>1719</v>
      </c>
      <c r="E1519" s="8" t="s">
        <v>1752</v>
      </c>
      <c r="F1519" s="3" t="s">
        <v>46</v>
      </c>
      <c r="G1519" s="8" t="s">
        <v>1753</v>
      </c>
      <c r="H1519" s="145">
        <v>10</v>
      </c>
      <c r="I1519" s="148">
        <v>43668</v>
      </c>
      <c r="J1519" s="270">
        <v>40</v>
      </c>
      <c r="K1519" s="270">
        <v>200000</v>
      </c>
      <c r="L1519" s="142" t="s">
        <v>2253</v>
      </c>
      <c r="M1519" s="142" t="s">
        <v>3396</v>
      </c>
      <c r="N1519" s="193">
        <v>23</v>
      </c>
      <c r="O1519" s="146">
        <v>43668</v>
      </c>
      <c r="P1519" s="193">
        <v>10</v>
      </c>
      <c r="Q1519" s="199">
        <f t="shared" si="98"/>
        <v>115000</v>
      </c>
    </row>
    <row r="1520" spans="1:17" hidden="1">
      <c r="A1520" s="1" t="s">
        <v>2673</v>
      </c>
      <c r="B1520" s="1" t="s">
        <v>1718</v>
      </c>
      <c r="C1520" s="8" t="s">
        <v>1718</v>
      </c>
      <c r="D1520" s="8" t="s">
        <v>1719</v>
      </c>
      <c r="E1520" s="8" t="s">
        <v>1755</v>
      </c>
      <c r="F1520" s="3" t="s">
        <v>46</v>
      </c>
      <c r="G1520" s="8" t="s">
        <v>1756</v>
      </c>
      <c r="H1520" s="145">
        <v>27</v>
      </c>
      <c r="I1520" s="148">
        <v>43677</v>
      </c>
      <c r="J1520" s="270">
        <v>108</v>
      </c>
      <c r="K1520" s="270">
        <v>540000</v>
      </c>
      <c r="L1520" s="142" t="s">
        <v>2253</v>
      </c>
      <c r="M1520" s="142" t="s">
        <v>3396</v>
      </c>
      <c r="N1520" s="193">
        <v>58</v>
      </c>
      <c r="O1520" s="146">
        <v>43663</v>
      </c>
      <c r="P1520" s="193">
        <v>23</v>
      </c>
      <c r="Q1520" s="199">
        <f t="shared" si="98"/>
        <v>290000</v>
      </c>
    </row>
    <row r="1521" spans="1:17" hidden="1">
      <c r="A1521" s="1" t="s">
        <v>2673</v>
      </c>
      <c r="B1521" s="1" t="s">
        <v>1718</v>
      </c>
      <c r="C1521" s="8" t="s">
        <v>1718</v>
      </c>
      <c r="D1521" s="8" t="s">
        <v>1719</v>
      </c>
      <c r="E1521" s="8" t="s">
        <v>1757</v>
      </c>
      <c r="F1521" s="3" t="s">
        <v>46</v>
      </c>
      <c r="G1521" s="8" t="s">
        <v>1758</v>
      </c>
      <c r="H1521" s="145">
        <v>28</v>
      </c>
      <c r="I1521" s="148">
        <v>43666</v>
      </c>
      <c r="J1521" s="270">
        <v>112</v>
      </c>
      <c r="K1521" s="270">
        <v>560000</v>
      </c>
      <c r="L1521" s="142" t="s">
        <v>2253</v>
      </c>
      <c r="M1521" s="142" t="s">
        <v>3396</v>
      </c>
      <c r="N1521" s="193">
        <v>59</v>
      </c>
      <c r="O1521" s="146">
        <v>43669</v>
      </c>
      <c r="P1521" s="193">
        <v>25</v>
      </c>
      <c r="Q1521" s="199">
        <f t="shared" si="98"/>
        <v>295000</v>
      </c>
    </row>
    <row r="1522" spans="1:17" hidden="1">
      <c r="A1522" s="1" t="s">
        <v>2673</v>
      </c>
      <c r="B1522" s="1" t="s">
        <v>1718</v>
      </c>
      <c r="C1522" s="8" t="s">
        <v>1718</v>
      </c>
      <c r="D1522" s="8" t="s">
        <v>1719</v>
      </c>
      <c r="E1522" s="8" t="s">
        <v>1565</v>
      </c>
      <c r="F1522" s="3" t="s">
        <v>46</v>
      </c>
      <c r="G1522" s="8" t="s">
        <v>1779</v>
      </c>
      <c r="H1522" s="145">
        <v>20</v>
      </c>
      <c r="I1522" s="148">
        <v>43665</v>
      </c>
      <c r="J1522" s="270">
        <v>80</v>
      </c>
      <c r="K1522" s="270">
        <v>400000</v>
      </c>
      <c r="L1522" s="142" t="s">
        <v>2253</v>
      </c>
      <c r="M1522" s="142" t="s">
        <v>3396</v>
      </c>
      <c r="N1522" s="193">
        <v>26</v>
      </c>
      <c r="O1522" s="146">
        <v>43658</v>
      </c>
      <c r="P1522" s="193">
        <v>8</v>
      </c>
      <c r="Q1522" s="199">
        <f t="shared" si="98"/>
        <v>130000</v>
      </c>
    </row>
    <row r="1523" spans="1:17" hidden="1">
      <c r="A1523" s="1" t="s">
        <v>2673</v>
      </c>
      <c r="B1523" s="1" t="s">
        <v>1718</v>
      </c>
      <c r="C1523" s="8" t="s">
        <v>1718</v>
      </c>
      <c r="D1523" s="8" t="s">
        <v>1719</v>
      </c>
      <c r="E1523" s="8" t="s">
        <v>1780</v>
      </c>
      <c r="F1523" s="3" t="s">
        <v>45</v>
      </c>
      <c r="G1523" s="8" t="s">
        <v>1781</v>
      </c>
      <c r="H1523" s="145">
        <v>10</v>
      </c>
      <c r="I1523" s="148">
        <v>43654</v>
      </c>
      <c r="J1523" s="270">
        <v>40</v>
      </c>
      <c r="K1523" s="270">
        <v>200000</v>
      </c>
      <c r="L1523" s="142" t="s">
        <v>2253</v>
      </c>
      <c r="M1523" s="142" t="s">
        <v>3396</v>
      </c>
      <c r="N1523" s="193"/>
      <c r="O1523" s="146"/>
      <c r="P1523" s="193"/>
      <c r="Q1523" s="199">
        <f t="shared" si="98"/>
        <v>0</v>
      </c>
    </row>
    <row r="1524" spans="1:17" hidden="1">
      <c r="A1524" s="1" t="s">
        <v>2673</v>
      </c>
      <c r="B1524" s="1" t="s">
        <v>1718</v>
      </c>
      <c r="C1524" s="8" t="s">
        <v>1718</v>
      </c>
      <c r="D1524" s="8" t="s">
        <v>1719</v>
      </c>
      <c r="E1524" s="8" t="s">
        <v>3167</v>
      </c>
      <c r="F1524" s="3" t="s">
        <v>45</v>
      </c>
      <c r="G1524" s="8" t="s">
        <v>3168</v>
      </c>
      <c r="H1524" s="145">
        <v>10</v>
      </c>
      <c r="I1524" s="148">
        <v>43654</v>
      </c>
      <c r="J1524" s="270">
        <v>40</v>
      </c>
      <c r="K1524" s="270">
        <v>200000</v>
      </c>
      <c r="L1524" s="142" t="s">
        <v>2253</v>
      </c>
      <c r="M1524" s="142" t="s">
        <v>3396</v>
      </c>
      <c r="N1524" s="193"/>
      <c r="O1524" s="146"/>
      <c r="P1524" s="193"/>
      <c r="Q1524" s="199">
        <f t="shared" si="98"/>
        <v>0</v>
      </c>
    </row>
    <row r="1525" spans="1:17" hidden="1">
      <c r="A1525" s="1" t="s">
        <v>2673</v>
      </c>
      <c r="B1525" s="1" t="s">
        <v>1718</v>
      </c>
      <c r="C1525" s="8" t="s">
        <v>1718</v>
      </c>
      <c r="D1525" s="8" t="s">
        <v>1719</v>
      </c>
      <c r="E1525" s="8" t="s">
        <v>3169</v>
      </c>
      <c r="F1525" s="3" t="s">
        <v>45</v>
      </c>
      <c r="G1525" s="8" t="s">
        <v>3170</v>
      </c>
      <c r="H1525" s="145">
        <v>10</v>
      </c>
      <c r="I1525" s="148">
        <v>43665</v>
      </c>
      <c r="J1525" s="270">
        <v>40</v>
      </c>
      <c r="K1525" s="270">
        <v>200000</v>
      </c>
      <c r="L1525" s="142" t="s">
        <v>2253</v>
      </c>
      <c r="M1525" s="142" t="s">
        <v>3396</v>
      </c>
      <c r="N1525" s="193"/>
      <c r="O1525" s="146"/>
      <c r="P1525" s="193"/>
      <c r="Q1525" s="199">
        <f t="shared" si="98"/>
        <v>0</v>
      </c>
    </row>
    <row r="1526" spans="1:17" hidden="1">
      <c r="A1526" s="164" t="s">
        <v>2675</v>
      </c>
      <c r="B1526" s="164" t="s">
        <v>1044</v>
      </c>
      <c r="C1526" s="165" t="s">
        <v>1044</v>
      </c>
      <c r="D1526" s="165" t="s">
        <v>3171</v>
      </c>
      <c r="E1526" s="166" t="s">
        <v>3172</v>
      </c>
      <c r="F1526" s="167" t="s">
        <v>44</v>
      </c>
      <c r="G1526" s="168" t="s">
        <v>3173</v>
      </c>
      <c r="H1526" s="262">
        <v>60</v>
      </c>
      <c r="I1526" s="148">
        <v>43661</v>
      </c>
      <c r="J1526" s="274">
        <f t="shared" ref="J1526:J1561" si="99">+H1526*4</f>
        <v>240</v>
      </c>
      <c r="K1526" s="275">
        <f t="shared" ref="K1526:K1561" si="100">+H1526*20000</f>
        <v>1200000</v>
      </c>
      <c r="L1526" s="275" t="s">
        <v>2253</v>
      </c>
      <c r="M1526" s="142" t="s">
        <v>3396</v>
      </c>
      <c r="N1526" s="238"/>
      <c r="O1526" s="190"/>
      <c r="P1526" s="190"/>
      <c r="Q1526" s="199">
        <f t="shared" si="98"/>
        <v>0</v>
      </c>
    </row>
    <row r="1527" spans="1:17" hidden="1">
      <c r="A1527" s="169" t="s">
        <v>2675</v>
      </c>
      <c r="B1527" s="169" t="s">
        <v>1044</v>
      </c>
      <c r="C1527" s="170" t="s">
        <v>1044</v>
      </c>
      <c r="D1527" s="170" t="s">
        <v>3171</v>
      </c>
      <c r="E1527" s="166" t="s">
        <v>3174</v>
      </c>
      <c r="F1527" s="167" t="s">
        <v>44</v>
      </c>
      <c r="G1527" s="168" t="s">
        <v>3175</v>
      </c>
      <c r="H1527" s="262">
        <v>54</v>
      </c>
      <c r="I1527" s="148">
        <v>43662</v>
      </c>
      <c r="J1527" s="274">
        <f t="shared" si="99"/>
        <v>216</v>
      </c>
      <c r="K1527" s="275">
        <f t="shared" si="100"/>
        <v>1080000</v>
      </c>
      <c r="L1527" s="275" t="s">
        <v>2253</v>
      </c>
      <c r="M1527" s="142" t="s">
        <v>3396</v>
      </c>
      <c r="N1527" s="238">
        <v>92</v>
      </c>
      <c r="O1527" s="214" t="s">
        <v>3514</v>
      </c>
      <c r="P1527" s="190"/>
      <c r="Q1527" s="199">
        <f t="shared" si="98"/>
        <v>460000</v>
      </c>
    </row>
    <row r="1528" spans="1:17" hidden="1">
      <c r="A1528" s="169" t="s">
        <v>2675</v>
      </c>
      <c r="B1528" s="169" t="s">
        <v>1044</v>
      </c>
      <c r="C1528" s="170" t="s">
        <v>1044</v>
      </c>
      <c r="D1528" s="170" t="s">
        <v>3171</v>
      </c>
      <c r="E1528" s="166" t="s">
        <v>3176</v>
      </c>
      <c r="F1528" s="167" t="s">
        <v>44</v>
      </c>
      <c r="G1528" s="168" t="s">
        <v>3177</v>
      </c>
      <c r="H1528" s="262">
        <v>45</v>
      </c>
      <c r="I1528" s="148">
        <v>43664</v>
      </c>
      <c r="J1528" s="274">
        <f t="shared" si="99"/>
        <v>180</v>
      </c>
      <c r="K1528" s="275">
        <f t="shared" si="100"/>
        <v>900000</v>
      </c>
      <c r="L1528" s="275" t="s">
        <v>2253</v>
      </c>
      <c r="M1528" s="142" t="s">
        <v>3396</v>
      </c>
      <c r="N1528" s="238">
        <v>98</v>
      </c>
      <c r="O1528" s="214" t="s">
        <v>3514</v>
      </c>
      <c r="P1528" s="190"/>
      <c r="Q1528" s="199">
        <f t="shared" si="98"/>
        <v>490000</v>
      </c>
    </row>
    <row r="1529" spans="1:17" hidden="1">
      <c r="A1529" s="169" t="s">
        <v>2675</v>
      </c>
      <c r="B1529" s="169" t="s">
        <v>1044</v>
      </c>
      <c r="C1529" s="170" t="s">
        <v>1044</v>
      </c>
      <c r="D1529" s="170" t="s">
        <v>3171</v>
      </c>
      <c r="E1529" s="166" t="s">
        <v>3178</v>
      </c>
      <c r="F1529" s="167" t="s">
        <v>44</v>
      </c>
      <c r="G1529" s="168" t="s">
        <v>3179</v>
      </c>
      <c r="H1529" s="262">
        <v>52</v>
      </c>
      <c r="I1529" s="148">
        <v>43663</v>
      </c>
      <c r="J1529" s="274">
        <f t="shared" si="99"/>
        <v>208</v>
      </c>
      <c r="K1529" s="275">
        <f t="shared" si="100"/>
        <v>1040000</v>
      </c>
      <c r="L1529" s="275" t="s">
        <v>2253</v>
      </c>
      <c r="M1529" s="142" t="s">
        <v>3396</v>
      </c>
      <c r="N1529" s="213">
        <v>62</v>
      </c>
      <c r="O1529" s="214">
        <v>43806</v>
      </c>
      <c r="P1529" s="190"/>
      <c r="Q1529" s="199">
        <f t="shared" si="98"/>
        <v>310000</v>
      </c>
    </row>
    <row r="1530" spans="1:17" hidden="1">
      <c r="A1530" s="169" t="s">
        <v>2675</v>
      </c>
      <c r="B1530" s="169" t="s">
        <v>1044</v>
      </c>
      <c r="C1530" s="170" t="s">
        <v>1044</v>
      </c>
      <c r="D1530" s="170" t="s">
        <v>3171</v>
      </c>
      <c r="E1530" s="166" t="s">
        <v>3180</v>
      </c>
      <c r="F1530" s="167" t="s">
        <v>44</v>
      </c>
      <c r="G1530" s="168" t="s">
        <v>3181</v>
      </c>
      <c r="H1530" s="262">
        <v>45</v>
      </c>
      <c r="I1530" s="148">
        <v>43663</v>
      </c>
      <c r="J1530" s="274">
        <f t="shared" si="99"/>
        <v>180</v>
      </c>
      <c r="K1530" s="275">
        <f t="shared" si="100"/>
        <v>900000</v>
      </c>
      <c r="L1530" s="275" t="s">
        <v>2253</v>
      </c>
      <c r="M1530" s="142" t="s">
        <v>3396</v>
      </c>
      <c r="N1530" s="238">
        <v>113</v>
      </c>
      <c r="O1530" s="216">
        <v>43745</v>
      </c>
      <c r="P1530" s="190"/>
      <c r="Q1530" s="199">
        <f t="shared" si="98"/>
        <v>565000</v>
      </c>
    </row>
    <row r="1531" spans="1:17" hidden="1">
      <c r="A1531" s="169" t="s">
        <v>2675</v>
      </c>
      <c r="B1531" s="169" t="s">
        <v>1044</v>
      </c>
      <c r="C1531" s="170" t="s">
        <v>1044</v>
      </c>
      <c r="D1531" s="170" t="s">
        <v>3171</v>
      </c>
      <c r="E1531" s="171" t="s">
        <v>3182</v>
      </c>
      <c r="F1531" s="172" t="s">
        <v>46</v>
      </c>
      <c r="G1531" s="168" t="s">
        <v>3183</v>
      </c>
      <c r="H1531" s="262">
        <v>43</v>
      </c>
      <c r="I1531" s="148">
        <v>43666</v>
      </c>
      <c r="J1531" s="274">
        <f t="shared" si="99"/>
        <v>172</v>
      </c>
      <c r="K1531" s="275">
        <f t="shared" si="100"/>
        <v>860000</v>
      </c>
      <c r="L1531" s="275" t="s">
        <v>2253</v>
      </c>
      <c r="M1531" s="142" t="s">
        <v>3396</v>
      </c>
      <c r="N1531" s="238"/>
      <c r="O1531" s="190"/>
      <c r="P1531" s="190"/>
      <c r="Q1531" s="199">
        <f t="shared" si="98"/>
        <v>0</v>
      </c>
    </row>
    <row r="1532" spans="1:17" hidden="1">
      <c r="A1532" s="169" t="s">
        <v>2675</v>
      </c>
      <c r="B1532" s="169" t="s">
        <v>1044</v>
      </c>
      <c r="C1532" s="170" t="s">
        <v>1044</v>
      </c>
      <c r="D1532" s="170" t="s">
        <v>3171</v>
      </c>
      <c r="E1532" s="171" t="s">
        <v>3184</v>
      </c>
      <c r="F1532" s="172" t="s">
        <v>46</v>
      </c>
      <c r="G1532" s="168" t="s">
        <v>3185</v>
      </c>
      <c r="H1532" s="262">
        <v>20</v>
      </c>
      <c r="I1532" s="254">
        <v>43655</v>
      </c>
      <c r="J1532" s="274">
        <f t="shared" si="99"/>
        <v>80</v>
      </c>
      <c r="K1532" s="275">
        <f t="shared" si="100"/>
        <v>400000</v>
      </c>
      <c r="L1532" s="275" t="s">
        <v>2253</v>
      </c>
      <c r="M1532" s="142" t="s">
        <v>3396</v>
      </c>
      <c r="N1532" s="238">
        <v>40</v>
      </c>
      <c r="O1532" s="214">
        <v>43745</v>
      </c>
      <c r="P1532" s="190"/>
      <c r="Q1532" s="199">
        <f t="shared" si="98"/>
        <v>200000</v>
      </c>
    </row>
    <row r="1533" spans="1:17" hidden="1">
      <c r="A1533" s="169" t="s">
        <v>2675</v>
      </c>
      <c r="B1533" s="169" t="s">
        <v>1044</v>
      </c>
      <c r="C1533" s="170" t="s">
        <v>1044</v>
      </c>
      <c r="D1533" s="170" t="s">
        <v>3171</v>
      </c>
      <c r="E1533" s="171" t="s">
        <v>3186</v>
      </c>
      <c r="F1533" s="172" t="s">
        <v>44</v>
      </c>
      <c r="G1533" s="168" t="s">
        <v>3185</v>
      </c>
      <c r="H1533" s="262">
        <v>65</v>
      </c>
      <c r="I1533" s="254">
        <v>43655</v>
      </c>
      <c r="J1533" s="274">
        <f t="shared" si="99"/>
        <v>260</v>
      </c>
      <c r="K1533" s="275">
        <f t="shared" si="100"/>
        <v>1300000</v>
      </c>
      <c r="L1533" s="275" t="s">
        <v>2253</v>
      </c>
      <c r="M1533" s="142" t="s">
        <v>3396</v>
      </c>
      <c r="N1533" s="217">
        <v>80</v>
      </c>
      <c r="O1533" s="214">
        <v>43532</v>
      </c>
      <c r="P1533" s="190"/>
      <c r="Q1533" s="199">
        <f t="shared" si="98"/>
        <v>400000</v>
      </c>
    </row>
    <row r="1534" spans="1:17" hidden="1">
      <c r="A1534" s="169" t="s">
        <v>2675</v>
      </c>
      <c r="B1534" s="169" t="s">
        <v>1044</v>
      </c>
      <c r="C1534" s="170" t="s">
        <v>1044</v>
      </c>
      <c r="D1534" s="170" t="s">
        <v>3171</v>
      </c>
      <c r="E1534" s="171" t="s">
        <v>3187</v>
      </c>
      <c r="F1534" s="172" t="s">
        <v>44</v>
      </c>
      <c r="G1534" s="168" t="s">
        <v>3188</v>
      </c>
      <c r="H1534" s="262">
        <v>30</v>
      </c>
      <c r="I1534" s="148">
        <v>43664</v>
      </c>
      <c r="J1534" s="274">
        <f t="shared" si="99"/>
        <v>120</v>
      </c>
      <c r="K1534" s="275">
        <f t="shared" si="100"/>
        <v>600000</v>
      </c>
      <c r="L1534" s="275" t="s">
        <v>2253</v>
      </c>
      <c r="M1534" s="142" t="s">
        <v>3396</v>
      </c>
      <c r="N1534" s="238">
        <v>84</v>
      </c>
      <c r="O1534" s="214" t="s">
        <v>3511</v>
      </c>
      <c r="P1534" s="190"/>
      <c r="Q1534" s="199">
        <f t="shared" si="98"/>
        <v>420000</v>
      </c>
    </row>
    <row r="1535" spans="1:17" hidden="1">
      <c r="A1535" s="169" t="s">
        <v>2675</v>
      </c>
      <c r="B1535" s="169" t="s">
        <v>1044</v>
      </c>
      <c r="C1535" s="170" t="s">
        <v>1044</v>
      </c>
      <c r="D1535" s="170" t="s">
        <v>3171</v>
      </c>
      <c r="E1535" s="171" t="s">
        <v>3189</v>
      </c>
      <c r="F1535" s="172" t="s">
        <v>46</v>
      </c>
      <c r="G1535" s="168" t="s">
        <v>3190</v>
      </c>
      <c r="H1535" s="262">
        <v>20</v>
      </c>
      <c r="I1535" s="148">
        <v>43664</v>
      </c>
      <c r="J1535" s="274">
        <f t="shared" si="99"/>
        <v>80</v>
      </c>
      <c r="K1535" s="275">
        <f t="shared" si="100"/>
        <v>400000</v>
      </c>
      <c r="L1535" s="275" t="s">
        <v>2253</v>
      </c>
      <c r="M1535" s="142" t="s">
        <v>3396</v>
      </c>
      <c r="N1535" s="217">
        <v>61</v>
      </c>
      <c r="O1535" s="214" t="s">
        <v>3518</v>
      </c>
      <c r="P1535" s="190"/>
      <c r="Q1535" s="199">
        <f t="shared" si="98"/>
        <v>305000</v>
      </c>
    </row>
    <row r="1536" spans="1:17" hidden="1">
      <c r="A1536" s="169" t="s">
        <v>2675</v>
      </c>
      <c r="B1536" s="169" t="s">
        <v>1044</v>
      </c>
      <c r="C1536" s="170" t="s">
        <v>1044</v>
      </c>
      <c r="D1536" s="170" t="s">
        <v>3171</v>
      </c>
      <c r="E1536" s="171" t="s">
        <v>1736</v>
      </c>
      <c r="F1536" s="172" t="s">
        <v>46</v>
      </c>
      <c r="G1536" s="168" t="s">
        <v>3191</v>
      </c>
      <c r="H1536" s="262">
        <v>30</v>
      </c>
      <c r="I1536" s="254">
        <v>43656</v>
      </c>
      <c r="J1536" s="274">
        <f t="shared" si="99"/>
        <v>120</v>
      </c>
      <c r="K1536" s="275">
        <f t="shared" si="100"/>
        <v>600000</v>
      </c>
      <c r="L1536" s="275" t="s">
        <v>2253</v>
      </c>
      <c r="M1536" s="142" t="s">
        <v>3396</v>
      </c>
      <c r="N1536" s="238">
        <v>89</v>
      </c>
      <c r="O1536" s="214">
        <v>43504</v>
      </c>
      <c r="P1536" s="190"/>
      <c r="Q1536" s="199">
        <f t="shared" si="98"/>
        <v>445000</v>
      </c>
    </row>
    <row r="1537" spans="1:17" hidden="1">
      <c r="A1537" s="169" t="s">
        <v>2675</v>
      </c>
      <c r="B1537" s="169" t="s">
        <v>1044</v>
      </c>
      <c r="C1537" s="170" t="s">
        <v>1044</v>
      </c>
      <c r="D1537" s="170" t="s">
        <v>3171</v>
      </c>
      <c r="E1537" s="171" t="s">
        <v>3192</v>
      </c>
      <c r="F1537" s="172" t="s">
        <v>46</v>
      </c>
      <c r="G1537" s="168" t="s">
        <v>3193</v>
      </c>
      <c r="H1537" s="262">
        <v>30</v>
      </c>
      <c r="I1537" s="254">
        <v>43658</v>
      </c>
      <c r="J1537" s="274">
        <f t="shared" si="99"/>
        <v>120</v>
      </c>
      <c r="K1537" s="275">
        <f t="shared" si="100"/>
        <v>600000</v>
      </c>
      <c r="L1537" s="275" t="s">
        <v>2253</v>
      </c>
      <c r="M1537" s="142" t="s">
        <v>3396</v>
      </c>
      <c r="N1537" s="238"/>
      <c r="O1537" s="190"/>
      <c r="P1537" s="190"/>
      <c r="Q1537" s="199">
        <f t="shared" si="98"/>
        <v>0</v>
      </c>
    </row>
    <row r="1538" spans="1:17" hidden="1">
      <c r="A1538" s="169" t="s">
        <v>2675</v>
      </c>
      <c r="B1538" s="169" t="s">
        <v>1044</v>
      </c>
      <c r="C1538" s="170" t="s">
        <v>1044</v>
      </c>
      <c r="D1538" s="170" t="s">
        <v>3171</v>
      </c>
      <c r="E1538" s="171" t="s">
        <v>3194</v>
      </c>
      <c r="F1538" s="172" t="s">
        <v>46</v>
      </c>
      <c r="G1538" s="168" t="s">
        <v>3195</v>
      </c>
      <c r="H1538" s="262">
        <v>20</v>
      </c>
      <c r="I1538" s="254">
        <v>43656</v>
      </c>
      <c r="J1538" s="274">
        <f t="shared" si="99"/>
        <v>80</v>
      </c>
      <c r="K1538" s="275">
        <f t="shared" si="100"/>
        <v>400000</v>
      </c>
      <c r="L1538" s="275" t="s">
        <v>2253</v>
      </c>
      <c r="M1538" s="142" t="s">
        <v>3396</v>
      </c>
      <c r="N1538" s="217">
        <v>31</v>
      </c>
      <c r="O1538" s="214" t="s">
        <v>3510</v>
      </c>
      <c r="P1538" s="190"/>
      <c r="Q1538" s="199">
        <f t="shared" si="98"/>
        <v>155000</v>
      </c>
    </row>
    <row r="1539" spans="1:17" hidden="1">
      <c r="A1539" s="169" t="s">
        <v>2675</v>
      </c>
      <c r="B1539" s="169" t="s">
        <v>1044</v>
      </c>
      <c r="C1539" s="170" t="s">
        <v>1044</v>
      </c>
      <c r="D1539" s="170" t="s">
        <v>3171</v>
      </c>
      <c r="E1539" s="171" t="s">
        <v>3196</v>
      </c>
      <c r="F1539" s="172" t="s">
        <v>46</v>
      </c>
      <c r="G1539" s="168" t="s">
        <v>3197</v>
      </c>
      <c r="H1539" s="263">
        <v>15</v>
      </c>
      <c r="I1539" s="254">
        <v>43656</v>
      </c>
      <c r="J1539" s="274">
        <f t="shared" si="99"/>
        <v>60</v>
      </c>
      <c r="K1539" s="275">
        <f t="shared" si="100"/>
        <v>300000</v>
      </c>
      <c r="L1539" s="275" t="s">
        <v>2253</v>
      </c>
      <c r="M1539" s="142" t="s">
        <v>3396</v>
      </c>
      <c r="N1539" s="217">
        <v>40</v>
      </c>
      <c r="O1539" s="214" t="s">
        <v>3510</v>
      </c>
      <c r="P1539" s="190"/>
      <c r="Q1539" s="199">
        <f t="shared" ref="Q1539:Q1602" si="101">N1539*5000</f>
        <v>200000</v>
      </c>
    </row>
    <row r="1540" spans="1:17" hidden="1">
      <c r="A1540" s="169" t="s">
        <v>2675</v>
      </c>
      <c r="B1540" s="169" t="s">
        <v>1044</v>
      </c>
      <c r="C1540" s="170" t="s">
        <v>1044</v>
      </c>
      <c r="D1540" s="170" t="s">
        <v>3171</v>
      </c>
      <c r="E1540" s="171" t="s">
        <v>3198</v>
      </c>
      <c r="F1540" s="172" t="s">
        <v>44</v>
      </c>
      <c r="G1540" s="168" t="s">
        <v>270</v>
      </c>
      <c r="H1540" s="264">
        <v>65</v>
      </c>
      <c r="I1540" s="255">
        <v>43683</v>
      </c>
      <c r="J1540" s="274">
        <f t="shared" si="99"/>
        <v>260</v>
      </c>
      <c r="K1540" s="275">
        <f t="shared" si="100"/>
        <v>1300000</v>
      </c>
      <c r="L1540" s="275" t="s">
        <v>2253</v>
      </c>
      <c r="M1540" s="142" t="s">
        <v>3396</v>
      </c>
      <c r="N1540" s="238">
        <v>123</v>
      </c>
      <c r="O1540" s="214" t="s">
        <v>3517</v>
      </c>
      <c r="P1540" s="190"/>
      <c r="Q1540" s="199">
        <f t="shared" si="101"/>
        <v>615000</v>
      </c>
    </row>
    <row r="1541" spans="1:17" hidden="1">
      <c r="A1541" s="169" t="s">
        <v>2675</v>
      </c>
      <c r="B1541" s="169" t="s">
        <v>1044</v>
      </c>
      <c r="C1541" s="170" t="s">
        <v>1044</v>
      </c>
      <c r="D1541" s="170" t="s">
        <v>3171</v>
      </c>
      <c r="E1541" s="171" t="s">
        <v>3169</v>
      </c>
      <c r="F1541" s="172" t="s">
        <v>46</v>
      </c>
      <c r="G1541" s="168" t="s">
        <v>3199</v>
      </c>
      <c r="H1541" s="264">
        <v>35</v>
      </c>
      <c r="I1541" s="254">
        <v>43655</v>
      </c>
      <c r="J1541" s="274">
        <f t="shared" si="99"/>
        <v>140</v>
      </c>
      <c r="K1541" s="275">
        <f t="shared" si="100"/>
        <v>700000</v>
      </c>
      <c r="L1541" s="275" t="s">
        <v>2253</v>
      </c>
      <c r="M1541" s="142" t="s">
        <v>3396</v>
      </c>
      <c r="N1541" s="218">
        <v>49</v>
      </c>
      <c r="O1541" s="214">
        <v>43745</v>
      </c>
      <c r="P1541" s="190"/>
      <c r="Q1541" s="199">
        <f t="shared" si="101"/>
        <v>245000</v>
      </c>
    </row>
    <row r="1542" spans="1:17" hidden="1">
      <c r="A1542" s="169" t="s">
        <v>2675</v>
      </c>
      <c r="B1542" s="169" t="s">
        <v>1044</v>
      </c>
      <c r="C1542" s="170" t="s">
        <v>1044</v>
      </c>
      <c r="D1542" s="170" t="s">
        <v>3171</v>
      </c>
      <c r="E1542" s="171" t="s">
        <v>3200</v>
      </c>
      <c r="F1542" s="172" t="s">
        <v>46</v>
      </c>
      <c r="G1542" s="168" t="s">
        <v>3201</v>
      </c>
      <c r="H1542" s="264">
        <v>15</v>
      </c>
      <c r="I1542" s="148">
        <v>43659</v>
      </c>
      <c r="J1542" s="274">
        <f t="shared" si="99"/>
        <v>60</v>
      </c>
      <c r="K1542" s="275">
        <f t="shared" si="100"/>
        <v>300000</v>
      </c>
      <c r="L1542" s="275" t="s">
        <v>2253</v>
      </c>
      <c r="M1542" s="142" t="s">
        <v>3396</v>
      </c>
      <c r="N1542" s="238"/>
      <c r="O1542" s="190"/>
      <c r="P1542" s="190"/>
      <c r="Q1542" s="199">
        <f t="shared" si="101"/>
        <v>0</v>
      </c>
    </row>
    <row r="1543" spans="1:17" hidden="1">
      <c r="A1543" s="169" t="s">
        <v>2675</v>
      </c>
      <c r="B1543" s="169" t="s">
        <v>1044</v>
      </c>
      <c r="C1543" s="170" t="s">
        <v>1044</v>
      </c>
      <c r="D1543" s="170" t="s">
        <v>3171</v>
      </c>
      <c r="E1543" s="171" t="s">
        <v>3202</v>
      </c>
      <c r="F1543" s="172" t="s">
        <v>46</v>
      </c>
      <c r="G1543" s="168" t="s">
        <v>139</v>
      </c>
      <c r="H1543" s="264">
        <v>30</v>
      </c>
      <c r="I1543" s="254">
        <v>43657</v>
      </c>
      <c r="J1543" s="274">
        <f t="shared" si="99"/>
        <v>120</v>
      </c>
      <c r="K1543" s="275">
        <f t="shared" si="100"/>
        <v>600000</v>
      </c>
      <c r="L1543" s="275" t="s">
        <v>2253</v>
      </c>
      <c r="M1543" s="142" t="s">
        <v>3396</v>
      </c>
      <c r="N1543" s="238">
        <v>82</v>
      </c>
      <c r="O1543" s="214">
        <v>43776</v>
      </c>
      <c r="P1543" s="190"/>
      <c r="Q1543" s="199">
        <f t="shared" si="101"/>
        <v>410000</v>
      </c>
    </row>
    <row r="1544" spans="1:17" hidden="1">
      <c r="A1544" s="169" t="s">
        <v>2675</v>
      </c>
      <c r="B1544" s="169" t="s">
        <v>1044</v>
      </c>
      <c r="C1544" s="170" t="s">
        <v>1044</v>
      </c>
      <c r="D1544" s="170" t="s">
        <v>3171</v>
      </c>
      <c r="E1544" s="171" t="s">
        <v>3203</v>
      </c>
      <c r="F1544" s="172" t="s">
        <v>46</v>
      </c>
      <c r="G1544" s="168" t="s">
        <v>3204</v>
      </c>
      <c r="H1544" s="264">
        <v>30</v>
      </c>
      <c r="I1544" s="255">
        <v>43683</v>
      </c>
      <c r="J1544" s="274">
        <f t="shared" si="99"/>
        <v>120</v>
      </c>
      <c r="K1544" s="275">
        <f t="shared" si="100"/>
        <v>600000</v>
      </c>
      <c r="L1544" s="275" t="s">
        <v>2253</v>
      </c>
      <c r="M1544" s="142" t="s">
        <v>3396</v>
      </c>
      <c r="N1544" s="238"/>
      <c r="O1544" s="190"/>
      <c r="P1544" s="190"/>
      <c r="Q1544" s="199">
        <f t="shared" si="101"/>
        <v>0</v>
      </c>
    </row>
    <row r="1545" spans="1:17" hidden="1">
      <c r="A1545" s="169" t="s">
        <v>2675</v>
      </c>
      <c r="B1545" s="169" t="s">
        <v>1044</v>
      </c>
      <c r="C1545" s="170" t="s">
        <v>1044</v>
      </c>
      <c r="D1545" s="170" t="s">
        <v>3171</v>
      </c>
      <c r="E1545" s="171" t="s">
        <v>3205</v>
      </c>
      <c r="F1545" s="172" t="s">
        <v>46</v>
      </c>
      <c r="G1545" s="168" t="s">
        <v>3206</v>
      </c>
      <c r="H1545" s="264">
        <v>44</v>
      </c>
      <c r="I1545" s="255">
        <v>43683</v>
      </c>
      <c r="J1545" s="274">
        <f t="shared" si="99"/>
        <v>176</v>
      </c>
      <c r="K1545" s="275">
        <f t="shared" si="100"/>
        <v>880000</v>
      </c>
      <c r="L1545" s="275" t="s">
        <v>2253</v>
      </c>
      <c r="M1545" s="142" t="s">
        <v>3396</v>
      </c>
      <c r="N1545" s="238"/>
      <c r="O1545" s="190"/>
      <c r="P1545" s="190"/>
      <c r="Q1545" s="199">
        <f t="shared" si="101"/>
        <v>0</v>
      </c>
    </row>
    <row r="1546" spans="1:17" hidden="1">
      <c r="A1546" s="169" t="s">
        <v>2675</v>
      </c>
      <c r="B1546" s="169" t="s">
        <v>1044</v>
      </c>
      <c r="C1546" s="170" t="s">
        <v>1044</v>
      </c>
      <c r="D1546" s="170" t="s">
        <v>3171</v>
      </c>
      <c r="E1546" s="171" t="s">
        <v>3207</v>
      </c>
      <c r="F1546" s="172" t="s">
        <v>46</v>
      </c>
      <c r="G1546" s="168" t="s">
        <v>3208</v>
      </c>
      <c r="H1546" s="264">
        <v>48</v>
      </c>
      <c r="I1546" s="254">
        <v>43658</v>
      </c>
      <c r="J1546" s="274">
        <f t="shared" si="99"/>
        <v>192</v>
      </c>
      <c r="K1546" s="275">
        <f t="shared" si="100"/>
        <v>960000</v>
      </c>
      <c r="L1546" s="275" t="s">
        <v>2253</v>
      </c>
      <c r="M1546" s="142" t="s">
        <v>3396</v>
      </c>
      <c r="N1546" s="238"/>
      <c r="O1546" s="190"/>
      <c r="P1546" s="190"/>
      <c r="Q1546" s="199">
        <f t="shared" si="101"/>
        <v>0</v>
      </c>
    </row>
    <row r="1547" spans="1:17" hidden="1">
      <c r="A1547" s="169" t="s">
        <v>2675</v>
      </c>
      <c r="B1547" s="169" t="s">
        <v>1044</v>
      </c>
      <c r="C1547" s="170" t="s">
        <v>1044</v>
      </c>
      <c r="D1547" s="170" t="s">
        <v>3171</v>
      </c>
      <c r="E1547" s="171" t="s">
        <v>3209</v>
      </c>
      <c r="F1547" s="172" t="s">
        <v>45</v>
      </c>
      <c r="G1547" s="168" t="s">
        <v>3210</v>
      </c>
      <c r="H1547" s="264">
        <v>10</v>
      </c>
      <c r="I1547" s="254">
        <v>43658</v>
      </c>
      <c r="J1547" s="274">
        <f t="shared" si="99"/>
        <v>40</v>
      </c>
      <c r="K1547" s="275">
        <f t="shared" si="100"/>
        <v>200000</v>
      </c>
      <c r="L1547" s="275" t="s">
        <v>2253</v>
      </c>
      <c r="M1547" s="142" t="s">
        <v>3396</v>
      </c>
      <c r="N1547" s="213">
        <v>50</v>
      </c>
      <c r="O1547" s="214" t="s">
        <v>3513</v>
      </c>
      <c r="P1547" s="190"/>
      <c r="Q1547" s="199">
        <f t="shared" si="101"/>
        <v>250000</v>
      </c>
    </row>
    <row r="1548" spans="1:17" hidden="1">
      <c r="A1548" s="169" t="s">
        <v>2675</v>
      </c>
      <c r="B1548" s="169" t="s">
        <v>1044</v>
      </c>
      <c r="C1548" s="170" t="s">
        <v>1044</v>
      </c>
      <c r="D1548" s="170" t="s">
        <v>3171</v>
      </c>
      <c r="E1548" s="171" t="s">
        <v>3211</v>
      </c>
      <c r="F1548" s="172" t="s">
        <v>45</v>
      </c>
      <c r="G1548" s="168" t="s">
        <v>3212</v>
      </c>
      <c r="H1548" s="264">
        <v>20</v>
      </c>
      <c r="I1548" s="254">
        <v>43657</v>
      </c>
      <c r="J1548" s="274">
        <f t="shared" si="99"/>
        <v>80</v>
      </c>
      <c r="K1548" s="275">
        <f t="shared" si="100"/>
        <v>400000</v>
      </c>
      <c r="L1548" s="275" t="s">
        <v>2253</v>
      </c>
      <c r="M1548" s="142" t="s">
        <v>3396</v>
      </c>
      <c r="N1548" s="213">
        <v>84</v>
      </c>
      <c r="O1548" s="214">
        <v>43532</v>
      </c>
      <c r="P1548" s="190"/>
      <c r="Q1548" s="199">
        <f t="shared" si="101"/>
        <v>420000</v>
      </c>
    </row>
    <row r="1549" spans="1:17" hidden="1">
      <c r="A1549" s="169" t="s">
        <v>2675</v>
      </c>
      <c r="B1549" s="169" t="s">
        <v>1044</v>
      </c>
      <c r="C1549" s="170" t="s">
        <v>1044</v>
      </c>
      <c r="D1549" s="170" t="s">
        <v>3171</v>
      </c>
      <c r="E1549" s="171" t="s">
        <v>3213</v>
      </c>
      <c r="F1549" s="172" t="s">
        <v>45</v>
      </c>
      <c r="G1549" s="168" t="s">
        <v>3214</v>
      </c>
      <c r="H1549" s="264">
        <v>15</v>
      </c>
      <c r="I1549" s="148">
        <v>43659</v>
      </c>
      <c r="J1549" s="274">
        <f t="shared" si="99"/>
        <v>60</v>
      </c>
      <c r="K1549" s="275">
        <f t="shared" si="100"/>
        <v>300000</v>
      </c>
      <c r="L1549" s="275" t="s">
        <v>2253</v>
      </c>
      <c r="M1549" s="142" t="s">
        <v>3396</v>
      </c>
      <c r="N1549" s="217">
        <v>22</v>
      </c>
      <c r="O1549" s="214">
        <v>43745</v>
      </c>
      <c r="P1549" s="190"/>
      <c r="Q1549" s="199">
        <f t="shared" si="101"/>
        <v>110000</v>
      </c>
    </row>
    <row r="1550" spans="1:17" hidden="1">
      <c r="A1550" s="169" t="s">
        <v>2675</v>
      </c>
      <c r="B1550" s="169" t="s">
        <v>1044</v>
      </c>
      <c r="C1550" s="170" t="s">
        <v>1044</v>
      </c>
      <c r="D1550" s="170" t="s">
        <v>3171</v>
      </c>
      <c r="E1550" s="171" t="s">
        <v>3215</v>
      </c>
      <c r="F1550" s="172" t="s">
        <v>45</v>
      </c>
      <c r="G1550" s="168" t="s">
        <v>3216</v>
      </c>
      <c r="H1550" s="264">
        <v>15</v>
      </c>
      <c r="I1550" s="148">
        <v>43666</v>
      </c>
      <c r="J1550" s="274">
        <f t="shared" si="99"/>
        <v>60</v>
      </c>
      <c r="K1550" s="275">
        <f t="shared" si="100"/>
        <v>300000</v>
      </c>
      <c r="L1550" s="275" t="s">
        <v>2253</v>
      </c>
      <c r="M1550" s="142" t="s">
        <v>3396</v>
      </c>
      <c r="N1550" s="238"/>
      <c r="O1550" s="190"/>
      <c r="P1550" s="190"/>
      <c r="Q1550" s="199">
        <f t="shared" si="101"/>
        <v>0</v>
      </c>
    </row>
    <row r="1551" spans="1:17" hidden="1">
      <c r="A1551" s="169" t="s">
        <v>2675</v>
      </c>
      <c r="B1551" s="169" t="s">
        <v>1044</v>
      </c>
      <c r="C1551" s="170" t="s">
        <v>1044</v>
      </c>
      <c r="D1551" s="170" t="s">
        <v>3171</v>
      </c>
      <c r="E1551" s="171" t="s">
        <v>3217</v>
      </c>
      <c r="F1551" s="167" t="s">
        <v>45</v>
      </c>
      <c r="G1551" s="168" t="s">
        <v>3218</v>
      </c>
      <c r="H1551" s="264">
        <v>10</v>
      </c>
      <c r="I1551" s="148">
        <v>43659</v>
      </c>
      <c r="J1551" s="274">
        <f t="shared" si="99"/>
        <v>40</v>
      </c>
      <c r="K1551" s="275">
        <f t="shared" si="100"/>
        <v>200000</v>
      </c>
      <c r="L1551" s="275" t="s">
        <v>2253</v>
      </c>
      <c r="M1551" s="142" t="s">
        <v>3396</v>
      </c>
      <c r="N1551" s="217">
        <v>23</v>
      </c>
      <c r="O1551" s="214">
        <v>43715</v>
      </c>
      <c r="P1551" s="190"/>
      <c r="Q1551" s="199">
        <f t="shared" si="101"/>
        <v>115000</v>
      </c>
    </row>
    <row r="1552" spans="1:17" hidden="1">
      <c r="A1552" s="169" t="s">
        <v>2675</v>
      </c>
      <c r="B1552" s="169" t="s">
        <v>1044</v>
      </c>
      <c r="C1552" s="170" t="s">
        <v>1044</v>
      </c>
      <c r="D1552" s="170" t="s">
        <v>3171</v>
      </c>
      <c r="E1552" s="171" t="s">
        <v>3219</v>
      </c>
      <c r="F1552" s="172" t="s">
        <v>44</v>
      </c>
      <c r="G1552" s="168" t="s">
        <v>3220</v>
      </c>
      <c r="H1552" s="264">
        <v>60</v>
      </c>
      <c r="I1552" s="255">
        <v>43683</v>
      </c>
      <c r="J1552" s="274">
        <f t="shared" si="99"/>
        <v>240</v>
      </c>
      <c r="K1552" s="275">
        <f t="shared" si="100"/>
        <v>1200000</v>
      </c>
      <c r="L1552" s="275" t="s">
        <v>2253</v>
      </c>
      <c r="M1552" s="142" t="s">
        <v>3396</v>
      </c>
      <c r="N1552" s="238">
        <v>56</v>
      </c>
      <c r="O1552" s="214">
        <v>43684</v>
      </c>
      <c r="P1552" s="190"/>
      <c r="Q1552" s="199">
        <f t="shared" si="101"/>
        <v>280000</v>
      </c>
    </row>
    <row r="1553" spans="1:17" hidden="1">
      <c r="A1553" s="169" t="s">
        <v>2675</v>
      </c>
      <c r="B1553" s="169" t="s">
        <v>1044</v>
      </c>
      <c r="C1553" s="170" t="s">
        <v>1044</v>
      </c>
      <c r="D1553" s="170" t="s">
        <v>3171</v>
      </c>
      <c r="E1553" s="171" t="s">
        <v>3221</v>
      </c>
      <c r="F1553" s="172" t="s">
        <v>45</v>
      </c>
      <c r="G1553" s="168" t="s">
        <v>3222</v>
      </c>
      <c r="H1553" s="264">
        <v>15</v>
      </c>
      <c r="I1553" s="254">
        <v>43655</v>
      </c>
      <c r="J1553" s="274">
        <f t="shared" si="99"/>
        <v>60</v>
      </c>
      <c r="K1553" s="275">
        <f t="shared" si="100"/>
        <v>300000</v>
      </c>
      <c r="L1553" s="275" t="s">
        <v>2253</v>
      </c>
      <c r="M1553" s="142" t="s">
        <v>3396</v>
      </c>
      <c r="N1553" s="238">
        <v>45</v>
      </c>
      <c r="O1553" s="214">
        <v>43715</v>
      </c>
      <c r="P1553" s="190"/>
      <c r="Q1553" s="199">
        <f t="shared" si="101"/>
        <v>225000</v>
      </c>
    </row>
    <row r="1554" spans="1:17" hidden="1">
      <c r="A1554" s="169" t="s">
        <v>2675</v>
      </c>
      <c r="B1554" s="169" t="s">
        <v>1044</v>
      </c>
      <c r="C1554" s="170" t="s">
        <v>1044</v>
      </c>
      <c r="D1554" s="170" t="s">
        <v>3171</v>
      </c>
      <c r="E1554" s="171" t="s">
        <v>3223</v>
      </c>
      <c r="F1554" s="172" t="s">
        <v>46</v>
      </c>
      <c r="G1554" s="168" t="s">
        <v>3224</v>
      </c>
      <c r="H1554" s="264">
        <v>20</v>
      </c>
      <c r="I1554" s="254">
        <v>43658</v>
      </c>
      <c r="J1554" s="274">
        <f t="shared" si="99"/>
        <v>80</v>
      </c>
      <c r="K1554" s="275">
        <f t="shared" si="100"/>
        <v>400000</v>
      </c>
      <c r="L1554" s="275" t="s">
        <v>2253</v>
      </c>
      <c r="M1554" s="142" t="s">
        <v>3396</v>
      </c>
      <c r="N1554" s="238"/>
      <c r="O1554" s="190"/>
      <c r="P1554" s="190"/>
      <c r="Q1554" s="199">
        <f t="shared" si="101"/>
        <v>0</v>
      </c>
    </row>
    <row r="1555" spans="1:17" hidden="1">
      <c r="A1555" s="169" t="s">
        <v>2675</v>
      </c>
      <c r="B1555" s="169" t="s">
        <v>1044</v>
      </c>
      <c r="C1555" s="170" t="s">
        <v>1044</v>
      </c>
      <c r="D1555" s="170" t="s">
        <v>3171</v>
      </c>
      <c r="E1555" s="171" t="s">
        <v>3225</v>
      </c>
      <c r="F1555" s="172" t="s">
        <v>46</v>
      </c>
      <c r="G1555" s="168" t="s">
        <v>3226</v>
      </c>
      <c r="H1555" s="264">
        <v>15</v>
      </c>
      <c r="I1555" s="148">
        <v>43665</v>
      </c>
      <c r="J1555" s="274">
        <f t="shared" si="99"/>
        <v>60</v>
      </c>
      <c r="K1555" s="275">
        <f t="shared" si="100"/>
        <v>300000</v>
      </c>
      <c r="L1555" s="275" t="s">
        <v>2253</v>
      </c>
      <c r="M1555" s="142" t="s">
        <v>3396</v>
      </c>
      <c r="N1555" s="238"/>
      <c r="O1555" s="190"/>
      <c r="P1555" s="190"/>
      <c r="Q1555" s="199">
        <f t="shared" si="101"/>
        <v>0</v>
      </c>
    </row>
    <row r="1556" spans="1:17" hidden="1">
      <c r="A1556" s="169" t="s">
        <v>2675</v>
      </c>
      <c r="B1556" s="169" t="s">
        <v>1044</v>
      </c>
      <c r="C1556" s="170" t="s">
        <v>1044</v>
      </c>
      <c r="D1556" s="170" t="s">
        <v>3171</v>
      </c>
      <c r="E1556" s="171" t="s">
        <v>3227</v>
      </c>
      <c r="F1556" s="172" t="s">
        <v>46</v>
      </c>
      <c r="G1556" s="168" t="s">
        <v>3228</v>
      </c>
      <c r="H1556" s="264">
        <v>20</v>
      </c>
      <c r="I1556" s="148">
        <v>43665</v>
      </c>
      <c r="J1556" s="274">
        <f t="shared" si="99"/>
        <v>80</v>
      </c>
      <c r="K1556" s="275">
        <f t="shared" si="100"/>
        <v>400000</v>
      </c>
      <c r="L1556" s="275" t="s">
        <v>2253</v>
      </c>
      <c r="M1556" s="142" t="s">
        <v>3396</v>
      </c>
      <c r="N1556" s="238"/>
      <c r="O1556" s="190"/>
      <c r="P1556" s="190"/>
      <c r="Q1556" s="199">
        <f t="shared" si="101"/>
        <v>0</v>
      </c>
    </row>
    <row r="1557" spans="1:17" hidden="1">
      <c r="A1557" s="169" t="s">
        <v>2675</v>
      </c>
      <c r="B1557" s="169" t="s">
        <v>1044</v>
      </c>
      <c r="C1557" s="170" t="s">
        <v>1044</v>
      </c>
      <c r="D1557" s="170" t="s">
        <v>3171</v>
      </c>
      <c r="E1557" s="171" t="s">
        <v>3229</v>
      </c>
      <c r="F1557" s="172" t="s">
        <v>45</v>
      </c>
      <c r="G1557" s="168" t="s">
        <v>3230</v>
      </c>
      <c r="H1557" s="264">
        <v>15</v>
      </c>
      <c r="I1557" s="148">
        <v>43659</v>
      </c>
      <c r="J1557" s="274">
        <f t="shared" si="99"/>
        <v>60</v>
      </c>
      <c r="K1557" s="275">
        <f t="shared" si="100"/>
        <v>300000</v>
      </c>
      <c r="L1557" s="275" t="s">
        <v>2253</v>
      </c>
      <c r="M1557" s="142" t="s">
        <v>3396</v>
      </c>
      <c r="N1557" s="217">
        <v>19</v>
      </c>
      <c r="O1557" s="214">
        <v>43745</v>
      </c>
      <c r="P1557" s="190"/>
      <c r="Q1557" s="199">
        <f t="shared" si="101"/>
        <v>95000</v>
      </c>
    </row>
    <row r="1558" spans="1:17" hidden="1">
      <c r="A1558" s="169" t="s">
        <v>2675</v>
      </c>
      <c r="B1558" s="169" t="s">
        <v>1044</v>
      </c>
      <c r="C1558" s="170" t="s">
        <v>1044</v>
      </c>
      <c r="D1558" s="170" t="s">
        <v>3171</v>
      </c>
      <c r="E1558" s="171" t="s">
        <v>3231</v>
      </c>
      <c r="F1558" s="172" t="s">
        <v>45</v>
      </c>
      <c r="G1558" s="168" t="s">
        <v>3232</v>
      </c>
      <c r="H1558" s="264">
        <v>15</v>
      </c>
      <c r="I1558" s="148">
        <v>43666</v>
      </c>
      <c r="J1558" s="274">
        <f t="shared" si="99"/>
        <v>60</v>
      </c>
      <c r="K1558" s="275">
        <f t="shared" si="100"/>
        <v>300000</v>
      </c>
      <c r="L1558" s="275" t="s">
        <v>2253</v>
      </c>
      <c r="M1558" s="142" t="s">
        <v>3396</v>
      </c>
      <c r="N1558" s="238"/>
      <c r="O1558" s="190"/>
      <c r="P1558" s="190"/>
      <c r="Q1558" s="199">
        <f t="shared" si="101"/>
        <v>0</v>
      </c>
    </row>
    <row r="1559" spans="1:17" hidden="1">
      <c r="A1559" s="169" t="s">
        <v>2675</v>
      </c>
      <c r="B1559" s="169" t="s">
        <v>1044</v>
      </c>
      <c r="C1559" s="170" t="s">
        <v>1044</v>
      </c>
      <c r="D1559" s="170" t="s">
        <v>3171</v>
      </c>
      <c r="E1559" s="171" t="s">
        <v>3233</v>
      </c>
      <c r="F1559" s="172" t="s">
        <v>45</v>
      </c>
      <c r="G1559" s="168" t="s">
        <v>3234</v>
      </c>
      <c r="H1559" s="264">
        <v>20</v>
      </c>
      <c r="I1559" s="254">
        <v>43658</v>
      </c>
      <c r="J1559" s="274">
        <f t="shared" si="99"/>
        <v>80</v>
      </c>
      <c r="K1559" s="275">
        <f t="shared" si="100"/>
        <v>400000</v>
      </c>
      <c r="L1559" s="275" t="s">
        <v>2253</v>
      </c>
      <c r="M1559" s="142" t="s">
        <v>3396</v>
      </c>
      <c r="N1559" s="238"/>
      <c r="O1559" s="190"/>
      <c r="P1559" s="190"/>
      <c r="Q1559" s="199">
        <f t="shared" si="101"/>
        <v>0</v>
      </c>
    </row>
    <row r="1560" spans="1:17" hidden="1">
      <c r="A1560" s="169" t="s">
        <v>2675</v>
      </c>
      <c r="B1560" s="169" t="s">
        <v>1044</v>
      </c>
      <c r="C1560" s="170" t="s">
        <v>1044</v>
      </c>
      <c r="D1560" s="170" t="s">
        <v>3171</v>
      </c>
      <c r="E1560" s="171" t="s">
        <v>3235</v>
      </c>
      <c r="F1560" s="172" t="s">
        <v>45</v>
      </c>
      <c r="G1560" s="168" t="s">
        <v>3236</v>
      </c>
      <c r="H1560" s="264">
        <v>20</v>
      </c>
      <c r="I1560" s="148">
        <v>43664</v>
      </c>
      <c r="J1560" s="274">
        <f t="shared" si="99"/>
        <v>80</v>
      </c>
      <c r="K1560" s="275">
        <f t="shared" si="100"/>
        <v>400000</v>
      </c>
      <c r="L1560" s="275" t="s">
        <v>2253</v>
      </c>
      <c r="M1560" s="142" t="s">
        <v>3396</v>
      </c>
      <c r="N1560" s="238"/>
      <c r="O1560" s="190"/>
      <c r="P1560" s="190"/>
      <c r="Q1560" s="199">
        <f t="shared" si="101"/>
        <v>0</v>
      </c>
    </row>
    <row r="1561" spans="1:17" hidden="1">
      <c r="A1561" s="169" t="s">
        <v>2675</v>
      </c>
      <c r="B1561" s="169" t="s">
        <v>1044</v>
      </c>
      <c r="C1561" s="170" t="s">
        <v>1044</v>
      </c>
      <c r="D1561" s="170" t="s">
        <v>3171</v>
      </c>
      <c r="E1561" s="171" t="s">
        <v>3237</v>
      </c>
      <c r="F1561" s="172" t="s">
        <v>46</v>
      </c>
      <c r="G1561" s="168" t="s">
        <v>3238</v>
      </c>
      <c r="H1561" s="264">
        <v>15</v>
      </c>
      <c r="I1561" s="148">
        <v>43662</v>
      </c>
      <c r="J1561" s="274">
        <f t="shared" si="99"/>
        <v>60</v>
      </c>
      <c r="K1561" s="275">
        <f t="shared" si="100"/>
        <v>300000</v>
      </c>
      <c r="L1561" s="275" t="s">
        <v>2253</v>
      </c>
      <c r="M1561" s="142" t="s">
        <v>3396</v>
      </c>
      <c r="N1561" s="238">
        <v>84</v>
      </c>
      <c r="O1561" s="214" t="s">
        <v>3517</v>
      </c>
      <c r="P1561" s="190"/>
      <c r="Q1561" s="199">
        <f t="shared" si="101"/>
        <v>420000</v>
      </c>
    </row>
    <row r="1562" spans="1:17" hidden="1">
      <c r="A1562" s="1" t="s">
        <v>2669</v>
      </c>
      <c r="B1562" s="142" t="str">
        <f t="shared" ref="B1562" si="102">+C1562</f>
        <v>KSPBDG</v>
      </c>
      <c r="C1562" s="144" t="s">
        <v>569</v>
      </c>
      <c r="D1562" s="144" t="s">
        <v>3239</v>
      </c>
      <c r="E1562" s="144" t="s">
        <v>616</v>
      </c>
      <c r="F1562" s="143" t="s">
        <v>44</v>
      </c>
      <c r="G1562" s="144" t="s">
        <v>617</v>
      </c>
      <c r="H1562" s="173">
        <v>60</v>
      </c>
      <c r="I1562" s="148">
        <v>43669</v>
      </c>
      <c r="J1562" s="142">
        <f>+H1562*4</f>
        <v>240</v>
      </c>
      <c r="K1562" s="267">
        <f>+H1562*20000</f>
        <v>1200000</v>
      </c>
      <c r="L1562" s="267" t="s">
        <v>2255</v>
      </c>
      <c r="M1562" s="142" t="s">
        <v>3396</v>
      </c>
      <c r="N1562" s="190"/>
      <c r="O1562" s="190"/>
      <c r="P1562" s="190"/>
      <c r="Q1562" s="199">
        <f t="shared" si="101"/>
        <v>0</v>
      </c>
    </row>
    <row r="1563" spans="1:17" hidden="1">
      <c r="A1563" s="142" t="s">
        <v>2672</v>
      </c>
      <c r="B1563" s="142" t="s">
        <v>575</v>
      </c>
      <c r="C1563" s="144" t="s">
        <v>575</v>
      </c>
      <c r="D1563" s="144" t="s">
        <v>1062</v>
      </c>
      <c r="E1563" s="144" t="s">
        <v>3240</v>
      </c>
      <c r="F1563" s="174" t="s">
        <v>46</v>
      </c>
      <c r="G1563" s="144" t="s">
        <v>3241</v>
      </c>
      <c r="H1563" s="145">
        <v>24</v>
      </c>
      <c r="I1563" s="148">
        <v>43686</v>
      </c>
      <c r="J1563" s="142">
        <v>120</v>
      </c>
      <c r="K1563" s="267">
        <v>600000</v>
      </c>
      <c r="L1563" s="267" t="s">
        <v>2253</v>
      </c>
      <c r="M1563" s="142" t="s">
        <v>3396</v>
      </c>
      <c r="N1563" s="190">
        <v>100</v>
      </c>
      <c r="O1563" s="148" t="s">
        <v>3657</v>
      </c>
      <c r="P1563" s="190"/>
      <c r="Q1563" s="199">
        <f t="shared" si="101"/>
        <v>500000</v>
      </c>
    </row>
    <row r="1564" spans="1:17" hidden="1">
      <c r="A1564" s="142" t="s">
        <v>2672</v>
      </c>
      <c r="B1564" s="142" t="s">
        <v>575</v>
      </c>
      <c r="C1564" s="144" t="s">
        <v>575</v>
      </c>
      <c r="D1564" s="144" t="s">
        <v>1062</v>
      </c>
      <c r="E1564" s="144" t="s">
        <v>3242</v>
      </c>
      <c r="F1564" s="174" t="s">
        <v>46</v>
      </c>
      <c r="G1564" s="144" t="s">
        <v>3243</v>
      </c>
      <c r="H1564" s="145">
        <v>8</v>
      </c>
      <c r="I1564" s="148">
        <v>43686</v>
      </c>
      <c r="J1564" s="142">
        <v>32</v>
      </c>
      <c r="K1564" s="267">
        <v>160000</v>
      </c>
      <c r="L1564" s="267" t="s">
        <v>2253</v>
      </c>
      <c r="M1564" s="142" t="s">
        <v>3396</v>
      </c>
      <c r="N1564" s="190"/>
      <c r="O1564" s="190"/>
      <c r="P1564" s="190"/>
      <c r="Q1564" s="199">
        <f t="shared" si="101"/>
        <v>0</v>
      </c>
    </row>
    <row r="1565" spans="1:17" hidden="1">
      <c r="A1565" s="142" t="s">
        <v>2672</v>
      </c>
      <c r="B1565" s="142" t="s">
        <v>575</v>
      </c>
      <c r="C1565" s="144" t="s">
        <v>575</v>
      </c>
      <c r="D1565" s="144" t="s">
        <v>1062</v>
      </c>
      <c r="E1565" s="144" t="s">
        <v>3244</v>
      </c>
      <c r="F1565" s="174" t="s">
        <v>46</v>
      </c>
      <c r="G1565" s="144" t="s">
        <v>3245</v>
      </c>
      <c r="H1565" s="145">
        <v>8</v>
      </c>
      <c r="I1565" s="148">
        <v>43687</v>
      </c>
      <c r="J1565" s="142">
        <v>32</v>
      </c>
      <c r="K1565" s="267">
        <v>160000</v>
      </c>
      <c r="L1565" s="267" t="s">
        <v>2253</v>
      </c>
      <c r="M1565" s="142" t="s">
        <v>3396</v>
      </c>
      <c r="N1565" s="190"/>
      <c r="O1565" s="190"/>
      <c r="P1565" s="190"/>
      <c r="Q1565" s="199">
        <f t="shared" si="101"/>
        <v>0</v>
      </c>
    </row>
    <row r="1566" spans="1:17" hidden="1">
      <c r="A1566" s="1" t="s">
        <v>2677</v>
      </c>
      <c r="B1566" s="1" t="str">
        <f t="shared" ref="B1566:B1581" si="103">+C1566</f>
        <v>KSPJKT</v>
      </c>
      <c r="C1566" s="8" t="s">
        <v>2256</v>
      </c>
      <c r="D1566" s="8" t="s">
        <v>3246</v>
      </c>
      <c r="E1566" s="8" t="s">
        <v>3247</v>
      </c>
      <c r="F1566" s="3" t="s">
        <v>46</v>
      </c>
      <c r="G1566" s="8" t="s">
        <v>3248</v>
      </c>
      <c r="H1566" s="145">
        <v>17</v>
      </c>
      <c r="I1566" s="148">
        <v>43675</v>
      </c>
      <c r="J1566" s="270">
        <v>68</v>
      </c>
      <c r="K1566" s="270">
        <v>340000</v>
      </c>
      <c r="L1566" s="142" t="s">
        <v>2255</v>
      </c>
      <c r="M1566" s="142" t="s">
        <v>3396</v>
      </c>
      <c r="N1566" s="190">
        <f t="shared" ref="N1566:N1567" si="104">P1566*4</f>
        <v>0</v>
      </c>
      <c r="O1566" s="224">
        <v>43624</v>
      </c>
      <c r="P1566" s="190"/>
      <c r="Q1566" s="199">
        <f t="shared" si="101"/>
        <v>0</v>
      </c>
    </row>
    <row r="1567" spans="1:17" hidden="1">
      <c r="A1567" s="1" t="s">
        <v>2677</v>
      </c>
      <c r="B1567" s="1" t="str">
        <f t="shared" si="103"/>
        <v>KSPJKT</v>
      </c>
      <c r="C1567" s="8" t="s">
        <v>2256</v>
      </c>
      <c r="D1567" s="8" t="s">
        <v>3246</v>
      </c>
      <c r="E1567" s="8" t="s">
        <v>3249</v>
      </c>
      <c r="F1567" s="3" t="s">
        <v>46</v>
      </c>
      <c r="G1567" s="8" t="s">
        <v>3250</v>
      </c>
      <c r="H1567" s="145">
        <v>26</v>
      </c>
      <c r="I1567" s="148">
        <v>43676</v>
      </c>
      <c r="J1567" s="270">
        <v>104</v>
      </c>
      <c r="K1567" s="270">
        <v>520000</v>
      </c>
      <c r="L1567" s="142" t="s">
        <v>2255</v>
      </c>
      <c r="M1567" s="142" t="s">
        <v>3396</v>
      </c>
      <c r="N1567" s="190">
        <f t="shared" si="104"/>
        <v>0</v>
      </c>
      <c r="O1567" s="224" t="s">
        <v>3517</v>
      </c>
      <c r="P1567" s="190"/>
      <c r="Q1567" s="199">
        <f t="shared" si="101"/>
        <v>0</v>
      </c>
    </row>
    <row r="1568" spans="1:17" hidden="1">
      <c r="A1568" s="1" t="s">
        <v>2677</v>
      </c>
      <c r="B1568" s="1" t="str">
        <f t="shared" si="103"/>
        <v>KSPJKT</v>
      </c>
      <c r="C1568" s="8" t="s">
        <v>2256</v>
      </c>
      <c r="D1568" s="8" t="s">
        <v>3246</v>
      </c>
      <c r="E1568" s="8" t="s">
        <v>3251</v>
      </c>
      <c r="F1568" s="3" t="s">
        <v>45</v>
      </c>
      <c r="G1568" s="8" t="s">
        <v>3252</v>
      </c>
      <c r="H1568" s="145">
        <v>12</v>
      </c>
      <c r="I1568" s="148">
        <v>43677</v>
      </c>
      <c r="J1568" s="270">
        <v>48</v>
      </c>
      <c r="K1568" s="270">
        <v>240000</v>
      </c>
      <c r="L1568" s="142" t="s">
        <v>2255</v>
      </c>
      <c r="M1568" s="142" t="s">
        <v>3396</v>
      </c>
      <c r="N1568" s="190"/>
      <c r="O1568" s="224"/>
      <c r="P1568" s="190"/>
      <c r="Q1568" s="199">
        <f t="shared" si="101"/>
        <v>0</v>
      </c>
    </row>
    <row r="1569" spans="1:17" hidden="1">
      <c r="A1569" s="1" t="s">
        <v>2677</v>
      </c>
      <c r="B1569" s="1" t="str">
        <f t="shared" si="103"/>
        <v>KSPJKT</v>
      </c>
      <c r="C1569" s="8" t="s">
        <v>2256</v>
      </c>
      <c r="D1569" s="8" t="s">
        <v>3246</v>
      </c>
      <c r="E1569" s="8" t="s">
        <v>3253</v>
      </c>
      <c r="F1569" s="3" t="s">
        <v>46</v>
      </c>
      <c r="G1569" s="8" t="s">
        <v>3254</v>
      </c>
      <c r="H1569" s="145">
        <v>19</v>
      </c>
      <c r="I1569" s="148">
        <v>43678</v>
      </c>
      <c r="J1569" s="270">
        <v>76</v>
      </c>
      <c r="K1569" s="270">
        <v>380000</v>
      </c>
      <c r="L1569" s="142" t="s">
        <v>2255</v>
      </c>
      <c r="M1569" s="142" t="s">
        <v>3396</v>
      </c>
      <c r="N1569" s="190">
        <v>32</v>
      </c>
      <c r="O1569" s="224">
        <v>43746</v>
      </c>
      <c r="P1569" s="190">
        <v>8</v>
      </c>
      <c r="Q1569" s="199">
        <f t="shared" si="101"/>
        <v>160000</v>
      </c>
    </row>
    <row r="1570" spans="1:17" hidden="1">
      <c r="A1570" s="1" t="s">
        <v>2677</v>
      </c>
      <c r="B1570" s="1" t="str">
        <f t="shared" si="103"/>
        <v>KSPJKT</v>
      </c>
      <c r="C1570" s="8" t="s">
        <v>2256</v>
      </c>
      <c r="D1570" s="8" t="s">
        <v>3246</v>
      </c>
      <c r="E1570" s="8" t="s">
        <v>3255</v>
      </c>
      <c r="F1570" s="3" t="s">
        <v>46</v>
      </c>
      <c r="G1570" s="8" t="s">
        <v>3256</v>
      </c>
      <c r="H1570" s="145">
        <v>14</v>
      </c>
      <c r="I1570" s="148">
        <v>43679</v>
      </c>
      <c r="J1570" s="270">
        <v>56</v>
      </c>
      <c r="K1570" s="270">
        <v>280000</v>
      </c>
      <c r="L1570" s="142" t="s">
        <v>2255</v>
      </c>
      <c r="M1570" s="142" t="s">
        <v>3396</v>
      </c>
      <c r="N1570" s="190">
        <v>4</v>
      </c>
      <c r="O1570" s="224" t="s">
        <v>3510</v>
      </c>
      <c r="P1570" s="190">
        <v>4</v>
      </c>
      <c r="Q1570" s="199">
        <f t="shared" si="101"/>
        <v>20000</v>
      </c>
    </row>
    <row r="1571" spans="1:17" hidden="1">
      <c r="A1571" s="1" t="s">
        <v>2677</v>
      </c>
      <c r="B1571" s="1" t="str">
        <f t="shared" si="103"/>
        <v>KSPJKT</v>
      </c>
      <c r="C1571" s="8" t="s">
        <v>2256</v>
      </c>
      <c r="D1571" s="8" t="s">
        <v>3246</v>
      </c>
      <c r="E1571" s="8" t="s">
        <v>3257</v>
      </c>
      <c r="F1571" s="3" t="s">
        <v>46</v>
      </c>
      <c r="G1571" s="8" t="s">
        <v>3258</v>
      </c>
      <c r="H1571" s="145">
        <v>24</v>
      </c>
      <c r="I1571" s="148">
        <v>43680</v>
      </c>
      <c r="J1571" s="270">
        <v>96</v>
      </c>
      <c r="K1571" s="270">
        <v>480000</v>
      </c>
      <c r="L1571" s="142" t="s">
        <v>2255</v>
      </c>
      <c r="M1571" s="142" t="s">
        <v>3396</v>
      </c>
      <c r="N1571" s="190">
        <v>13</v>
      </c>
      <c r="O1571" s="224" t="s">
        <v>3510</v>
      </c>
      <c r="P1571" s="190">
        <v>13</v>
      </c>
      <c r="Q1571" s="199">
        <f t="shared" si="101"/>
        <v>65000</v>
      </c>
    </row>
    <row r="1572" spans="1:17" hidden="1">
      <c r="A1572" s="1" t="s">
        <v>2677</v>
      </c>
      <c r="B1572" s="1" t="str">
        <f t="shared" si="103"/>
        <v>KSPJKT</v>
      </c>
      <c r="C1572" s="8" t="s">
        <v>2256</v>
      </c>
      <c r="D1572" s="8" t="s">
        <v>2298</v>
      </c>
      <c r="E1572" s="8" t="s">
        <v>3259</v>
      </c>
      <c r="F1572" s="3" t="s">
        <v>46</v>
      </c>
      <c r="G1572" s="8" t="s">
        <v>3260</v>
      </c>
      <c r="H1572" s="145">
        <v>37</v>
      </c>
      <c r="I1572" s="148">
        <v>43676</v>
      </c>
      <c r="J1572" s="270">
        <v>148</v>
      </c>
      <c r="K1572" s="270">
        <v>740000</v>
      </c>
      <c r="L1572" s="142" t="s">
        <v>2255</v>
      </c>
      <c r="M1572" s="142" t="s">
        <v>3396</v>
      </c>
      <c r="N1572" s="190">
        <v>21</v>
      </c>
      <c r="O1572" s="224">
        <v>43593</v>
      </c>
      <c r="P1572" s="190">
        <v>21</v>
      </c>
      <c r="Q1572" s="199">
        <f t="shared" si="101"/>
        <v>105000</v>
      </c>
    </row>
    <row r="1573" spans="1:17" hidden="1">
      <c r="A1573" s="1" t="s">
        <v>2677</v>
      </c>
      <c r="B1573" s="1" t="str">
        <f t="shared" si="103"/>
        <v>KSPJKT</v>
      </c>
      <c r="C1573" s="8" t="s">
        <v>2256</v>
      </c>
      <c r="D1573" s="8" t="s">
        <v>2298</v>
      </c>
      <c r="E1573" s="8" t="s">
        <v>3261</v>
      </c>
      <c r="F1573" s="3" t="s">
        <v>46</v>
      </c>
      <c r="G1573" s="8" t="s">
        <v>3262</v>
      </c>
      <c r="H1573" s="145">
        <v>13</v>
      </c>
      <c r="I1573" s="148">
        <v>43677</v>
      </c>
      <c r="J1573" s="270">
        <v>52</v>
      </c>
      <c r="K1573" s="270">
        <v>260000</v>
      </c>
      <c r="L1573" s="142" t="s">
        <v>2255</v>
      </c>
      <c r="M1573" s="142" t="s">
        <v>3396</v>
      </c>
      <c r="N1573" s="190">
        <v>6</v>
      </c>
      <c r="O1573" s="224">
        <v>43806</v>
      </c>
      <c r="P1573" s="190">
        <v>6</v>
      </c>
      <c r="Q1573" s="199">
        <f t="shared" si="101"/>
        <v>30000</v>
      </c>
    </row>
    <row r="1574" spans="1:17" hidden="1">
      <c r="A1574" s="1" t="s">
        <v>2677</v>
      </c>
      <c r="B1574" s="1" t="str">
        <f t="shared" si="103"/>
        <v>KSPJKT</v>
      </c>
      <c r="C1574" s="8" t="s">
        <v>2256</v>
      </c>
      <c r="D1574" s="8" t="s">
        <v>2257</v>
      </c>
      <c r="E1574" s="8" t="s">
        <v>3263</v>
      </c>
      <c r="F1574" s="3" t="s">
        <v>46</v>
      </c>
      <c r="G1574" s="8" t="s">
        <v>3264</v>
      </c>
      <c r="H1574" s="145">
        <v>44</v>
      </c>
      <c r="I1574" s="148">
        <v>43678</v>
      </c>
      <c r="J1574" s="270">
        <v>176</v>
      </c>
      <c r="K1574" s="270">
        <v>880000</v>
      </c>
      <c r="L1574" s="142" t="s">
        <v>2255</v>
      </c>
      <c r="M1574" s="142" t="s">
        <v>3396</v>
      </c>
      <c r="N1574" s="190">
        <v>20</v>
      </c>
      <c r="O1574" s="224" t="s">
        <v>3598</v>
      </c>
      <c r="P1574" s="190">
        <v>20</v>
      </c>
      <c r="Q1574" s="199">
        <f t="shared" si="101"/>
        <v>100000</v>
      </c>
    </row>
    <row r="1575" spans="1:17" hidden="1">
      <c r="A1575" s="1" t="s">
        <v>2677</v>
      </c>
      <c r="B1575" s="1" t="str">
        <f t="shared" si="103"/>
        <v>KSPJKT</v>
      </c>
      <c r="C1575" s="8" t="s">
        <v>2256</v>
      </c>
      <c r="D1575" s="8" t="s">
        <v>2257</v>
      </c>
      <c r="E1575" s="8" t="s">
        <v>3265</v>
      </c>
      <c r="F1575" s="3" t="s">
        <v>45</v>
      </c>
      <c r="G1575" s="8" t="s">
        <v>3266</v>
      </c>
      <c r="H1575" s="145">
        <v>4</v>
      </c>
      <c r="I1575" s="148">
        <v>43679</v>
      </c>
      <c r="J1575" s="270">
        <v>16</v>
      </c>
      <c r="K1575" s="270">
        <v>80000</v>
      </c>
      <c r="L1575" s="142" t="s">
        <v>2255</v>
      </c>
      <c r="M1575" s="142" t="s">
        <v>3396</v>
      </c>
      <c r="N1575" s="190">
        <v>3</v>
      </c>
      <c r="O1575" s="224">
        <v>43746</v>
      </c>
      <c r="P1575" s="190">
        <v>3</v>
      </c>
      <c r="Q1575" s="199">
        <f t="shared" si="101"/>
        <v>15000</v>
      </c>
    </row>
    <row r="1576" spans="1:17" hidden="1">
      <c r="A1576" s="1" t="s">
        <v>2677</v>
      </c>
      <c r="B1576" s="1" t="str">
        <f t="shared" si="103"/>
        <v>KSPJKT</v>
      </c>
      <c r="C1576" s="8" t="s">
        <v>2256</v>
      </c>
      <c r="D1576" s="8" t="s">
        <v>3267</v>
      </c>
      <c r="E1576" s="8" t="s">
        <v>3268</v>
      </c>
      <c r="F1576" s="3" t="s">
        <v>46</v>
      </c>
      <c r="G1576" s="8" t="s">
        <v>3269</v>
      </c>
      <c r="H1576" s="145">
        <v>15</v>
      </c>
      <c r="I1576" s="148">
        <v>43665</v>
      </c>
      <c r="J1576" s="270">
        <v>60</v>
      </c>
      <c r="K1576" s="270">
        <v>300000</v>
      </c>
      <c r="L1576" s="142" t="s">
        <v>2255</v>
      </c>
      <c r="M1576" s="142" t="s">
        <v>3396</v>
      </c>
      <c r="N1576" s="190">
        <v>13</v>
      </c>
      <c r="O1576" s="224">
        <v>43746</v>
      </c>
      <c r="P1576" s="190">
        <v>13</v>
      </c>
      <c r="Q1576" s="199">
        <f t="shared" si="101"/>
        <v>65000</v>
      </c>
    </row>
    <row r="1577" spans="1:17" hidden="1">
      <c r="A1577" s="1" t="s">
        <v>2677</v>
      </c>
      <c r="B1577" s="1" t="str">
        <f t="shared" si="103"/>
        <v>KSPJKT</v>
      </c>
      <c r="C1577" s="8" t="s">
        <v>2256</v>
      </c>
      <c r="D1577" s="8" t="s">
        <v>3267</v>
      </c>
      <c r="E1577" s="8" t="s">
        <v>3270</v>
      </c>
      <c r="F1577" s="3" t="s">
        <v>46</v>
      </c>
      <c r="G1577" s="8" t="s">
        <v>3271</v>
      </c>
      <c r="H1577" s="145">
        <v>15</v>
      </c>
      <c r="I1577" s="148">
        <v>43666</v>
      </c>
      <c r="J1577" s="270">
        <v>60</v>
      </c>
      <c r="K1577" s="270">
        <v>300000</v>
      </c>
      <c r="L1577" s="142" t="s">
        <v>2255</v>
      </c>
      <c r="M1577" s="142" t="s">
        <v>3396</v>
      </c>
      <c r="N1577" s="190">
        <v>20</v>
      </c>
      <c r="O1577" s="224" t="s">
        <v>3515</v>
      </c>
      <c r="P1577" s="190">
        <v>20</v>
      </c>
      <c r="Q1577" s="199">
        <f t="shared" si="101"/>
        <v>100000</v>
      </c>
    </row>
    <row r="1578" spans="1:17" hidden="1">
      <c r="A1578" s="1" t="s">
        <v>2677</v>
      </c>
      <c r="B1578" s="1" t="str">
        <f t="shared" si="103"/>
        <v>KSPJKT</v>
      </c>
      <c r="C1578" s="8" t="s">
        <v>2256</v>
      </c>
      <c r="D1578" s="8" t="s">
        <v>3267</v>
      </c>
      <c r="E1578" s="8" t="s">
        <v>3272</v>
      </c>
      <c r="F1578" s="3" t="s">
        <v>46</v>
      </c>
      <c r="G1578" s="8" t="s">
        <v>3273</v>
      </c>
      <c r="H1578" s="145">
        <v>15</v>
      </c>
      <c r="I1578" s="148">
        <v>43668</v>
      </c>
      <c r="J1578" s="270">
        <v>60</v>
      </c>
      <c r="K1578" s="270">
        <v>300000</v>
      </c>
      <c r="L1578" s="142" t="s">
        <v>2255</v>
      </c>
      <c r="M1578" s="142" t="s">
        <v>3396</v>
      </c>
      <c r="N1578" s="190">
        <v>14</v>
      </c>
      <c r="O1578" s="224">
        <v>43746</v>
      </c>
      <c r="P1578" s="190">
        <v>14</v>
      </c>
      <c r="Q1578" s="199">
        <f t="shared" si="101"/>
        <v>70000</v>
      </c>
    </row>
    <row r="1579" spans="1:17" hidden="1">
      <c r="A1579" s="1" t="s">
        <v>2677</v>
      </c>
      <c r="B1579" s="1" t="str">
        <f t="shared" si="103"/>
        <v>KSPJKT</v>
      </c>
      <c r="C1579" s="8" t="s">
        <v>2256</v>
      </c>
      <c r="D1579" s="8" t="s">
        <v>3267</v>
      </c>
      <c r="E1579" s="8" t="s">
        <v>3274</v>
      </c>
      <c r="F1579" s="3" t="s">
        <v>46</v>
      </c>
      <c r="G1579" s="8" t="s">
        <v>3275</v>
      </c>
      <c r="H1579" s="145">
        <v>20</v>
      </c>
      <c r="I1579" s="148">
        <v>43669</v>
      </c>
      <c r="J1579" s="270">
        <v>80</v>
      </c>
      <c r="K1579" s="270">
        <v>400000</v>
      </c>
      <c r="L1579" s="142" t="s">
        <v>2255</v>
      </c>
      <c r="M1579" s="142" t="s">
        <v>3396</v>
      </c>
      <c r="N1579" s="190">
        <v>13</v>
      </c>
      <c r="O1579" s="224" t="s">
        <v>3595</v>
      </c>
      <c r="P1579" s="190">
        <v>13</v>
      </c>
      <c r="Q1579" s="199">
        <f t="shared" si="101"/>
        <v>65000</v>
      </c>
    </row>
    <row r="1580" spans="1:17" hidden="1">
      <c r="A1580" s="1" t="s">
        <v>2677</v>
      </c>
      <c r="B1580" s="1" t="str">
        <f t="shared" si="103"/>
        <v>KSPJKT</v>
      </c>
      <c r="C1580" s="8" t="s">
        <v>2256</v>
      </c>
      <c r="D1580" s="8" t="s">
        <v>3267</v>
      </c>
      <c r="E1580" s="8" t="s">
        <v>3276</v>
      </c>
      <c r="F1580" s="3" t="s">
        <v>46</v>
      </c>
      <c r="G1580" s="8" t="s">
        <v>3277</v>
      </c>
      <c r="H1580" s="145">
        <v>20</v>
      </c>
      <c r="I1580" s="148">
        <v>43670</v>
      </c>
      <c r="J1580" s="270">
        <v>80</v>
      </c>
      <c r="K1580" s="270">
        <v>400000</v>
      </c>
      <c r="L1580" s="142" t="s">
        <v>2255</v>
      </c>
      <c r="M1580" s="142" t="s">
        <v>3396</v>
      </c>
      <c r="N1580" s="190">
        <v>22</v>
      </c>
      <c r="O1580" s="224" t="s">
        <v>3511</v>
      </c>
      <c r="P1580" s="190">
        <v>22</v>
      </c>
      <c r="Q1580" s="199">
        <f t="shared" si="101"/>
        <v>110000</v>
      </c>
    </row>
    <row r="1581" spans="1:17" hidden="1">
      <c r="A1581" s="1" t="s">
        <v>2677</v>
      </c>
      <c r="B1581" s="1" t="str">
        <f t="shared" si="103"/>
        <v>KSPJKT</v>
      </c>
      <c r="C1581" s="8" t="s">
        <v>2256</v>
      </c>
      <c r="D1581" s="8" t="s">
        <v>3267</v>
      </c>
      <c r="E1581" s="8" t="s">
        <v>3278</v>
      </c>
      <c r="F1581" s="3" t="s">
        <v>46</v>
      </c>
      <c r="G1581" s="8" t="s">
        <v>3279</v>
      </c>
      <c r="H1581" s="145">
        <v>18</v>
      </c>
      <c r="I1581" s="148">
        <v>43671</v>
      </c>
      <c r="J1581" s="270">
        <v>72</v>
      </c>
      <c r="K1581" s="270">
        <v>360000</v>
      </c>
      <c r="L1581" s="142" t="s">
        <v>2255</v>
      </c>
      <c r="M1581" s="142" t="s">
        <v>3396</v>
      </c>
      <c r="N1581" s="190">
        <v>20</v>
      </c>
      <c r="O1581" s="224" t="s">
        <v>3510</v>
      </c>
      <c r="P1581" s="190">
        <v>20</v>
      </c>
      <c r="Q1581" s="199">
        <f t="shared" si="101"/>
        <v>100000</v>
      </c>
    </row>
    <row r="1582" spans="1:17" hidden="1">
      <c r="A1582" s="1" t="s">
        <v>2673</v>
      </c>
      <c r="B1582" s="1" t="s">
        <v>1472</v>
      </c>
      <c r="C1582" s="8" t="s">
        <v>1472</v>
      </c>
      <c r="D1582" s="8" t="s">
        <v>3280</v>
      </c>
      <c r="E1582" s="8" t="s">
        <v>3281</v>
      </c>
      <c r="F1582" s="3" t="s">
        <v>44</v>
      </c>
      <c r="G1582" s="8" t="s">
        <v>3282</v>
      </c>
      <c r="H1582" s="145">
        <v>65</v>
      </c>
      <c r="I1582" s="148">
        <v>43661</v>
      </c>
      <c r="J1582" s="270">
        <v>260</v>
      </c>
      <c r="K1582" s="270">
        <v>1300000</v>
      </c>
      <c r="L1582" s="142" t="s">
        <v>2253</v>
      </c>
      <c r="M1582" s="142" t="s">
        <v>3396</v>
      </c>
      <c r="N1582" s="225"/>
      <c r="O1582" s="209"/>
      <c r="P1582" s="225"/>
      <c r="Q1582" s="226">
        <f t="shared" si="101"/>
        <v>0</v>
      </c>
    </row>
    <row r="1583" spans="1:17" hidden="1">
      <c r="A1583" s="1" t="s">
        <v>2673</v>
      </c>
      <c r="B1583" s="1" t="s">
        <v>1472</v>
      </c>
      <c r="C1583" s="8" t="s">
        <v>1472</v>
      </c>
      <c r="D1583" s="8" t="s">
        <v>3280</v>
      </c>
      <c r="E1583" s="8" t="s">
        <v>3283</v>
      </c>
      <c r="F1583" s="28" t="s">
        <v>46</v>
      </c>
      <c r="G1583" s="8" t="s">
        <v>3284</v>
      </c>
      <c r="H1583" s="145">
        <v>54</v>
      </c>
      <c r="I1583" s="148">
        <v>43654</v>
      </c>
      <c r="J1583" s="270">
        <v>216</v>
      </c>
      <c r="K1583" s="270">
        <v>1080000</v>
      </c>
      <c r="L1583" s="142" t="s">
        <v>2253</v>
      </c>
      <c r="M1583" s="142" t="s">
        <v>3396</v>
      </c>
      <c r="N1583" s="193"/>
      <c r="O1583" s="146"/>
      <c r="P1583" s="193"/>
      <c r="Q1583" s="199">
        <f t="shared" si="101"/>
        <v>0</v>
      </c>
    </row>
    <row r="1584" spans="1:17" hidden="1">
      <c r="A1584" s="1" t="s">
        <v>2673</v>
      </c>
      <c r="B1584" s="1" t="s">
        <v>1472</v>
      </c>
      <c r="C1584" s="8" t="s">
        <v>1472</v>
      </c>
      <c r="D1584" s="8" t="s">
        <v>3280</v>
      </c>
      <c r="E1584" s="8" t="s">
        <v>3285</v>
      </c>
      <c r="F1584" s="28" t="s">
        <v>46</v>
      </c>
      <c r="G1584" s="8" t="s">
        <v>3286</v>
      </c>
      <c r="H1584" s="145">
        <v>45</v>
      </c>
      <c r="I1584" s="148">
        <v>43663</v>
      </c>
      <c r="J1584" s="270">
        <v>180</v>
      </c>
      <c r="K1584" s="270">
        <v>900000</v>
      </c>
      <c r="L1584" s="142" t="s">
        <v>2253</v>
      </c>
      <c r="M1584" s="142" t="s">
        <v>3396</v>
      </c>
      <c r="N1584" s="193">
        <v>14</v>
      </c>
      <c r="O1584" s="146">
        <v>43656</v>
      </c>
      <c r="P1584" s="193">
        <v>6</v>
      </c>
      <c r="Q1584" s="199">
        <f t="shared" si="101"/>
        <v>70000</v>
      </c>
    </row>
    <row r="1585" spans="1:17" hidden="1">
      <c r="A1585" s="1" t="s">
        <v>2673</v>
      </c>
      <c r="B1585" s="1" t="s">
        <v>1472</v>
      </c>
      <c r="C1585" s="8" t="s">
        <v>1472</v>
      </c>
      <c r="D1585" s="8" t="s">
        <v>3280</v>
      </c>
      <c r="E1585" s="8" t="s">
        <v>3287</v>
      </c>
      <c r="F1585" s="28" t="s">
        <v>46</v>
      </c>
      <c r="G1585" s="8" t="s">
        <v>3288</v>
      </c>
      <c r="H1585" s="145">
        <v>35</v>
      </c>
      <c r="I1585" s="148">
        <v>43665</v>
      </c>
      <c r="J1585" s="270">
        <v>140</v>
      </c>
      <c r="K1585" s="270">
        <v>700000</v>
      </c>
      <c r="L1585" s="142" t="s">
        <v>2253</v>
      </c>
      <c r="M1585" s="142" t="s">
        <v>3396</v>
      </c>
      <c r="N1585" s="193"/>
      <c r="O1585" s="146"/>
      <c r="P1585" s="193"/>
      <c r="Q1585" s="199">
        <f t="shared" si="101"/>
        <v>0</v>
      </c>
    </row>
    <row r="1586" spans="1:17" hidden="1">
      <c r="A1586" s="1" t="s">
        <v>2673</v>
      </c>
      <c r="B1586" s="1" t="s">
        <v>1472</v>
      </c>
      <c r="C1586" s="8" t="s">
        <v>1472</v>
      </c>
      <c r="D1586" s="8" t="s">
        <v>3280</v>
      </c>
      <c r="E1586" s="8" t="s">
        <v>3289</v>
      </c>
      <c r="F1586" s="28" t="s">
        <v>46</v>
      </c>
      <c r="G1586" s="8" t="s">
        <v>3290</v>
      </c>
      <c r="H1586" s="145">
        <v>29</v>
      </c>
      <c r="I1586" s="148">
        <v>43668</v>
      </c>
      <c r="J1586" s="270">
        <v>116</v>
      </c>
      <c r="K1586" s="270">
        <v>580000</v>
      </c>
      <c r="L1586" s="142" t="s">
        <v>2253</v>
      </c>
      <c r="M1586" s="142" t="s">
        <v>3396</v>
      </c>
      <c r="N1586" s="193"/>
      <c r="O1586" s="146"/>
      <c r="P1586" s="193"/>
      <c r="Q1586" s="199">
        <f t="shared" si="101"/>
        <v>0</v>
      </c>
    </row>
    <row r="1587" spans="1:17" hidden="1">
      <c r="A1587" s="1" t="s">
        <v>2673</v>
      </c>
      <c r="B1587" s="1" t="s">
        <v>1472</v>
      </c>
      <c r="C1587" s="8" t="s">
        <v>1472</v>
      </c>
      <c r="D1587" s="8" t="s">
        <v>3280</v>
      </c>
      <c r="E1587" s="8" t="s">
        <v>3291</v>
      </c>
      <c r="F1587" s="28" t="s">
        <v>46</v>
      </c>
      <c r="G1587" s="8" t="s">
        <v>3292</v>
      </c>
      <c r="H1587" s="145">
        <v>22</v>
      </c>
      <c r="I1587" s="148">
        <v>43657</v>
      </c>
      <c r="J1587" s="270">
        <v>88</v>
      </c>
      <c r="K1587" s="270">
        <v>440000</v>
      </c>
      <c r="L1587" s="142" t="s">
        <v>2253</v>
      </c>
      <c r="M1587" s="142" t="s">
        <v>3396</v>
      </c>
      <c r="N1587" s="193"/>
      <c r="O1587" s="146"/>
      <c r="P1587" s="193"/>
      <c r="Q1587" s="199">
        <f t="shared" si="101"/>
        <v>0</v>
      </c>
    </row>
    <row r="1588" spans="1:17" hidden="1">
      <c r="A1588" s="1" t="s">
        <v>2673</v>
      </c>
      <c r="B1588" s="1" t="s">
        <v>1472</v>
      </c>
      <c r="C1588" s="8" t="s">
        <v>1472</v>
      </c>
      <c r="D1588" s="8" t="s">
        <v>3280</v>
      </c>
      <c r="E1588" s="8" t="s">
        <v>3293</v>
      </c>
      <c r="F1588" s="28" t="s">
        <v>46</v>
      </c>
      <c r="G1588" s="8" t="s">
        <v>3294</v>
      </c>
      <c r="H1588" s="145">
        <v>25</v>
      </c>
      <c r="I1588" s="148">
        <v>43659</v>
      </c>
      <c r="J1588" s="270">
        <v>100</v>
      </c>
      <c r="K1588" s="270">
        <v>500000</v>
      </c>
      <c r="L1588" s="142" t="s">
        <v>2253</v>
      </c>
      <c r="M1588" s="142" t="s">
        <v>3396</v>
      </c>
      <c r="N1588" s="193"/>
      <c r="O1588" s="146"/>
      <c r="P1588" s="193"/>
      <c r="Q1588" s="199">
        <f t="shared" si="101"/>
        <v>0</v>
      </c>
    </row>
    <row r="1589" spans="1:17" hidden="1">
      <c r="A1589" s="1" t="s">
        <v>2673</v>
      </c>
      <c r="B1589" s="1" t="s">
        <v>1472</v>
      </c>
      <c r="C1589" s="8" t="s">
        <v>1472</v>
      </c>
      <c r="D1589" s="8" t="s">
        <v>3280</v>
      </c>
      <c r="E1589" s="8" t="s">
        <v>3295</v>
      </c>
      <c r="F1589" s="3" t="s">
        <v>44</v>
      </c>
      <c r="G1589" s="8" t="s">
        <v>3296</v>
      </c>
      <c r="H1589" s="145">
        <v>61</v>
      </c>
      <c r="I1589" s="148">
        <v>43656</v>
      </c>
      <c r="J1589" s="270">
        <v>244</v>
      </c>
      <c r="K1589" s="270">
        <v>1220000</v>
      </c>
      <c r="L1589" s="142" t="s">
        <v>2253</v>
      </c>
      <c r="M1589" s="142" t="s">
        <v>3396</v>
      </c>
      <c r="N1589" s="193"/>
      <c r="O1589" s="146"/>
      <c r="P1589" s="193"/>
      <c r="Q1589" s="199">
        <f t="shared" si="101"/>
        <v>0</v>
      </c>
    </row>
    <row r="1590" spans="1:17" hidden="1">
      <c r="A1590" s="1" t="s">
        <v>2673</v>
      </c>
      <c r="B1590" s="1" t="s">
        <v>1472</v>
      </c>
      <c r="C1590" s="8" t="s">
        <v>1472</v>
      </c>
      <c r="D1590" s="8" t="s">
        <v>3280</v>
      </c>
      <c r="E1590" s="8" t="s">
        <v>3297</v>
      </c>
      <c r="F1590" s="28" t="s">
        <v>46</v>
      </c>
      <c r="G1590" s="8" t="s">
        <v>3298</v>
      </c>
      <c r="H1590" s="145">
        <v>16</v>
      </c>
      <c r="I1590" s="148">
        <v>43671</v>
      </c>
      <c r="J1590" s="270">
        <v>64</v>
      </c>
      <c r="K1590" s="270">
        <v>320000</v>
      </c>
      <c r="L1590" s="142" t="s">
        <v>2253</v>
      </c>
      <c r="M1590" s="142" t="s">
        <v>3396</v>
      </c>
      <c r="N1590" s="193"/>
      <c r="O1590" s="146"/>
      <c r="P1590" s="193"/>
      <c r="Q1590" s="199">
        <f t="shared" si="101"/>
        <v>0</v>
      </c>
    </row>
    <row r="1591" spans="1:17" hidden="1">
      <c r="A1591" s="1" t="s">
        <v>2673</v>
      </c>
      <c r="B1591" s="1" t="s">
        <v>1472</v>
      </c>
      <c r="C1591" s="8" t="s">
        <v>1472</v>
      </c>
      <c r="D1591" s="8" t="s">
        <v>3280</v>
      </c>
      <c r="E1591" s="8" t="s">
        <v>3299</v>
      </c>
      <c r="F1591" s="28" t="s">
        <v>46</v>
      </c>
      <c r="G1591" s="8" t="s">
        <v>3300</v>
      </c>
      <c r="H1591" s="145">
        <v>20</v>
      </c>
      <c r="I1591" s="148">
        <v>43664</v>
      </c>
      <c r="J1591" s="270">
        <v>80</v>
      </c>
      <c r="K1591" s="270">
        <v>400000</v>
      </c>
      <c r="L1591" s="142" t="s">
        <v>2253</v>
      </c>
      <c r="M1591" s="142" t="s">
        <v>3396</v>
      </c>
      <c r="N1591" s="193"/>
      <c r="O1591" s="146"/>
      <c r="P1591" s="193"/>
      <c r="Q1591" s="199">
        <f t="shared" si="101"/>
        <v>0</v>
      </c>
    </row>
    <row r="1592" spans="1:17" hidden="1">
      <c r="A1592" s="1" t="s">
        <v>2673</v>
      </c>
      <c r="B1592" s="1" t="s">
        <v>1472</v>
      </c>
      <c r="C1592" s="8" t="s">
        <v>1472</v>
      </c>
      <c r="D1592" s="8" t="s">
        <v>3280</v>
      </c>
      <c r="E1592" s="8" t="s">
        <v>3301</v>
      </c>
      <c r="F1592" s="28" t="s">
        <v>46</v>
      </c>
      <c r="G1592" s="8" t="s">
        <v>3302</v>
      </c>
      <c r="H1592" s="145">
        <v>32</v>
      </c>
      <c r="I1592" s="148">
        <v>43666</v>
      </c>
      <c r="J1592" s="270">
        <v>128</v>
      </c>
      <c r="K1592" s="270">
        <v>640000</v>
      </c>
      <c r="L1592" s="142" t="s">
        <v>2253</v>
      </c>
      <c r="M1592" s="142" t="s">
        <v>3396</v>
      </c>
      <c r="N1592" s="193"/>
      <c r="O1592" s="146"/>
      <c r="P1592" s="193"/>
      <c r="Q1592" s="199">
        <f t="shared" si="101"/>
        <v>0</v>
      </c>
    </row>
    <row r="1593" spans="1:17" hidden="1">
      <c r="A1593" s="1" t="s">
        <v>2673</v>
      </c>
      <c r="B1593" s="1" t="s">
        <v>1472</v>
      </c>
      <c r="C1593" s="8" t="s">
        <v>1472</v>
      </c>
      <c r="D1593" s="8" t="s">
        <v>3280</v>
      </c>
      <c r="E1593" s="8" t="s">
        <v>3303</v>
      </c>
      <c r="F1593" s="28" t="s">
        <v>46</v>
      </c>
      <c r="G1593" s="8" t="s">
        <v>3304</v>
      </c>
      <c r="H1593" s="145">
        <v>15</v>
      </c>
      <c r="I1593" s="148">
        <v>43669</v>
      </c>
      <c r="J1593" s="270">
        <v>60</v>
      </c>
      <c r="K1593" s="270">
        <v>300000</v>
      </c>
      <c r="L1593" s="142" t="s">
        <v>2253</v>
      </c>
      <c r="M1593" s="142" t="s">
        <v>3396</v>
      </c>
      <c r="N1593" s="193"/>
      <c r="O1593" s="146"/>
      <c r="P1593" s="193"/>
      <c r="Q1593" s="199">
        <f t="shared" si="101"/>
        <v>0</v>
      </c>
    </row>
    <row r="1594" spans="1:17" hidden="1">
      <c r="A1594" s="1" t="s">
        <v>2673</v>
      </c>
      <c r="B1594" s="1" t="s">
        <v>1472</v>
      </c>
      <c r="C1594" s="8" t="s">
        <v>1472</v>
      </c>
      <c r="D1594" s="8" t="s">
        <v>3280</v>
      </c>
      <c r="E1594" s="8" t="s">
        <v>3305</v>
      </c>
      <c r="F1594" s="28" t="s">
        <v>46</v>
      </c>
      <c r="G1594" s="8" t="s">
        <v>3306</v>
      </c>
      <c r="H1594" s="145">
        <v>19</v>
      </c>
      <c r="I1594" s="148">
        <v>43658</v>
      </c>
      <c r="J1594" s="270">
        <v>76</v>
      </c>
      <c r="K1594" s="270">
        <v>380000</v>
      </c>
      <c r="L1594" s="142" t="s">
        <v>2253</v>
      </c>
      <c r="M1594" s="142" t="s">
        <v>3396</v>
      </c>
      <c r="N1594" s="193"/>
      <c r="O1594" s="146"/>
      <c r="P1594" s="193"/>
      <c r="Q1594" s="199">
        <f t="shared" si="101"/>
        <v>0</v>
      </c>
    </row>
    <row r="1595" spans="1:17" hidden="1">
      <c r="A1595" s="1" t="s">
        <v>2673</v>
      </c>
      <c r="B1595" s="1" t="s">
        <v>1472</v>
      </c>
      <c r="C1595" s="8" t="s">
        <v>1472</v>
      </c>
      <c r="D1595" s="8" t="s">
        <v>3280</v>
      </c>
      <c r="E1595" s="8" t="s">
        <v>3307</v>
      </c>
      <c r="F1595" s="28" t="s">
        <v>46</v>
      </c>
      <c r="G1595" s="8" t="s">
        <v>3308</v>
      </c>
      <c r="H1595" s="145">
        <v>23</v>
      </c>
      <c r="I1595" s="148">
        <v>43670</v>
      </c>
      <c r="J1595" s="270">
        <v>92</v>
      </c>
      <c r="K1595" s="270">
        <v>460000</v>
      </c>
      <c r="L1595" s="142" t="s">
        <v>2253</v>
      </c>
      <c r="M1595" s="142" t="s">
        <v>3396</v>
      </c>
      <c r="N1595" s="193"/>
      <c r="O1595" s="146"/>
      <c r="P1595" s="193"/>
      <c r="Q1595" s="199">
        <f t="shared" si="101"/>
        <v>0</v>
      </c>
    </row>
    <row r="1596" spans="1:17" hidden="1">
      <c r="A1596" s="1" t="s">
        <v>2673</v>
      </c>
      <c r="B1596" s="1" t="s">
        <v>1472</v>
      </c>
      <c r="C1596" s="8" t="s">
        <v>1472</v>
      </c>
      <c r="D1596" s="8" t="s">
        <v>3280</v>
      </c>
      <c r="E1596" s="8" t="s">
        <v>3309</v>
      </c>
      <c r="F1596" s="28" t="s">
        <v>46</v>
      </c>
      <c r="G1596" s="8" t="s">
        <v>3310</v>
      </c>
      <c r="H1596" s="145">
        <v>20</v>
      </c>
      <c r="I1596" s="148">
        <v>43656</v>
      </c>
      <c r="J1596" s="270">
        <v>80</v>
      </c>
      <c r="K1596" s="270">
        <v>400000</v>
      </c>
      <c r="L1596" s="142" t="s">
        <v>2253</v>
      </c>
      <c r="M1596" s="142" t="s">
        <v>3396</v>
      </c>
      <c r="N1596" s="193"/>
      <c r="O1596" s="146"/>
      <c r="P1596" s="193"/>
      <c r="Q1596" s="199">
        <f t="shared" si="101"/>
        <v>0</v>
      </c>
    </row>
    <row r="1597" spans="1:17" hidden="1">
      <c r="A1597" s="1" t="s">
        <v>2673</v>
      </c>
      <c r="B1597" s="1" t="s">
        <v>1472</v>
      </c>
      <c r="C1597" s="8" t="s">
        <v>1472</v>
      </c>
      <c r="D1597" s="8" t="s">
        <v>3280</v>
      </c>
      <c r="E1597" s="8" t="s">
        <v>3311</v>
      </c>
      <c r="F1597" s="28" t="s">
        <v>46</v>
      </c>
      <c r="G1597" s="8" t="s">
        <v>3312</v>
      </c>
      <c r="H1597" s="145">
        <v>31</v>
      </c>
      <c r="I1597" s="148">
        <v>43664</v>
      </c>
      <c r="J1597" s="270">
        <v>124</v>
      </c>
      <c r="K1597" s="270">
        <v>620000</v>
      </c>
      <c r="L1597" s="142" t="s">
        <v>2253</v>
      </c>
      <c r="M1597" s="142" t="s">
        <v>3396</v>
      </c>
      <c r="N1597" s="193"/>
      <c r="O1597" s="146"/>
      <c r="P1597" s="193"/>
      <c r="Q1597" s="199">
        <f t="shared" si="101"/>
        <v>0</v>
      </c>
    </row>
    <row r="1598" spans="1:17" hidden="1">
      <c r="A1598" s="1" t="s">
        <v>2673</v>
      </c>
      <c r="B1598" s="1" t="s">
        <v>1472</v>
      </c>
      <c r="C1598" s="8" t="s">
        <v>1472</v>
      </c>
      <c r="D1598" s="8" t="s">
        <v>3280</v>
      </c>
      <c r="E1598" s="8" t="s">
        <v>3313</v>
      </c>
      <c r="F1598" s="28" t="s">
        <v>46</v>
      </c>
      <c r="G1598" s="8" t="s">
        <v>3314</v>
      </c>
      <c r="H1598" s="145">
        <v>24</v>
      </c>
      <c r="I1598" s="148">
        <v>43662</v>
      </c>
      <c r="J1598" s="270">
        <v>96</v>
      </c>
      <c r="K1598" s="270">
        <v>480000</v>
      </c>
      <c r="L1598" s="142" t="s">
        <v>2253</v>
      </c>
      <c r="M1598" s="142" t="s">
        <v>3396</v>
      </c>
      <c r="N1598" s="193">
        <v>36</v>
      </c>
      <c r="O1598" s="146">
        <v>43656</v>
      </c>
      <c r="P1598" s="193">
        <v>10</v>
      </c>
      <c r="Q1598" s="199">
        <f t="shared" si="101"/>
        <v>180000</v>
      </c>
    </row>
    <row r="1599" spans="1:17" hidden="1">
      <c r="A1599" s="1" t="s">
        <v>2673</v>
      </c>
      <c r="B1599" s="1" t="s">
        <v>1472</v>
      </c>
      <c r="C1599" s="8" t="s">
        <v>1472</v>
      </c>
      <c r="D1599" s="8" t="s">
        <v>3280</v>
      </c>
      <c r="E1599" s="8" t="s">
        <v>3315</v>
      </c>
      <c r="F1599" s="3" t="s">
        <v>44</v>
      </c>
      <c r="G1599" s="8" t="s">
        <v>3316</v>
      </c>
      <c r="H1599" s="145">
        <v>74</v>
      </c>
      <c r="I1599" s="148">
        <v>43676</v>
      </c>
      <c r="J1599" s="270">
        <v>296</v>
      </c>
      <c r="K1599" s="270">
        <v>1480000</v>
      </c>
      <c r="L1599" s="142" t="s">
        <v>2253</v>
      </c>
      <c r="M1599" s="142" t="s">
        <v>3396</v>
      </c>
      <c r="N1599" s="193"/>
      <c r="O1599" s="146"/>
      <c r="P1599" s="193"/>
      <c r="Q1599" s="199">
        <f t="shared" si="101"/>
        <v>0</v>
      </c>
    </row>
    <row r="1600" spans="1:17" hidden="1">
      <c r="A1600" s="1" t="s">
        <v>2673</v>
      </c>
      <c r="B1600" s="1" t="s">
        <v>1472</v>
      </c>
      <c r="C1600" s="8" t="s">
        <v>1472</v>
      </c>
      <c r="D1600" s="8" t="s">
        <v>3280</v>
      </c>
      <c r="E1600" s="8" t="s">
        <v>3317</v>
      </c>
      <c r="F1600" s="28" t="s">
        <v>46</v>
      </c>
      <c r="G1600" s="8" t="s">
        <v>3318</v>
      </c>
      <c r="H1600" s="145">
        <v>22</v>
      </c>
      <c r="I1600" s="148">
        <v>43671</v>
      </c>
      <c r="J1600" s="270">
        <v>88</v>
      </c>
      <c r="K1600" s="270">
        <v>440000</v>
      </c>
      <c r="L1600" s="142" t="s">
        <v>2253</v>
      </c>
      <c r="M1600" s="142" t="s">
        <v>3396</v>
      </c>
      <c r="N1600" s="193"/>
      <c r="O1600" s="146"/>
      <c r="P1600" s="193"/>
      <c r="Q1600" s="199">
        <f t="shared" si="101"/>
        <v>0</v>
      </c>
    </row>
    <row r="1601" spans="1:17" hidden="1">
      <c r="A1601" s="1" t="s">
        <v>2673</v>
      </c>
      <c r="B1601" s="1" t="s">
        <v>1472</v>
      </c>
      <c r="C1601" s="8" t="s">
        <v>1472</v>
      </c>
      <c r="D1601" s="8" t="s">
        <v>3280</v>
      </c>
      <c r="E1601" s="8" t="s">
        <v>3319</v>
      </c>
      <c r="F1601" s="28" t="s">
        <v>46</v>
      </c>
      <c r="G1601" s="8" t="s">
        <v>3320</v>
      </c>
      <c r="H1601" s="145">
        <v>49</v>
      </c>
      <c r="I1601" s="148">
        <v>43655</v>
      </c>
      <c r="J1601" s="270">
        <v>196</v>
      </c>
      <c r="K1601" s="270">
        <v>980000</v>
      </c>
      <c r="L1601" s="142" t="s">
        <v>2253</v>
      </c>
      <c r="M1601" s="142" t="s">
        <v>3396</v>
      </c>
      <c r="N1601" s="193"/>
      <c r="O1601" s="146"/>
      <c r="P1601" s="193"/>
      <c r="Q1601" s="199">
        <f t="shared" si="101"/>
        <v>0</v>
      </c>
    </row>
    <row r="1602" spans="1:17" hidden="1">
      <c r="A1602" s="1" t="s">
        <v>2673</v>
      </c>
      <c r="B1602" s="1" t="s">
        <v>1472</v>
      </c>
      <c r="C1602" s="8" t="s">
        <v>1472</v>
      </c>
      <c r="D1602" s="8" t="s">
        <v>3280</v>
      </c>
      <c r="E1602" s="8" t="s">
        <v>3321</v>
      </c>
      <c r="F1602" s="28" t="s">
        <v>46</v>
      </c>
      <c r="G1602" s="8" t="s">
        <v>3322</v>
      </c>
      <c r="H1602" s="145">
        <v>19</v>
      </c>
      <c r="I1602" s="148">
        <v>43673</v>
      </c>
      <c r="J1602" s="270">
        <v>76</v>
      </c>
      <c r="K1602" s="270">
        <v>380000</v>
      </c>
      <c r="L1602" s="142" t="s">
        <v>2253</v>
      </c>
      <c r="M1602" s="142" t="s">
        <v>3396</v>
      </c>
      <c r="N1602" s="193"/>
      <c r="O1602" s="146"/>
      <c r="P1602" s="193"/>
      <c r="Q1602" s="199">
        <f t="shared" si="101"/>
        <v>0</v>
      </c>
    </row>
    <row r="1603" spans="1:17" hidden="1">
      <c r="A1603" s="1" t="s">
        <v>2673</v>
      </c>
      <c r="B1603" s="1" t="s">
        <v>1472</v>
      </c>
      <c r="C1603" s="8" t="s">
        <v>1472</v>
      </c>
      <c r="D1603" s="8" t="s">
        <v>3280</v>
      </c>
      <c r="E1603" s="8" t="s">
        <v>1750</v>
      </c>
      <c r="F1603" s="28" t="s">
        <v>46</v>
      </c>
      <c r="G1603" s="8" t="s">
        <v>3322</v>
      </c>
      <c r="H1603" s="145">
        <v>32</v>
      </c>
      <c r="I1603" s="148">
        <v>43672</v>
      </c>
      <c r="J1603" s="270">
        <v>128</v>
      </c>
      <c r="K1603" s="270">
        <v>640000</v>
      </c>
      <c r="L1603" s="142" t="s">
        <v>2253</v>
      </c>
      <c r="M1603" s="142" t="s">
        <v>3396</v>
      </c>
      <c r="N1603" s="193"/>
      <c r="O1603" s="146"/>
      <c r="P1603" s="193"/>
      <c r="Q1603" s="199">
        <f t="shared" ref="Q1603:Q1666" si="105">N1603*5000</f>
        <v>0</v>
      </c>
    </row>
    <row r="1604" spans="1:17" hidden="1">
      <c r="A1604" s="1" t="s">
        <v>2673</v>
      </c>
      <c r="B1604" s="1" t="s">
        <v>1472</v>
      </c>
      <c r="C1604" s="8" t="s">
        <v>1472</v>
      </c>
      <c r="D1604" s="8" t="s">
        <v>3323</v>
      </c>
      <c r="E1604" s="8" t="s">
        <v>3324</v>
      </c>
      <c r="F1604" s="28" t="s">
        <v>46</v>
      </c>
      <c r="G1604" s="8" t="s">
        <v>1525</v>
      </c>
      <c r="H1604" s="145">
        <v>15</v>
      </c>
      <c r="I1604" s="148">
        <v>43665</v>
      </c>
      <c r="J1604" s="270">
        <v>60</v>
      </c>
      <c r="K1604" s="270">
        <v>300000</v>
      </c>
      <c r="L1604" s="142" t="s">
        <v>2253</v>
      </c>
      <c r="M1604" s="142" t="s">
        <v>3396</v>
      </c>
      <c r="N1604" s="193"/>
      <c r="O1604" s="146"/>
      <c r="P1604" s="193"/>
      <c r="Q1604" s="199">
        <f t="shared" si="105"/>
        <v>0</v>
      </c>
    </row>
    <row r="1605" spans="1:17" hidden="1">
      <c r="A1605" s="1" t="s">
        <v>2673</v>
      </c>
      <c r="B1605" s="1" t="s">
        <v>1472</v>
      </c>
      <c r="C1605" s="8" t="s">
        <v>1472</v>
      </c>
      <c r="D1605" s="8" t="s">
        <v>3323</v>
      </c>
      <c r="E1605" s="8" t="s">
        <v>3325</v>
      </c>
      <c r="F1605" s="3" t="s">
        <v>44</v>
      </c>
      <c r="G1605" s="8" t="s">
        <v>3326</v>
      </c>
      <c r="H1605" s="145">
        <v>59</v>
      </c>
      <c r="I1605" s="148">
        <v>43665</v>
      </c>
      <c r="J1605" s="270">
        <v>236</v>
      </c>
      <c r="K1605" s="270">
        <v>1180000</v>
      </c>
      <c r="L1605" s="142" t="s">
        <v>2253</v>
      </c>
      <c r="M1605" s="142" t="s">
        <v>3396</v>
      </c>
      <c r="N1605" s="193"/>
      <c r="O1605" s="146"/>
      <c r="P1605" s="193"/>
      <c r="Q1605" s="199">
        <f t="shared" si="105"/>
        <v>0</v>
      </c>
    </row>
    <row r="1606" spans="1:17" hidden="1">
      <c r="A1606" s="1" t="s">
        <v>2673</v>
      </c>
      <c r="B1606" s="1" t="s">
        <v>1472</v>
      </c>
      <c r="C1606" s="8" t="s">
        <v>1472</v>
      </c>
      <c r="D1606" s="8" t="s">
        <v>3323</v>
      </c>
      <c r="E1606" s="8" t="s">
        <v>3327</v>
      </c>
      <c r="F1606" s="28" t="s">
        <v>46</v>
      </c>
      <c r="G1606" s="8" t="s">
        <v>3328</v>
      </c>
      <c r="H1606" s="145">
        <v>18</v>
      </c>
      <c r="I1606" s="148">
        <v>43654</v>
      </c>
      <c r="J1606" s="270">
        <v>72</v>
      </c>
      <c r="K1606" s="270">
        <v>360000</v>
      </c>
      <c r="L1606" s="142" t="s">
        <v>2253</v>
      </c>
      <c r="M1606" s="142" t="s">
        <v>3396</v>
      </c>
      <c r="N1606" s="193"/>
      <c r="O1606" s="146"/>
      <c r="P1606" s="193"/>
      <c r="Q1606" s="199">
        <f t="shared" si="105"/>
        <v>0</v>
      </c>
    </row>
    <row r="1607" spans="1:17" hidden="1">
      <c r="A1607" s="1" t="s">
        <v>2673</v>
      </c>
      <c r="B1607" s="1" t="s">
        <v>1472</v>
      </c>
      <c r="C1607" s="8" t="s">
        <v>1472</v>
      </c>
      <c r="D1607" s="8" t="s">
        <v>3323</v>
      </c>
      <c r="E1607" s="8" t="s">
        <v>3329</v>
      </c>
      <c r="F1607" s="28" t="s">
        <v>46</v>
      </c>
      <c r="G1607" s="8" t="s">
        <v>3330</v>
      </c>
      <c r="H1607" s="145">
        <v>38</v>
      </c>
      <c r="I1607" s="148">
        <v>43664</v>
      </c>
      <c r="J1607" s="270">
        <v>152</v>
      </c>
      <c r="K1607" s="270">
        <v>760000</v>
      </c>
      <c r="L1607" s="142" t="s">
        <v>2253</v>
      </c>
      <c r="M1607" s="142" t="s">
        <v>3396</v>
      </c>
      <c r="N1607" s="193"/>
      <c r="O1607" s="146"/>
      <c r="P1607" s="193"/>
      <c r="Q1607" s="199">
        <f t="shared" si="105"/>
        <v>0</v>
      </c>
    </row>
    <row r="1608" spans="1:17" hidden="1">
      <c r="A1608" s="1" t="s">
        <v>2673</v>
      </c>
      <c r="B1608" s="1" t="s">
        <v>1472</v>
      </c>
      <c r="C1608" s="8" t="s">
        <v>1472</v>
      </c>
      <c r="D1608" s="8" t="s">
        <v>3323</v>
      </c>
      <c r="E1608" s="8" t="s">
        <v>3331</v>
      </c>
      <c r="F1608" s="28" t="s">
        <v>46</v>
      </c>
      <c r="G1608" s="8" t="s">
        <v>3332</v>
      </c>
      <c r="H1608" s="145">
        <v>83</v>
      </c>
      <c r="I1608" s="148">
        <v>43657</v>
      </c>
      <c r="J1608" s="270">
        <v>332</v>
      </c>
      <c r="K1608" s="270">
        <v>1660000</v>
      </c>
      <c r="L1608" s="142" t="s">
        <v>2253</v>
      </c>
      <c r="M1608" s="142" t="s">
        <v>3396</v>
      </c>
      <c r="N1608" s="193"/>
      <c r="O1608" s="146"/>
      <c r="P1608" s="193"/>
      <c r="Q1608" s="199">
        <f t="shared" si="105"/>
        <v>0</v>
      </c>
    </row>
    <row r="1609" spans="1:17" hidden="1">
      <c r="A1609" s="1" t="s">
        <v>2673</v>
      </c>
      <c r="B1609" s="1" t="s">
        <v>1472</v>
      </c>
      <c r="C1609" s="8" t="s">
        <v>1472</v>
      </c>
      <c r="D1609" s="8" t="s">
        <v>3323</v>
      </c>
      <c r="E1609" s="8" t="s">
        <v>3333</v>
      </c>
      <c r="F1609" s="28" t="s">
        <v>46</v>
      </c>
      <c r="G1609" s="8" t="s">
        <v>3334</v>
      </c>
      <c r="H1609" s="145">
        <v>54</v>
      </c>
      <c r="I1609" s="148">
        <v>43673</v>
      </c>
      <c r="J1609" s="270">
        <v>216</v>
      </c>
      <c r="K1609" s="270">
        <v>1080000</v>
      </c>
      <c r="L1609" s="142" t="s">
        <v>2253</v>
      </c>
      <c r="M1609" s="142" t="s">
        <v>3396</v>
      </c>
      <c r="N1609" s="193"/>
      <c r="O1609" s="146"/>
      <c r="P1609" s="193"/>
      <c r="Q1609" s="199">
        <f t="shared" si="105"/>
        <v>0</v>
      </c>
    </row>
    <row r="1610" spans="1:17" hidden="1">
      <c r="A1610" s="1" t="s">
        <v>2673</v>
      </c>
      <c r="B1610" s="1" t="s">
        <v>1472</v>
      </c>
      <c r="C1610" s="8" t="s">
        <v>1472</v>
      </c>
      <c r="D1610" s="8" t="s">
        <v>3323</v>
      </c>
      <c r="E1610" s="8" t="s">
        <v>3335</v>
      </c>
      <c r="F1610" s="28" t="s">
        <v>46</v>
      </c>
      <c r="G1610" s="8" t="s">
        <v>3336</v>
      </c>
      <c r="H1610" s="145">
        <v>30</v>
      </c>
      <c r="I1610" s="148">
        <v>43677</v>
      </c>
      <c r="J1610" s="270">
        <v>120</v>
      </c>
      <c r="K1610" s="270">
        <v>600000</v>
      </c>
      <c r="L1610" s="142" t="s">
        <v>2253</v>
      </c>
      <c r="M1610" s="142" t="s">
        <v>3396</v>
      </c>
      <c r="N1610" s="193"/>
      <c r="O1610" s="146"/>
      <c r="P1610" s="193"/>
      <c r="Q1610" s="199">
        <f t="shared" si="105"/>
        <v>0</v>
      </c>
    </row>
    <row r="1611" spans="1:17" hidden="1">
      <c r="A1611" s="1" t="s">
        <v>2673</v>
      </c>
      <c r="B1611" s="1" t="s">
        <v>1472</v>
      </c>
      <c r="C1611" s="8" t="s">
        <v>1472</v>
      </c>
      <c r="D1611" s="8" t="s">
        <v>3323</v>
      </c>
      <c r="E1611" s="8" t="s">
        <v>3337</v>
      </c>
      <c r="F1611" s="28" t="s">
        <v>46</v>
      </c>
      <c r="G1611" s="8" t="s">
        <v>3338</v>
      </c>
      <c r="H1611" s="145">
        <v>55</v>
      </c>
      <c r="I1611" s="148">
        <v>43655</v>
      </c>
      <c r="J1611" s="270">
        <v>220</v>
      </c>
      <c r="K1611" s="270">
        <v>1100000</v>
      </c>
      <c r="L1611" s="142" t="s">
        <v>2253</v>
      </c>
      <c r="M1611" s="142" t="s">
        <v>3396</v>
      </c>
      <c r="N1611" s="193"/>
      <c r="O1611" s="146"/>
      <c r="P1611" s="193"/>
      <c r="Q1611" s="199">
        <f t="shared" si="105"/>
        <v>0</v>
      </c>
    </row>
    <row r="1612" spans="1:17" hidden="1">
      <c r="A1612" s="1" t="s">
        <v>2673</v>
      </c>
      <c r="B1612" s="1" t="s">
        <v>1472</v>
      </c>
      <c r="C1612" s="8" t="s">
        <v>1472</v>
      </c>
      <c r="D1612" s="8" t="s">
        <v>3323</v>
      </c>
      <c r="E1612" s="8" t="s">
        <v>3339</v>
      </c>
      <c r="F1612" s="28" t="s">
        <v>46</v>
      </c>
      <c r="G1612" s="8" t="s">
        <v>3340</v>
      </c>
      <c r="H1612" s="145">
        <v>29</v>
      </c>
      <c r="I1612" s="148">
        <v>43662</v>
      </c>
      <c r="J1612" s="270">
        <v>116</v>
      </c>
      <c r="K1612" s="270">
        <v>580000</v>
      </c>
      <c r="L1612" s="142" t="s">
        <v>2253</v>
      </c>
      <c r="M1612" s="142" t="s">
        <v>3396</v>
      </c>
      <c r="N1612" s="193"/>
      <c r="O1612" s="146"/>
      <c r="P1612" s="193"/>
      <c r="Q1612" s="199">
        <f t="shared" si="105"/>
        <v>0</v>
      </c>
    </row>
    <row r="1613" spans="1:17" hidden="1">
      <c r="A1613" s="1" t="s">
        <v>2673</v>
      </c>
      <c r="B1613" s="1" t="s">
        <v>1472</v>
      </c>
      <c r="C1613" s="8" t="s">
        <v>1472</v>
      </c>
      <c r="D1613" s="8" t="s">
        <v>3323</v>
      </c>
      <c r="E1613" s="8" t="s">
        <v>3341</v>
      </c>
      <c r="F1613" s="28" t="s">
        <v>46</v>
      </c>
      <c r="G1613" s="8" t="s">
        <v>3342</v>
      </c>
      <c r="H1613" s="145">
        <v>25</v>
      </c>
      <c r="I1613" s="148">
        <v>43659</v>
      </c>
      <c r="J1613" s="270">
        <v>100</v>
      </c>
      <c r="K1613" s="270">
        <v>500000</v>
      </c>
      <c r="L1613" s="142" t="s">
        <v>2253</v>
      </c>
      <c r="M1613" s="142" t="s">
        <v>3396</v>
      </c>
      <c r="N1613" s="193"/>
      <c r="O1613" s="146"/>
      <c r="P1613" s="193"/>
      <c r="Q1613" s="199">
        <f t="shared" si="105"/>
        <v>0</v>
      </c>
    </row>
    <row r="1614" spans="1:17" hidden="1">
      <c r="A1614" s="1" t="s">
        <v>2673</v>
      </c>
      <c r="B1614" s="1" t="s">
        <v>1472</v>
      </c>
      <c r="C1614" s="8" t="s">
        <v>1472</v>
      </c>
      <c r="D1614" s="8" t="s">
        <v>3323</v>
      </c>
      <c r="E1614" s="8" t="s">
        <v>3343</v>
      </c>
      <c r="F1614" s="28" t="s">
        <v>46</v>
      </c>
      <c r="G1614" s="8" t="s">
        <v>3344</v>
      </c>
      <c r="H1614" s="145">
        <v>14</v>
      </c>
      <c r="I1614" s="148">
        <v>43666</v>
      </c>
      <c r="J1614" s="270">
        <v>56</v>
      </c>
      <c r="K1614" s="270">
        <v>280000</v>
      </c>
      <c r="L1614" s="142" t="s">
        <v>2253</v>
      </c>
      <c r="M1614" s="142" t="s">
        <v>3396</v>
      </c>
      <c r="N1614" s="193"/>
      <c r="O1614" s="146"/>
      <c r="P1614" s="193"/>
      <c r="Q1614" s="199">
        <f t="shared" si="105"/>
        <v>0</v>
      </c>
    </row>
    <row r="1615" spans="1:17" hidden="1">
      <c r="A1615" s="1" t="s">
        <v>2673</v>
      </c>
      <c r="B1615" s="1" t="s">
        <v>1472</v>
      </c>
      <c r="C1615" s="8" t="s">
        <v>1472</v>
      </c>
      <c r="D1615" s="8" t="s">
        <v>3323</v>
      </c>
      <c r="E1615" s="8" t="s">
        <v>3345</v>
      </c>
      <c r="F1615" s="28" t="s">
        <v>46</v>
      </c>
      <c r="G1615" s="8" t="s">
        <v>3346</v>
      </c>
      <c r="H1615" s="145">
        <v>26</v>
      </c>
      <c r="I1615" s="148">
        <v>43654</v>
      </c>
      <c r="J1615" s="270">
        <v>104</v>
      </c>
      <c r="K1615" s="270">
        <v>520000</v>
      </c>
      <c r="L1615" s="142" t="s">
        <v>2253</v>
      </c>
      <c r="M1615" s="142" t="s">
        <v>3396</v>
      </c>
      <c r="N1615" s="193"/>
      <c r="O1615" s="146"/>
      <c r="P1615" s="193"/>
      <c r="Q1615" s="199">
        <f t="shared" si="105"/>
        <v>0</v>
      </c>
    </row>
    <row r="1616" spans="1:17" hidden="1">
      <c r="A1616" s="1" t="s">
        <v>2673</v>
      </c>
      <c r="B1616" s="1" t="s">
        <v>1472</v>
      </c>
      <c r="C1616" s="8" t="s">
        <v>1472</v>
      </c>
      <c r="D1616" s="8" t="s">
        <v>3323</v>
      </c>
      <c r="E1616" s="8" t="s">
        <v>3347</v>
      </c>
      <c r="F1616" s="28" t="s">
        <v>46</v>
      </c>
      <c r="G1616" s="8" t="s">
        <v>3348</v>
      </c>
      <c r="H1616" s="145">
        <v>20</v>
      </c>
      <c r="I1616" s="148">
        <v>43670</v>
      </c>
      <c r="J1616" s="270">
        <v>80</v>
      </c>
      <c r="K1616" s="270">
        <v>400000</v>
      </c>
      <c r="L1616" s="142" t="s">
        <v>2253</v>
      </c>
      <c r="M1616" s="142" t="s">
        <v>3396</v>
      </c>
      <c r="N1616" s="193"/>
      <c r="O1616" s="146"/>
      <c r="P1616" s="193"/>
      <c r="Q1616" s="199">
        <f t="shared" si="105"/>
        <v>0</v>
      </c>
    </row>
    <row r="1617" spans="1:17" hidden="1">
      <c r="A1617" s="1" t="s">
        <v>2673</v>
      </c>
      <c r="B1617" s="1" t="s">
        <v>1472</v>
      </c>
      <c r="C1617" s="8" t="s">
        <v>1472</v>
      </c>
      <c r="D1617" s="8" t="s">
        <v>3323</v>
      </c>
      <c r="E1617" s="8" t="s">
        <v>3349</v>
      </c>
      <c r="F1617" s="28" t="s">
        <v>46</v>
      </c>
      <c r="G1617" s="8" t="s">
        <v>3350</v>
      </c>
      <c r="H1617" s="145">
        <v>8</v>
      </c>
      <c r="I1617" s="148">
        <v>43664</v>
      </c>
      <c r="J1617" s="270">
        <v>32</v>
      </c>
      <c r="K1617" s="270">
        <v>160000</v>
      </c>
      <c r="L1617" s="142" t="s">
        <v>2253</v>
      </c>
      <c r="M1617" s="142" t="s">
        <v>3396</v>
      </c>
      <c r="N1617" s="193"/>
      <c r="O1617" s="146"/>
      <c r="P1617" s="193"/>
      <c r="Q1617" s="199">
        <f t="shared" si="105"/>
        <v>0</v>
      </c>
    </row>
    <row r="1618" spans="1:17" hidden="1">
      <c r="A1618" s="1" t="s">
        <v>2673</v>
      </c>
      <c r="B1618" s="1" t="s">
        <v>1472</v>
      </c>
      <c r="C1618" s="8" t="s">
        <v>1472</v>
      </c>
      <c r="D1618" s="8" t="s">
        <v>3323</v>
      </c>
      <c r="E1618" s="8" t="s">
        <v>3351</v>
      </c>
      <c r="F1618" s="28" t="s">
        <v>46</v>
      </c>
      <c r="G1618" s="8" t="s">
        <v>3352</v>
      </c>
      <c r="H1618" s="145">
        <v>27</v>
      </c>
      <c r="I1618" s="148">
        <v>43676</v>
      </c>
      <c r="J1618" s="270">
        <v>108</v>
      </c>
      <c r="K1618" s="270">
        <v>540000</v>
      </c>
      <c r="L1618" s="142" t="s">
        <v>2253</v>
      </c>
      <c r="M1618" s="142" t="s">
        <v>3396</v>
      </c>
      <c r="N1618" s="193"/>
      <c r="O1618" s="146"/>
      <c r="P1618" s="193"/>
      <c r="Q1618" s="199">
        <f t="shared" si="105"/>
        <v>0</v>
      </c>
    </row>
    <row r="1619" spans="1:17" hidden="1">
      <c r="A1619" s="1" t="s">
        <v>2673</v>
      </c>
      <c r="B1619" s="1" t="s">
        <v>1472</v>
      </c>
      <c r="C1619" s="8" t="s">
        <v>1472</v>
      </c>
      <c r="D1619" s="8" t="s">
        <v>3323</v>
      </c>
      <c r="E1619" s="8" t="s">
        <v>3353</v>
      </c>
      <c r="F1619" s="28" t="s">
        <v>46</v>
      </c>
      <c r="G1619" s="8" t="s">
        <v>3354</v>
      </c>
      <c r="H1619" s="145">
        <v>27</v>
      </c>
      <c r="I1619" s="148">
        <v>43668</v>
      </c>
      <c r="J1619" s="270">
        <v>108</v>
      </c>
      <c r="K1619" s="270">
        <v>540000</v>
      </c>
      <c r="L1619" s="142" t="s">
        <v>2253</v>
      </c>
      <c r="M1619" s="142" t="s">
        <v>3396</v>
      </c>
      <c r="N1619" s="193"/>
      <c r="O1619" s="146"/>
      <c r="P1619" s="193"/>
      <c r="Q1619" s="199">
        <f t="shared" si="105"/>
        <v>0</v>
      </c>
    </row>
    <row r="1620" spans="1:17" hidden="1">
      <c r="A1620" s="1" t="s">
        <v>2673</v>
      </c>
      <c r="B1620" s="1" t="s">
        <v>1472</v>
      </c>
      <c r="C1620" s="8" t="s">
        <v>1472</v>
      </c>
      <c r="D1620" s="8" t="s">
        <v>3323</v>
      </c>
      <c r="E1620" s="8" t="s">
        <v>3355</v>
      </c>
      <c r="F1620" s="28" t="s">
        <v>46</v>
      </c>
      <c r="G1620" s="8" t="s">
        <v>3356</v>
      </c>
      <c r="H1620" s="145">
        <v>31</v>
      </c>
      <c r="I1620" s="148">
        <v>43670</v>
      </c>
      <c r="J1620" s="270">
        <v>124</v>
      </c>
      <c r="K1620" s="270">
        <v>620000</v>
      </c>
      <c r="L1620" s="142" t="s">
        <v>2253</v>
      </c>
      <c r="M1620" s="142" t="s">
        <v>3396</v>
      </c>
      <c r="N1620" s="193"/>
      <c r="O1620" s="146"/>
      <c r="P1620" s="193"/>
      <c r="Q1620" s="199">
        <f t="shared" si="105"/>
        <v>0</v>
      </c>
    </row>
    <row r="1621" spans="1:17" hidden="1">
      <c r="A1621" s="1" t="s">
        <v>2673</v>
      </c>
      <c r="B1621" s="1" t="s">
        <v>1472</v>
      </c>
      <c r="C1621" s="8" t="s">
        <v>1472</v>
      </c>
      <c r="D1621" s="8" t="s">
        <v>3323</v>
      </c>
      <c r="E1621" s="8" t="s">
        <v>3357</v>
      </c>
      <c r="F1621" s="3" t="s">
        <v>44</v>
      </c>
      <c r="G1621" s="8" t="s">
        <v>3358</v>
      </c>
      <c r="H1621" s="145">
        <v>131</v>
      </c>
      <c r="I1621" s="148">
        <v>43658</v>
      </c>
      <c r="J1621" s="270">
        <v>524</v>
      </c>
      <c r="K1621" s="270">
        <v>2620000</v>
      </c>
      <c r="L1621" s="142" t="s">
        <v>2253</v>
      </c>
      <c r="M1621" s="142" t="s">
        <v>3396</v>
      </c>
      <c r="N1621" s="193"/>
      <c r="O1621" s="146"/>
      <c r="P1621" s="193"/>
      <c r="Q1621" s="199">
        <f t="shared" si="105"/>
        <v>0</v>
      </c>
    </row>
    <row r="1622" spans="1:17" hidden="1">
      <c r="A1622" s="1" t="s">
        <v>2673</v>
      </c>
      <c r="B1622" s="1" t="s">
        <v>1472</v>
      </c>
      <c r="C1622" s="8" t="s">
        <v>1472</v>
      </c>
      <c r="D1622" s="8" t="s">
        <v>3323</v>
      </c>
      <c r="E1622" s="8" t="s">
        <v>3359</v>
      </c>
      <c r="F1622" s="28" t="s">
        <v>46</v>
      </c>
      <c r="G1622" s="8" t="s">
        <v>3360</v>
      </c>
      <c r="H1622" s="145">
        <v>52</v>
      </c>
      <c r="I1622" s="148">
        <v>43663</v>
      </c>
      <c r="J1622" s="270">
        <v>208</v>
      </c>
      <c r="K1622" s="270">
        <v>1040000</v>
      </c>
      <c r="L1622" s="142" t="s">
        <v>2253</v>
      </c>
      <c r="M1622" s="142" t="s">
        <v>3396</v>
      </c>
      <c r="N1622" s="193"/>
      <c r="O1622" s="146"/>
      <c r="P1622" s="193"/>
      <c r="Q1622" s="199">
        <f t="shared" si="105"/>
        <v>0</v>
      </c>
    </row>
    <row r="1623" spans="1:17" hidden="1">
      <c r="A1623" s="1" t="s">
        <v>2673</v>
      </c>
      <c r="B1623" s="1" t="s">
        <v>1472</v>
      </c>
      <c r="C1623" s="8" t="s">
        <v>1472</v>
      </c>
      <c r="D1623" s="8" t="s">
        <v>3323</v>
      </c>
      <c r="E1623" s="8" t="s">
        <v>3361</v>
      </c>
      <c r="F1623" s="28" t="s">
        <v>46</v>
      </c>
      <c r="G1623" s="8" t="s">
        <v>3362</v>
      </c>
      <c r="H1623" s="145">
        <v>42</v>
      </c>
      <c r="I1623" s="148">
        <v>43661</v>
      </c>
      <c r="J1623" s="270">
        <v>168</v>
      </c>
      <c r="K1623" s="270">
        <v>840000</v>
      </c>
      <c r="L1623" s="142" t="s">
        <v>2253</v>
      </c>
      <c r="M1623" s="142" t="s">
        <v>3396</v>
      </c>
      <c r="N1623" s="193"/>
      <c r="O1623" s="146"/>
      <c r="P1623" s="193"/>
      <c r="Q1623" s="199">
        <f t="shared" si="105"/>
        <v>0</v>
      </c>
    </row>
    <row r="1624" spans="1:17" hidden="1">
      <c r="A1624" s="1" t="s">
        <v>2673</v>
      </c>
      <c r="B1624" s="1" t="s">
        <v>1472</v>
      </c>
      <c r="C1624" s="8" t="s">
        <v>1472</v>
      </c>
      <c r="D1624" s="8" t="s">
        <v>3323</v>
      </c>
      <c r="E1624" s="8" t="s">
        <v>3363</v>
      </c>
      <c r="F1624" s="28" t="s">
        <v>46</v>
      </c>
      <c r="G1624" s="8" t="s">
        <v>3364</v>
      </c>
      <c r="H1624" s="145">
        <v>132</v>
      </c>
      <c r="I1624" s="148">
        <v>43673</v>
      </c>
      <c r="J1624" s="270">
        <v>528</v>
      </c>
      <c r="K1624" s="270">
        <v>2640000</v>
      </c>
      <c r="L1624" s="142" t="s">
        <v>2253</v>
      </c>
      <c r="M1624" s="142" t="s">
        <v>3396</v>
      </c>
      <c r="N1624" s="193"/>
      <c r="O1624" s="146"/>
      <c r="P1624" s="193"/>
      <c r="Q1624" s="199">
        <f t="shared" si="105"/>
        <v>0</v>
      </c>
    </row>
    <row r="1625" spans="1:17" hidden="1">
      <c r="A1625" s="1" t="s">
        <v>2673</v>
      </c>
      <c r="B1625" s="1" t="s">
        <v>1472</v>
      </c>
      <c r="C1625" s="8" t="s">
        <v>1472</v>
      </c>
      <c r="D1625" s="8" t="s">
        <v>3323</v>
      </c>
      <c r="E1625" s="8" t="s">
        <v>3365</v>
      </c>
      <c r="F1625" s="28" t="s">
        <v>46</v>
      </c>
      <c r="G1625" s="8" t="s">
        <v>3366</v>
      </c>
      <c r="H1625" s="145">
        <v>19</v>
      </c>
      <c r="I1625" s="148">
        <v>43666</v>
      </c>
      <c r="J1625" s="270">
        <v>76</v>
      </c>
      <c r="K1625" s="270">
        <v>380000</v>
      </c>
      <c r="L1625" s="142" t="s">
        <v>2253</v>
      </c>
      <c r="M1625" s="142" t="s">
        <v>3396</v>
      </c>
      <c r="N1625" s="193"/>
      <c r="O1625" s="146"/>
      <c r="P1625" s="193"/>
      <c r="Q1625" s="199">
        <f t="shared" si="105"/>
        <v>0</v>
      </c>
    </row>
    <row r="1626" spans="1:17" hidden="1">
      <c r="A1626" s="1" t="s">
        <v>2673</v>
      </c>
      <c r="B1626" s="1" t="s">
        <v>2577</v>
      </c>
      <c r="C1626" s="8" t="s">
        <v>2577</v>
      </c>
      <c r="D1626" s="8" t="s">
        <v>2578</v>
      </c>
      <c r="E1626" s="8" t="s">
        <v>3367</v>
      </c>
      <c r="F1626" s="3" t="s">
        <v>46</v>
      </c>
      <c r="G1626" s="8" t="s">
        <v>3368</v>
      </c>
      <c r="H1626" s="145">
        <v>8</v>
      </c>
      <c r="I1626" s="148">
        <v>43657</v>
      </c>
      <c r="J1626" s="270">
        <v>32</v>
      </c>
      <c r="K1626" s="270">
        <v>160000</v>
      </c>
      <c r="L1626" s="142" t="s">
        <v>2253</v>
      </c>
      <c r="M1626" s="142" t="s">
        <v>3396</v>
      </c>
      <c r="N1626" s="193">
        <v>52</v>
      </c>
      <c r="O1626" s="146">
        <v>43657</v>
      </c>
      <c r="P1626" s="193">
        <v>19</v>
      </c>
      <c r="Q1626" s="199">
        <f t="shared" si="105"/>
        <v>260000</v>
      </c>
    </row>
    <row r="1627" spans="1:17" hidden="1">
      <c r="A1627" s="1" t="s">
        <v>2673</v>
      </c>
      <c r="B1627" s="1" t="s">
        <v>2577</v>
      </c>
      <c r="C1627" s="8" t="s">
        <v>2577</v>
      </c>
      <c r="D1627" s="8" t="s">
        <v>2578</v>
      </c>
      <c r="E1627" s="8" t="s">
        <v>517</v>
      </c>
      <c r="F1627" s="3" t="s">
        <v>46</v>
      </c>
      <c r="G1627" s="8" t="s">
        <v>3369</v>
      </c>
      <c r="H1627" s="145">
        <v>10</v>
      </c>
      <c r="I1627" s="148">
        <v>43661</v>
      </c>
      <c r="J1627" s="270">
        <v>40</v>
      </c>
      <c r="K1627" s="270">
        <v>200000</v>
      </c>
      <c r="L1627" s="142" t="s">
        <v>2253</v>
      </c>
      <c r="M1627" s="142" t="s">
        <v>3396</v>
      </c>
      <c r="N1627" s="193">
        <v>43</v>
      </c>
      <c r="O1627" s="146">
        <v>43661</v>
      </c>
      <c r="P1627" s="193">
        <v>16</v>
      </c>
      <c r="Q1627" s="199">
        <f t="shared" si="105"/>
        <v>215000</v>
      </c>
    </row>
    <row r="1628" spans="1:17" hidden="1">
      <c r="A1628" s="1" t="s">
        <v>2673</v>
      </c>
      <c r="B1628" s="1" t="s">
        <v>2577</v>
      </c>
      <c r="C1628" s="8" t="s">
        <v>2577</v>
      </c>
      <c r="D1628" s="8" t="s">
        <v>2578</v>
      </c>
      <c r="E1628" s="8" t="s">
        <v>3370</v>
      </c>
      <c r="F1628" s="3" t="s">
        <v>46</v>
      </c>
      <c r="G1628" s="8" t="s">
        <v>3371</v>
      </c>
      <c r="H1628" s="145">
        <v>5</v>
      </c>
      <c r="I1628" s="148">
        <v>43663</v>
      </c>
      <c r="J1628" s="270">
        <v>20</v>
      </c>
      <c r="K1628" s="270">
        <v>100000</v>
      </c>
      <c r="L1628" s="142" t="s">
        <v>2253</v>
      </c>
      <c r="M1628" s="142" t="s">
        <v>3396</v>
      </c>
      <c r="N1628" s="193">
        <v>46</v>
      </c>
      <c r="O1628" s="146">
        <v>43662</v>
      </c>
      <c r="P1628" s="193">
        <v>13</v>
      </c>
      <c r="Q1628" s="199">
        <f t="shared" si="105"/>
        <v>230000</v>
      </c>
    </row>
    <row r="1629" spans="1:17" hidden="1">
      <c r="A1629" s="1" t="s">
        <v>2671</v>
      </c>
      <c r="B1629" s="1" t="s">
        <v>1172</v>
      </c>
      <c r="C1629" s="8" t="s">
        <v>1172</v>
      </c>
      <c r="D1629" s="8" t="s">
        <v>3372</v>
      </c>
      <c r="E1629" s="8" t="s">
        <v>3373</v>
      </c>
      <c r="F1629" s="3" t="s">
        <v>46</v>
      </c>
      <c r="G1629" s="8" t="s">
        <v>3374</v>
      </c>
      <c r="H1629" s="145">
        <v>20</v>
      </c>
      <c r="I1629" s="148">
        <v>43657</v>
      </c>
      <c r="J1629" s="270">
        <v>80</v>
      </c>
      <c r="K1629" s="270">
        <v>400000</v>
      </c>
      <c r="L1629" s="142" t="s">
        <v>2253</v>
      </c>
      <c r="M1629" s="142" t="s">
        <v>3396</v>
      </c>
      <c r="N1629" s="190">
        <v>65</v>
      </c>
      <c r="O1629" s="190" t="s">
        <v>3673</v>
      </c>
      <c r="P1629" s="190">
        <v>28</v>
      </c>
      <c r="Q1629" s="199">
        <f t="shared" si="105"/>
        <v>325000</v>
      </c>
    </row>
    <row r="1630" spans="1:17" hidden="1">
      <c r="A1630" s="1" t="s">
        <v>2671</v>
      </c>
      <c r="B1630" s="1" t="s">
        <v>1172</v>
      </c>
      <c r="C1630" s="8" t="s">
        <v>1172</v>
      </c>
      <c r="D1630" s="8" t="s">
        <v>3372</v>
      </c>
      <c r="E1630" s="8" t="s">
        <v>3375</v>
      </c>
      <c r="F1630" s="3" t="s">
        <v>46</v>
      </c>
      <c r="G1630" s="8" t="s">
        <v>3376</v>
      </c>
      <c r="H1630" s="145">
        <v>20</v>
      </c>
      <c r="I1630" s="148">
        <v>43658</v>
      </c>
      <c r="J1630" s="270">
        <v>80</v>
      </c>
      <c r="K1630" s="270">
        <v>400000</v>
      </c>
      <c r="L1630" s="142" t="s">
        <v>2253</v>
      </c>
      <c r="M1630" s="142" t="s">
        <v>3396</v>
      </c>
      <c r="N1630" s="190">
        <v>78</v>
      </c>
      <c r="O1630" s="190" t="s">
        <v>3635</v>
      </c>
      <c r="P1630" s="190">
        <v>34</v>
      </c>
      <c r="Q1630" s="199">
        <f t="shared" si="105"/>
        <v>390000</v>
      </c>
    </row>
    <row r="1631" spans="1:17" hidden="1">
      <c r="A1631" s="1" t="s">
        <v>2671</v>
      </c>
      <c r="B1631" s="1" t="s">
        <v>1172</v>
      </c>
      <c r="C1631" s="8" t="s">
        <v>1172</v>
      </c>
      <c r="D1631" s="8" t="s">
        <v>3372</v>
      </c>
      <c r="E1631" s="8" t="s">
        <v>3377</v>
      </c>
      <c r="F1631" s="3" t="s">
        <v>46</v>
      </c>
      <c r="G1631" s="8" t="s">
        <v>3378</v>
      </c>
      <c r="H1631" s="145">
        <v>30</v>
      </c>
      <c r="I1631" s="148">
        <v>43664</v>
      </c>
      <c r="J1631" s="270">
        <v>120</v>
      </c>
      <c r="K1631" s="270">
        <v>600000</v>
      </c>
      <c r="L1631" s="142" t="s">
        <v>2253</v>
      </c>
      <c r="M1631" s="142" t="s">
        <v>3396</v>
      </c>
      <c r="N1631" s="190">
        <v>93</v>
      </c>
      <c r="O1631" s="190" t="s">
        <v>3671</v>
      </c>
      <c r="P1631" s="190">
        <v>26</v>
      </c>
      <c r="Q1631" s="199">
        <f t="shared" si="105"/>
        <v>465000</v>
      </c>
    </row>
    <row r="1632" spans="1:17" hidden="1">
      <c r="A1632" s="1" t="s">
        <v>2671</v>
      </c>
      <c r="B1632" s="1" t="s">
        <v>1172</v>
      </c>
      <c r="C1632" s="8" t="s">
        <v>1172</v>
      </c>
      <c r="D1632" s="8" t="s">
        <v>3372</v>
      </c>
      <c r="E1632" s="8" t="s">
        <v>3379</v>
      </c>
      <c r="F1632" s="3" t="s">
        <v>46</v>
      </c>
      <c r="G1632" s="8" t="s">
        <v>3380</v>
      </c>
      <c r="H1632" s="145">
        <v>24</v>
      </c>
      <c r="I1632" s="148">
        <v>43666</v>
      </c>
      <c r="J1632" s="270">
        <v>96</v>
      </c>
      <c r="K1632" s="270">
        <v>480000</v>
      </c>
      <c r="L1632" s="142" t="s">
        <v>2253</v>
      </c>
      <c r="M1632" s="142" t="s">
        <v>3396</v>
      </c>
      <c r="N1632" s="190"/>
      <c r="O1632" s="190"/>
      <c r="P1632" s="190"/>
      <c r="Q1632" s="199">
        <f t="shared" si="105"/>
        <v>0</v>
      </c>
    </row>
    <row r="1633" spans="1:17" hidden="1">
      <c r="A1633" s="1" t="s">
        <v>2671</v>
      </c>
      <c r="B1633" s="1" t="s">
        <v>1172</v>
      </c>
      <c r="C1633" s="8" t="s">
        <v>1172</v>
      </c>
      <c r="D1633" s="8" t="s">
        <v>3372</v>
      </c>
      <c r="E1633" s="8" t="s">
        <v>3381</v>
      </c>
      <c r="F1633" s="3" t="s">
        <v>45</v>
      </c>
      <c r="G1633" s="8" t="s">
        <v>3382</v>
      </c>
      <c r="H1633" s="145">
        <v>15</v>
      </c>
      <c r="I1633" s="148">
        <v>43654</v>
      </c>
      <c r="J1633" s="270">
        <v>60</v>
      </c>
      <c r="K1633" s="270">
        <v>300000</v>
      </c>
      <c r="L1633" s="142" t="s">
        <v>2253</v>
      </c>
      <c r="M1633" s="142" t="s">
        <v>3396</v>
      </c>
      <c r="N1633" s="190">
        <v>23</v>
      </c>
      <c r="O1633" s="190" t="s">
        <v>3675</v>
      </c>
      <c r="P1633" s="190">
        <v>10</v>
      </c>
      <c r="Q1633" s="199">
        <f t="shared" si="105"/>
        <v>115000</v>
      </c>
    </row>
    <row r="1634" spans="1:17" hidden="1">
      <c r="A1634" s="1" t="s">
        <v>2671</v>
      </c>
      <c r="B1634" s="1" t="s">
        <v>1172</v>
      </c>
      <c r="C1634" s="8" t="s">
        <v>1172</v>
      </c>
      <c r="D1634" s="8" t="s">
        <v>3372</v>
      </c>
      <c r="E1634" s="8" t="s">
        <v>3383</v>
      </c>
      <c r="F1634" s="3" t="s">
        <v>45</v>
      </c>
      <c r="G1634" s="8" t="s">
        <v>3384</v>
      </c>
      <c r="H1634" s="145">
        <v>13</v>
      </c>
      <c r="I1634" s="148">
        <v>43675</v>
      </c>
      <c r="J1634" s="270">
        <v>52</v>
      </c>
      <c r="K1634" s="270">
        <v>260000</v>
      </c>
      <c r="L1634" s="142" t="s">
        <v>2253</v>
      </c>
      <c r="M1634" s="142" t="s">
        <v>3396</v>
      </c>
      <c r="N1634" s="190"/>
      <c r="O1634" s="190"/>
      <c r="P1634" s="190"/>
      <c r="Q1634" s="199">
        <f t="shared" si="105"/>
        <v>0</v>
      </c>
    </row>
    <row r="1635" spans="1:17" hidden="1">
      <c r="A1635" s="1" t="s">
        <v>2671</v>
      </c>
      <c r="B1635" s="1" t="s">
        <v>1172</v>
      </c>
      <c r="C1635" s="8" t="s">
        <v>1172</v>
      </c>
      <c r="D1635" s="8" t="s">
        <v>3372</v>
      </c>
      <c r="E1635" s="8" t="s">
        <v>3385</v>
      </c>
      <c r="F1635" s="3" t="s">
        <v>45</v>
      </c>
      <c r="G1635" s="8" t="s">
        <v>3386</v>
      </c>
      <c r="H1635" s="145">
        <v>13</v>
      </c>
      <c r="I1635" s="148">
        <v>43655</v>
      </c>
      <c r="J1635" s="270">
        <v>52</v>
      </c>
      <c r="K1635" s="270">
        <v>260000</v>
      </c>
      <c r="L1635" s="142" t="s">
        <v>2253</v>
      </c>
      <c r="M1635" s="142" t="s">
        <v>3396</v>
      </c>
      <c r="N1635" s="190">
        <v>52</v>
      </c>
      <c r="O1635" s="190" t="s">
        <v>3659</v>
      </c>
      <c r="P1635" s="190">
        <v>21</v>
      </c>
      <c r="Q1635" s="199">
        <f t="shared" si="105"/>
        <v>260000</v>
      </c>
    </row>
    <row r="1636" spans="1:17" hidden="1">
      <c r="A1636" s="1" t="s">
        <v>2674</v>
      </c>
      <c r="B1636" s="1" t="s">
        <v>1471</v>
      </c>
      <c r="C1636" s="8" t="s">
        <v>1471</v>
      </c>
      <c r="D1636" s="8" t="s">
        <v>1451</v>
      </c>
      <c r="E1636" s="8" t="s">
        <v>3387</v>
      </c>
      <c r="F1636" s="3" t="s">
        <v>45</v>
      </c>
      <c r="G1636" s="8" t="s">
        <v>1461</v>
      </c>
      <c r="H1636" s="145">
        <v>10</v>
      </c>
      <c r="I1636" s="148">
        <v>43655</v>
      </c>
      <c r="J1636" s="270">
        <v>40</v>
      </c>
      <c r="K1636" s="270">
        <v>200000</v>
      </c>
      <c r="L1636" s="142" t="s">
        <v>2253</v>
      </c>
      <c r="M1636" s="142" t="s">
        <v>3396</v>
      </c>
      <c r="N1636" s="190">
        <v>15</v>
      </c>
      <c r="O1636" s="148">
        <v>43655</v>
      </c>
      <c r="P1636" s="190"/>
      <c r="Q1636" s="199">
        <f t="shared" si="105"/>
        <v>75000</v>
      </c>
    </row>
    <row r="1637" spans="1:17" hidden="1">
      <c r="A1637" s="1" t="s">
        <v>2674</v>
      </c>
      <c r="B1637" s="1" t="s">
        <v>1471</v>
      </c>
      <c r="C1637" s="8" t="s">
        <v>1471</v>
      </c>
      <c r="D1637" s="8" t="s">
        <v>1451</v>
      </c>
      <c r="E1637" s="8" t="s">
        <v>3388</v>
      </c>
      <c r="F1637" s="3" t="s">
        <v>45</v>
      </c>
      <c r="G1637" s="8" t="s">
        <v>1453</v>
      </c>
      <c r="H1637" s="145">
        <v>10</v>
      </c>
      <c r="I1637" s="148">
        <v>43656</v>
      </c>
      <c r="J1637" s="270">
        <v>40</v>
      </c>
      <c r="K1637" s="270">
        <v>200000</v>
      </c>
      <c r="L1637" s="142" t="s">
        <v>2253</v>
      </c>
      <c r="M1637" s="142" t="s">
        <v>3396</v>
      </c>
      <c r="N1637" s="190"/>
      <c r="O1637" s="200"/>
      <c r="P1637" s="190"/>
      <c r="Q1637" s="199">
        <f t="shared" si="105"/>
        <v>0</v>
      </c>
    </row>
    <row r="1638" spans="1:17" hidden="1">
      <c r="A1638" s="1" t="s">
        <v>2674</v>
      </c>
      <c r="B1638" s="1" t="s">
        <v>1471</v>
      </c>
      <c r="C1638" s="8" t="s">
        <v>1471</v>
      </c>
      <c r="D1638" s="8" t="s">
        <v>1451</v>
      </c>
      <c r="E1638" s="8" t="s">
        <v>3389</v>
      </c>
      <c r="F1638" s="3" t="s">
        <v>45</v>
      </c>
      <c r="G1638" s="8" t="s">
        <v>1453</v>
      </c>
      <c r="H1638" s="145">
        <v>10</v>
      </c>
      <c r="I1638" s="148">
        <v>43657</v>
      </c>
      <c r="J1638" s="270">
        <v>40</v>
      </c>
      <c r="K1638" s="270">
        <v>200000</v>
      </c>
      <c r="L1638" s="142" t="s">
        <v>2253</v>
      </c>
      <c r="M1638" s="142" t="s">
        <v>3396</v>
      </c>
      <c r="N1638" s="190">
        <v>29</v>
      </c>
      <c r="O1638" s="148">
        <v>43657</v>
      </c>
      <c r="P1638" s="190"/>
      <c r="Q1638" s="199">
        <f t="shared" si="105"/>
        <v>145000</v>
      </c>
    </row>
    <row r="1639" spans="1:17" hidden="1">
      <c r="A1639" s="1" t="s">
        <v>2674</v>
      </c>
      <c r="B1639" s="1" t="s">
        <v>1471</v>
      </c>
      <c r="C1639" s="8" t="s">
        <v>1471</v>
      </c>
      <c r="D1639" s="8" t="s">
        <v>1451</v>
      </c>
      <c r="E1639" s="8" t="s">
        <v>3390</v>
      </c>
      <c r="F1639" s="3" t="s">
        <v>45</v>
      </c>
      <c r="G1639" s="8" t="s">
        <v>1461</v>
      </c>
      <c r="H1639" s="145">
        <v>10</v>
      </c>
      <c r="I1639" s="148">
        <v>43658</v>
      </c>
      <c r="J1639" s="270">
        <v>40</v>
      </c>
      <c r="K1639" s="270">
        <v>200000</v>
      </c>
      <c r="L1639" s="142" t="s">
        <v>2253</v>
      </c>
      <c r="M1639" s="142" t="s">
        <v>3396</v>
      </c>
      <c r="N1639" s="190">
        <v>13</v>
      </c>
      <c r="O1639" s="148">
        <v>43658</v>
      </c>
      <c r="P1639" s="190"/>
      <c r="Q1639" s="199">
        <f t="shared" si="105"/>
        <v>65000</v>
      </c>
    </row>
    <row r="1640" spans="1:17" hidden="1">
      <c r="A1640" s="1" t="s">
        <v>2674</v>
      </c>
      <c r="B1640" s="1" t="s">
        <v>1471</v>
      </c>
      <c r="C1640" s="8" t="s">
        <v>1471</v>
      </c>
      <c r="D1640" s="8" t="s">
        <v>1451</v>
      </c>
      <c r="E1640" s="8" t="s">
        <v>3391</v>
      </c>
      <c r="F1640" s="3" t="s">
        <v>45</v>
      </c>
      <c r="G1640" s="8" t="s">
        <v>3392</v>
      </c>
      <c r="H1640" s="145">
        <v>10</v>
      </c>
      <c r="I1640" s="148">
        <v>43659</v>
      </c>
      <c r="J1640" s="270">
        <v>40</v>
      </c>
      <c r="K1640" s="270">
        <v>200000</v>
      </c>
      <c r="L1640" s="142" t="s">
        <v>2253</v>
      </c>
      <c r="M1640" s="142" t="s">
        <v>3396</v>
      </c>
      <c r="N1640" s="190">
        <v>24</v>
      </c>
      <c r="O1640" s="148">
        <v>43659</v>
      </c>
      <c r="P1640" s="190"/>
      <c r="Q1640" s="199">
        <f t="shared" si="105"/>
        <v>120000</v>
      </c>
    </row>
    <row r="1641" spans="1:17" hidden="1">
      <c r="A1641" s="1" t="s">
        <v>2674</v>
      </c>
      <c r="B1641" s="1" t="s">
        <v>1471</v>
      </c>
      <c r="C1641" s="8" t="s">
        <v>1471</v>
      </c>
      <c r="D1641" s="8" t="s">
        <v>1451</v>
      </c>
      <c r="E1641" s="8" t="s">
        <v>3393</v>
      </c>
      <c r="F1641" s="3" t="s">
        <v>45</v>
      </c>
      <c r="G1641" s="8" t="s">
        <v>3394</v>
      </c>
      <c r="H1641" s="145">
        <v>10</v>
      </c>
      <c r="I1641" s="148">
        <v>43666</v>
      </c>
      <c r="J1641" s="270">
        <v>40</v>
      </c>
      <c r="K1641" s="270">
        <v>200000</v>
      </c>
      <c r="L1641" s="142" t="s">
        <v>2253</v>
      </c>
      <c r="M1641" s="142" t="s">
        <v>3396</v>
      </c>
      <c r="N1641" s="190">
        <v>16</v>
      </c>
      <c r="O1641" s="200"/>
      <c r="P1641" s="190"/>
      <c r="Q1641" s="199">
        <f t="shared" si="105"/>
        <v>80000</v>
      </c>
    </row>
    <row r="1642" spans="1:17" hidden="1">
      <c r="A1642" s="1" t="s">
        <v>2674</v>
      </c>
      <c r="B1642" s="1" t="s">
        <v>1471</v>
      </c>
      <c r="C1642" s="8" t="s">
        <v>1471</v>
      </c>
      <c r="D1642" s="8" t="s">
        <v>1451</v>
      </c>
      <c r="E1642" s="8" t="s">
        <v>3395</v>
      </c>
      <c r="F1642" s="3" t="s">
        <v>45</v>
      </c>
      <c r="G1642" s="8" t="s">
        <v>1461</v>
      </c>
      <c r="H1642" s="145">
        <v>10</v>
      </c>
      <c r="I1642" s="148">
        <v>43662</v>
      </c>
      <c r="J1642" s="270">
        <v>40</v>
      </c>
      <c r="K1642" s="270">
        <v>200000</v>
      </c>
      <c r="L1642" s="142" t="s">
        <v>2253</v>
      </c>
      <c r="M1642" s="142" t="s">
        <v>3396</v>
      </c>
      <c r="N1642" s="190">
        <v>19</v>
      </c>
      <c r="O1642" s="201">
        <v>43662</v>
      </c>
      <c r="P1642" s="190"/>
      <c r="Q1642" s="199">
        <f t="shared" si="105"/>
        <v>95000</v>
      </c>
    </row>
    <row r="1643" spans="1:17" hidden="1">
      <c r="A1643" s="1" t="s">
        <v>2673</v>
      </c>
      <c r="B1643" s="1" t="s">
        <v>2555</v>
      </c>
      <c r="C1643" s="8" t="s">
        <v>2555</v>
      </c>
      <c r="D1643" s="8" t="s">
        <v>3399</v>
      </c>
      <c r="E1643" s="8" t="s">
        <v>3400</v>
      </c>
      <c r="F1643" s="3" t="s">
        <v>44</v>
      </c>
      <c r="G1643" s="8" t="s">
        <v>3401</v>
      </c>
      <c r="H1643" s="145">
        <v>10</v>
      </c>
      <c r="I1643" s="148">
        <v>43654</v>
      </c>
      <c r="J1643" s="270">
        <v>40</v>
      </c>
      <c r="K1643" s="270">
        <v>200000</v>
      </c>
      <c r="L1643" s="142" t="s">
        <v>2253</v>
      </c>
      <c r="M1643" s="142" t="s">
        <v>3396</v>
      </c>
      <c r="N1643" s="193">
        <v>40</v>
      </c>
      <c r="O1643" s="146">
        <v>43654</v>
      </c>
      <c r="P1643" s="193">
        <v>10</v>
      </c>
      <c r="Q1643" s="199">
        <f t="shared" si="105"/>
        <v>200000</v>
      </c>
    </row>
    <row r="1644" spans="1:17" hidden="1">
      <c r="A1644" s="1" t="s">
        <v>2673</v>
      </c>
      <c r="B1644" s="1" t="s">
        <v>2555</v>
      </c>
      <c r="C1644" s="8" t="s">
        <v>2555</v>
      </c>
      <c r="D1644" s="8" t="s">
        <v>3399</v>
      </c>
      <c r="E1644" s="8" t="s">
        <v>3402</v>
      </c>
      <c r="F1644" s="3" t="s">
        <v>45</v>
      </c>
      <c r="G1644" s="8" t="s">
        <v>3403</v>
      </c>
      <c r="H1644" s="145">
        <v>10</v>
      </c>
      <c r="I1644" s="148">
        <v>43656</v>
      </c>
      <c r="J1644" s="270">
        <v>40</v>
      </c>
      <c r="K1644" s="270">
        <v>200000</v>
      </c>
      <c r="L1644" s="142" t="s">
        <v>2253</v>
      </c>
      <c r="M1644" s="142" t="s">
        <v>3396</v>
      </c>
      <c r="N1644" s="193">
        <v>40</v>
      </c>
      <c r="O1644" s="146">
        <v>43656</v>
      </c>
      <c r="P1644" s="193">
        <v>10</v>
      </c>
      <c r="Q1644" s="199">
        <f t="shared" si="105"/>
        <v>200000</v>
      </c>
    </row>
    <row r="1645" spans="1:17" hidden="1">
      <c r="A1645" s="1" t="s">
        <v>2673</v>
      </c>
      <c r="B1645" s="1" t="s">
        <v>2555</v>
      </c>
      <c r="C1645" s="8" t="s">
        <v>2555</v>
      </c>
      <c r="D1645" s="8" t="s">
        <v>3399</v>
      </c>
      <c r="E1645" s="8" t="s">
        <v>3404</v>
      </c>
      <c r="F1645" s="3" t="s">
        <v>45</v>
      </c>
      <c r="G1645" s="8" t="s">
        <v>3405</v>
      </c>
      <c r="H1645" s="145">
        <v>7</v>
      </c>
      <c r="I1645" s="148">
        <v>43655</v>
      </c>
      <c r="J1645" s="270">
        <v>28</v>
      </c>
      <c r="K1645" s="270">
        <v>140000</v>
      </c>
      <c r="L1645" s="142" t="s">
        <v>2253</v>
      </c>
      <c r="M1645" s="142" t="s">
        <v>3396</v>
      </c>
      <c r="N1645" s="193">
        <v>28</v>
      </c>
      <c r="O1645" s="146">
        <v>43655</v>
      </c>
      <c r="P1645" s="193">
        <v>7</v>
      </c>
      <c r="Q1645" s="199">
        <f t="shared" si="105"/>
        <v>140000</v>
      </c>
    </row>
    <row r="1646" spans="1:17" hidden="1">
      <c r="A1646" s="1" t="s">
        <v>2673</v>
      </c>
      <c r="B1646" s="1" t="s">
        <v>2555</v>
      </c>
      <c r="C1646" s="8" t="s">
        <v>2555</v>
      </c>
      <c r="D1646" s="8" t="s">
        <v>3399</v>
      </c>
      <c r="E1646" s="8" t="s">
        <v>3406</v>
      </c>
      <c r="F1646" s="3" t="s">
        <v>44</v>
      </c>
      <c r="G1646" s="8" t="s">
        <v>3407</v>
      </c>
      <c r="H1646" s="145">
        <v>14</v>
      </c>
      <c r="I1646" s="148">
        <v>43657</v>
      </c>
      <c r="J1646" s="270">
        <v>56</v>
      </c>
      <c r="K1646" s="270">
        <v>280000</v>
      </c>
      <c r="L1646" s="142" t="s">
        <v>2253</v>
      </c>
      <c r="M1646" s="142" t="s">
        <v>3396</v>
      </c>
      <c r="N1646" s="193">
        <v>60</v>
      </c>
      <c r="O1646" s="146">
        <v>43657</v>
      </c>
      <c r="P1646" s="193">
        <v>15</v>
      </c>
      <c r="Q1646" s="199">
        <f t="shared" si="105"/>
        <v>300000</v>
      </c>
    </row>
    <row r="1647" spans="1:17" hidden="1">
      <c r="A1647" s="1" t="s">
        <v>2673</v>
      </c>
      <c r="B1647" s="1" t="s">
        <v>2555</v>
      </c>
      <c r="C1647" s="8" t="s">
        <v>2555</v>
      </c>
      <c r="D1647" s="8" t="s">
        <v>3399</v>
      </c>
      <c r="E1647" s="8" t="s">
        <v>3408</v>
      </c>
      <c r="F1647" s="3" t="s">
        <v>44</v>
      </c>
      <c r="G1647" s="8" t="s">
        <v>3409</v>
      </c>
      <c r="H1647" s="145">
        <v>31</v>
      </c>
      <c r="I1647" s="148">
        <v>43671</v>
      </c>
      <c r="J1647" s="270">
        <v>124</v>
      </c>
      <c r="K1647" s="270">
        <v>620000</v>
      </c>
      <c r="L1647" s="142" t="s">
        <v>2253</v>
      </c>
      <c r="M1647" s="142" t="s">
        <v>3396</v>
      </c>
      <c r="N1647" s="193"/>
      <c r="O1647" s="146"/>
      <c r="P1647" s="193"/>
      <c r="Q1647" s="199">
        <f t="shared" si="105"/>
        <v>0</v>
      </c>
    </row>
    <row r="1648" spans="1:17" hidden="1">
      <c r="A1648" s="1" t="s">
        <v>2673</v>
      </c>
      <c r="B1648" s="1" t="s">
        <v>2555</v>
      </c>
      <c r="C1648" s="8" t="s">
        <v>2555</v>
      </c>
      <c r="D1648" s="8" t="s">
        <v>3399</v>
      </c>
      <c r="E1648" s="8" t="s">
        <v>3410</v>
      </c>
      <c r="F1648" s="3" t="s">
        <v>44</v>
      </c>
      <c r="G1648" s="8" t="s">
        <v>3411</v>
      </c>
      <c r="H1648" s="145">
        <v>21</v>
      </c>
      <c r="I1648" s="148">
        <v>43657</v>
      </c>
      <c r="J1648" s="270">
        <v>84</v>
      </c>
      <c r="K1648" s="270">
        <v>420000</v>
      </c>
      <c r="L1648" s="142" t="s">
        <v>2253</v>
      </c>
      <c r="M1648" s="142" t="s">
        <v>3396</v>
      </c>
      <c r="N1648" s="193">
        <v>80</v>
      </c>
      <c r="O1648" s="146">
        <v>43658</v>
      </c>
      <c r="P1648" s="193">
        <v>20</v>
      </c>
      <c r="Q1648" s="199">
        <f t="shared" si="105"/>
        <v>400000</v>
      </c>
    </row>
    <row r="1649" spans="1:17" hidden="1">
      <c r="A1649" s="1" t="s">
        <v>2673</v>
      </c>
      <c r="B1649" s="1" t="s">
        <v>2555</v>
      </c>
      <c r="C1649" s="8" t="s">
        <v>2555</v>
      </c>
      <c r="D1649" s="8" t="s">
        <v>3399</v>
      </c>
      <c r="E1649" s="8" t="s">
        <v>3412</v>
      </c>
      <c r="F1649" s="3" t="s">
        <v>44</v>
      </c>
      <c r="G1649" s="8" t="s">
        <v>3413</v>
      </c>
      <c r="H1649" s="145">
        <v>23</v>
      </c>
      <c r="I1649" s="148">
        <v>43656</v>
      </c>
      <c r="J1649" s="270">
        <v>92</v>
      </c>
      <c r="K1649" s="270">
        <v>460000</v>
      </c>
      <c r="L1649" s="142" t="s">
        <v>2253</v>
      </c>
      <c r="M1649" s="142" t="s">
        <v>3396</v>
      </c>
      <c r="N1649" s="193"/>
      <c r="O1649" s="146"/>
      <c r="P1649" s="193"/>
      <c r="Q1649" s="199">
        <f t="shared" si="105"/>
        <v>0</v>
      </c>
    </row>
    <row r="1650" spans="1:17" hidden="1">
      <c r="A1650" s="1" t="s">
        <v>2676</v>
      </c>
      <c r="B1650" s="1" t="s">
        <v>2604</v>
      </c>
      <c r="C1650" s="8" t="s">
        <v>2604</v>
      </c>
      <c r="D1650" s="1" t="s">
        <v>3414</v>
      </c>
      <c r="E1650" s="179" t="s">
        <v>3415</v>
      </c>
      <c r="F1650" s="3" t="s">
        <v>46</v>
      </c>
      <c r="G1650" s="8" t="s">
        <v>3416</v>
      </c>
      <c r="H1650" s="142">
        <v>35</v>
      </c>
      <c r="I1650" s="256">
        <v>43664</v>
      </c>
      <c r="J1650" s="142">
        <f t="shared" ref="J1650:J1674" si="106">+H1650*4</f>
        <v>140</v>
      </c>
      <c r="K1650" s="267">
        <f t="shared" ref="K1650:K1674" si="107">+H1650*20000</f>
        <v>700000</v>
      </c>
      <c r="L1650" s="267" t="s">
        <v>2253</v>
      </c>
      <c r="M1650" s="142" t="s">
        <v>3396</v>
      </c>
      <c r="N1650" s="190"/>
      <c r="O1650" s="146"/>
      <c r="P1650" s="190"/>
      <c r="Q1650" s="199">
        <f t="shared" si="105"/>
        <v>0</v>
      </c>
    </row>
    <row r="1651" spans="1:17" hidden="1">
      <c r="A1651" s="1" t="s">
        <v>2676</v>
      </c>
      <c r="B1651" s="1" t="s">
        <v>2604</v>
      </c>
      <c r="C1651" s="8" t="s">
        <v>2604</v>
      </c>
      <c r="D1651" s="1" t="s">
        <v>3414</v>
      </c>
      <c r="E1651" s="179" t="s">
        <v>3417</v>
      </c>
      <c r="F1651" s="3" t="s">
        <v>45</v>
      </c>
      <c r="G1651" s="8" t="s">
        <v>3418</v>
      </c>
      <c r="H1651" s="142">
        <v>11</v>
      </c>
      <c r="I1651" s="256">
        <v>43661</v>
      </c>
      <c r="J1651" s="142">
        <f t="shared" si="106"/>
        <v>44</v>
      </c>
      <c r="K1651" s="267">
        <f t="shared" si="107"/>
        <v>220000</v>
      </c>
      <c r="L1651" s="267" t="s">
        <v>2253</v>
      </c>
      <c r="M1651" s="142" t="s">
        <v>3396</v>
      </c>
      <c r="N1651" s="190"/>
      <c r="O1651" s="146"/>
      <c r="P1651" s="190"/>
      <c r="Q1651" s="199">
        <f t="shared" si="105"/>
        <v>0</v>
      </c>
    </row>
    <row r="1652" spans="1:17" hidden="1">
      <c r="A1652" s="1" t="s">
        <v>2676</v>
      </c>
      <c r="B1652" s="1" t="s">
        <v>2604</v>
      </c>
      <c r="C1652" s="8" t="s">
        <v>2604</v>
      </c>
      <c r="D1652" s="1" t="s">
        <v>3414</v>
      </c>
      <c r="E1652" s="179" t="s">
        <v>3419</v>
      </c>
      <c r="F1652" s="3" t="s">
        <v>45</v>
      </c>
      <c r="G1652" s="8" t="s">
        <v>3420</v>
      </c>
      <c r="H1652" s="142">
        <v>25</v>
      </c>
      <c r="I1652" s="256">
        <v>43662</v>
      </c>
      <c r="J1652" s="142">
        <f t="shared" si="106"/>
        <v>100</v>
      </c>
      <c r="K1652" s="267">
        <f t="shared" si="107"/>
        <v>500000</v>
      </c>
      <c r="L1652" s="267" t="s">
        <v>2253</v>
      </c>
      <c r="M1652" s="142" t="s">
        <v>3396</v>
      </c>
      <c r="N1652" s="190"/>
      <c r="O1652" s="146"/>
      <c r="P1652" s="190"/>
      <c r="Q1652" s="199">
        <f t="shared" si="105"/>
        <v>0</v>
      </c>
    </row>
    <row r="1653" spans="1:17" hidden="1">
      <c r="A1653" s="1" t="s">
        <v>2676</v>
      </c>
      <c r="B1653" s="1" t="s">
        <v>2604</v>
      </c>
      <c r="C1653" s="8" t="s">
        <v>2604</v>
      </c>
      <c r="D1653" s="1" t="s">
        <v>3414</v>
      </c>
      <c r="E1653" s="179" t="s">
        <v>3421</v>
      </c>
      <c r="F1653" s="3" t="s">
        <v>46</v>
      </c>
      <c r="G1653" s="8" t="s">
        <v>3422</v>
      </c>
      <c r="H1653" s="142">
        <v>42</v>
      </c>
      <c r="I1653" s="256">
        <v>43663</v>
      </c>
      <c r="J1653" s="142">
        <f t="shared" si="106"/>
        <v>168</v>
      </c>
      <c r="K1653" s="267">
        <f t="shared" si="107"/>
        <v>840000</v>
      </c>
      <c r="L1653" s="267" t="s">
        <v>2253</v>
      </c>
      <c r="M1653" s="142" t="s">
        <v>3396</v>
      </c>
      <c r="N1653" s="190"/>
      <c r="O1653" s="146"/>
      <c r="P1653" s="190"/>
      <c r="Q1653" s="199">
        <f t="shared" si="105"/>
        <v>0</v>
      </c>
    </row>
    <row r="1654" spans="1:17" hidden="1">
      <c r="A1654" s="1" t="s">
        <v>2676</v>
      </c>
      <c r="B1654" s="1" t="s">
        <v>2604</v>
      </c>
      <c r="C1654" s="8" t="s">
        <v>2604</v>
      </c>
      <c r="D1654" s="1" t="s">
        <v>3414</v>
      </c>
      <c r="E1654" s="179" t="s">
        <v>3423</v>
      </c>
      <c r="F1654" s="3" t="s">
        <v>45</v>
      </c>
      <c r="G1654" s="8" t="s">
        <v>3424</v>
      </c>
      <c r="H1654" s="142">
        <v>8</v>
      </c>
      <c r="I1654" s="256">
        <v>43654</v>
      </c>
      <c r="J1654" s="142">
        <f t="shared" si="106"/>
        <v>32</v>
      </c>
      <c r="K1654" s="267">
        <f t="shared" si="107"/>
        <v>160000</v>
      </c>
      <c r="L1654" s="267" t="s">
        <v>2253</v>
      </c>
      <c r="M1654" s="142" t="s">
        <v>3396</v>
      </c>
      <c r="N1654" s="190"/>
      <c r="O1654" s="146"/>
      <c r="P1654" s="190"/>
      <c r="Q1654" s="199">
        <f t="shared" si="105"/>
        <v>0</v>
      </c>
    </row>
    <row r="1655" spans="1:17" hidden="1">
      <c r="A1655" s="1" t="s">
        <v>2676</v>
      </c>
      <c r="B1655" s="1" t="s">
        <v>2604</v>
      </c>
      <c r="C1655" s="8" t="s">
        <v>2604</v>
      </c>
      <c r="D1655" s="1" t="s">
        <v>3414</v>
      </c>
      <c r="E1655" s="179" t="s">
        <v>3425</v>
      </c>
      <c r="F1655" s="3" t="s">
        <v>45</v>
      </c>
      <c r="G1655" s="8" t="s">
        <v>3426</v>
      </c>
      <c r="H1655" s="142">
        <v>14</v>
      </c>
      <c r="I1655" s="256">
        <v>43656</v>
      </c>
      <c r="J1655" s="142">
        <f t="shared" si="106"/>
        <v>56</v>
      </c>
      <c r="K1655" s="267">
        <f t="shared" si="107"/>
        <v>280000</v>
      </c>
      <c r="L1655" s="267" t="s">
        <v>2253</v>
      </c>
      <c r="M1655" s="142" t="s">
        <v>3396</v>
      </c>
      <c r="N1655" s="190">
        <v>33</v>
      </c>
      <c r="O1655" s="146">
        <v>43655</v>
      </c>
      <c r="P1655" s="190"/>
      <c r="Q1655" s="199">
        <f t="shared" si="105"/>
        <v>165000</v>
      </c>
    </row>
    <row r="1656" spans="1:17" hidden="1">
      <c r="A1656" s="1" t="s">
        <v>2676</v>
      </c>
      <c r="B1656" s="1" t="s">
        <v>2604</v>
      </c>
      <c r="C1656" s="8" t="s">
        <v>2604</v>
      </c>
      <c r="D1656" s="1" t="s">
        <v>3414</v>
      </c>
      <c r="E1656" s="179" t="s">
        <v>3427</v>
      </c>
      <c r="F1656" s="3" t="s">
        <v>45</v>
      </c>
      <c r="G1656" s="8" t="s">
        <v>3428</v>
      </c>
      <c r="H1656" s="142">
        <v>12</v>
      </c>
      <c r="I1656" s="256">
        <v>43662</v>
      </c>
      <c r="J1656" s="142">
        <f t="shared" si="106"/>
        <v>48</v>
      </c>
      <c r="K1656" s="267">
        <f t="shared" si="107"/>
        <v>240000</v>
      </c>
      <c r="L1656" s="267" t="s">
        <v>2253</v>
      </c>
      <c r="M1656" s="142" t="s">
        <v>3396</v>
      </c>
      <c r="N1656" s="190"/>
      <c r="O1656" s="146"/>
      <c r="P1656" s="190"/>
      <c r="Q1656" s="199">
        <f t="shared" si="105"/>
        <v>0</v>
      </c>
    </row>
    <row r="1657" spans="1:17" hidden="1">
      <c r="A1657" s="1" t="s">
        <v>2676</v>
      </c>
      <c r="B1657" s="1" t="s">
        <v>2604</v>
      </c>
      <c r="C1657" s="8" t="s">
        <v>2604</v>
      </c>
      <c r="D1657" s="1" t="s">
        <v>3414</v>
      </c>
      <c r="E1657" s="179" t="s">
        <v>3429</v>
      </c>
      <c r="F1657" s="3" t="s">
        <v>46</v>
      </c>
      <c r="G1657" s="8" t="s">
        <v>3428</v>
      </c>
      <c r="H1657" s="142">
        <v>46</v>
      </c>
      <c r="I1657" s="256">
        <v>43661</v>
      </c>
      <c r="J1657" s="142">
        <f t="shared" si="106"/>
        <v>184</v>
      </c>
      <c r="K1657" s="267">
        <f t="shared" si="107"/>
        <v>920000</v>
      </c>
      <c r="L1657" s="267" t="s">
        <v>2253</v>
      </c>
      <c r="M1657" s="142" t="s">
        <v>3396</v>
      </c>
      <c r="N1657" s="190"/>
      <c r="O1657" s="146"/>
      <c r="P1657" s="190"/>
      <c r="Q1657" s="199">
        <f t="shared" si="105"/>
        <v>0</v>
      </c>
    </row>
    <row r="1658" spans="1:17" hidden="1">
      <c r="A1658" s="1" t="s">
        <v>2676</v>
      </c>
      <c r="B1658" s="1" t="s">
        <v>2604</v>
      </c>
      <c r="C1658" s="8" t="s">
        <v>2604</v>
      </c>
      <c r="D1658" s="1" t="s">
        <v>3414</v>
      </c>
      <c r="E1658" s="179" t="s">
        <v>3430</v>
      </c>
      <c r="F1658" s="3" t="s">
        <v>45</v>
      </c>
      <c r="G1658" s="8" t="s">
        <v>3431</v>
      </c>
      <c r="H1658" s="142">
        <v>14</v>
      </c>
      <c r="I1658" s="256">
        <v>43658</v>
      </c>
      <c r="J1658" s="142">
        <f t="shared" si="106"/>
        <v>56</v>
      </c>
      <c r="K1658" s="267">
        <f t="shared" si="107"/>
        <v>280000</v>
      </c>
      <c r="L1658" s="267" t="s">
        <v>2253</v>
      </c>
      <c r="M1658" s="142" t="s">
        <v>3396</v>
      </c>
      <c r="N1658" s="190"/>
      <c r="O1658" s="146"/>
      <c r="P1658" s="190"/>
      <c r="Q1658" s="199">
        <f t="shared" si="105"/>
        <v>0</v>
      </c>
    </row>
    <row r="1659" spans="1:17" hidden="1">
      <c r="A1659" s="1" t="s">
        <v>2676</v>
      </c>
      <c r="B1659" s="1" t="s">
        <v>2604</v>
      </c>
      <c r="C1659" s="8" t="s">
        <v>2604</v>
      </c>
      <c r="D1659" s="1" t="s">
        <v>3414</v>
      </c>
      <c r="E1659" s="179" t="s">
        <v>3432</v>
      </c>
      <c r="F1659" s="3" t="s">
        <v>45</v>
      </c>
      <c r="G1659" s="8" t="s">
        <v>3433</v>
      </c>
      <c r="H1659" s="142">
        <v>11</v>
      </c>
      <c r="I1659" s="256">
        <v>43659</v>
      </c>
      <c r="J1659" s="142">
        <f t="shared" si="106"/>
        <v>44</v>
      </c>
      <c r="K1659" s="267">
        <f t="shared" si="107"/>
        <v>220000</v>
      </c>
      <c r="L1659" s="267" t="s">
        <v>2253</v>
      </c>
      <c r="M1659" s="142" t="s">
        <v>3396</v>
      </c>
      <c r="N1659" s="190"/>
      <c r="O1659" s="146"/>
      <c r="P1659" s="190"/>
      <c r="Q1659" s="199">
        <f t="shared" si="105"/>
        <v>0</v>
      </c>
    </row>
    <row r="1660" spans="1:17" hidden="1">
      <c r="A1660" s="1" t="s">
        <v>2676</v>
      </c>
      <c r="B1660" s="1" t="s">
        <v>2604</v>
      </c>
      <c r="C1660" s="8" t="s">
        <v>2604</v>
      </c>
      <c r="D1660" s="1" t="s">
        <v>3414</v>
      </c>
      <c r="E1660" s="179" t="s">
        <v>3434</v>
      </c>
      <c r="F1660" s="3" t="s">
        <v>46</v>
      </c>
      <c r="G1660" s="8" t="s">
        <v>3435</v>
      </c>
      <c r="H1660" s="142">
        <v>26</v>
      </c>
      <c r="I1660" s="256">
        <v>43668</v>
      </c>
      <c r="J1660" s="142">
        <f t="shared" si="106"/>
        <v>104</v>
      </c>
      <c r="K1660" s="267">
        <f t="shared" si="107"/>
        <v>520000</v>
      </c>
      <c r="L1660" s="267" t="s">
        <v>2253</v>
      </c>
      <c r="M1660" s="142" t="s">
        <v>3396</v>
      </c>
      <c r="N1660" s="190"/>
      <c r="O1660" s="146"/>
      <c r="P1660" s="190"/>
      <c r="Q1660" s="199">
        <f t="shared" si="105"/>
        <v>0</v>
      </c>
    </row>
    <row r="1661" spans="1:17" hidden="1">
      <c r="A1661" s="1" t="s">
        <v>2676</v>
      </c>
      <c r="B1661" s="1" t="s">
        <v>2604</v>
      </c>
      <c r="C1661" s="8" t="s">
        <v>2604</v>
      </c>
      <c r="D1661" s="1" t="s">
        <v>3414</v>
      </c>
      <c r="E1661" s="179" t="s">
        <v>3436</v>
      </c>
      <c r="F1661" s="3" t="s">
        <v>46</v>
      </c>
      <c r="G1661" s="8" t="s">
        <v>3437</v>
      </c>
      <c r="H1661" s="142">
        <v>27</v>
      </c>
      <c r="I1661" s="256">
        <v>43654</v>
      </c>
      <c r="J1661" s="142">
        <f t="shared" si="106"/>
        <v>108</v>
      </c>
      <c r="K1661" s="267">
        <f t="shared" si="107"/>
        <v>540000</v>
      </c>
      <c r="L1661" s="267" t="s">
        <v>2253</v>
      </c>
      <c r="M1661" s="142" t="s">
        <v>3396</v>
      </c>
      <c r="N1661" s="190">
        <v>28</v>
      </c>
      <c r="O1661" s="146">
        <v>43654</v>
      </c>
      <c r="P1661" s="190"/>
      <c r="Q1661" s="199">
        <f t="shared" si="105"/>
        <v>140000</v>
      </c>
    </row>
    <row r="1662" spans="1:17" hidden="1">
      <c r="A1662" s="1" t="s">
        <v>2676</v>
      </c>
      <c r="B1662" s="1" t="s">
        <v>2604</v>
      </c>
      <c r="C1662" s="8" t="s">
        <v>2604</v>
      </c>
      <c r="D1662" s="1" t="s">
        <v>3414</v>
      </c>
      <c r="E1662" s="179" t="s">
        <v>3438</v>
      </c>
      <c r="F1662" s="3" t="s">
        <v>45</v>
      </c>
      <c r="G1662" s="8" t="s">
        <v>3439</v>
      </c>
      <c r="H1662" s="142">
        <v>16</v>
      </c>
      <c r="I1662" s="256">
        <v>43668</v>
      </c>
      <c r="J1662" s="142">
        <f t="shared" si="106"/>
        <v>64</v>
      </c>
      <c r="K1662" s="267">
        <f t="shared" si="107"/>
        <v>320000</v>
      </c>
      <c r="L1662" s="267" t="s">
        <v>2253</v>
      </c>
      <c r="M1662" s="142" t="s">
        <v>3396</v>
      </c>
      <c r="N1662" s="190"/>
      <c r="O1662" s="146"/>
      <c r="P1662" s="190"/>
      <c r="Q1662" s="199">
        <f t="shared" si="105"/>
        <v>0</v>
      </c>
    </row>
    <row r="1663" spans="1:17" hidden="1">
      <c r="A1663" s="1" t="s">
        <v>2676</v>
      </c>
      <c r="B1663" s="1" t="s">
        <v>2604</v>
      </c>
      <c r="C1663" s="8" t="s">
        <v>2604</v>
      </c>
      <c r="D1663" s="1" t="s">
        <v>3414</v>
      </c>
      <c r="E1663" s="179" t="s">
        <v>3440</v>
      </c>
      <c r="F1663" s="3" t="s">
        <v>45</v>
      </c>
      <c r="G1663" s="8" t="s">
        <v>3441</v>
      </c>
      <c r="H1663" s="142">
        <v>17</v>
      </c>
      <c r="I1663" s="256">
        <v>43669</v>
      </c>
      <c r="J1663" s="142">
        <f t="shared" si="106"/>
        <v>68</v>
      </c>
      <c r="K1663" s="267">
        <f t="shared" si="107"/>
        <v>340000</v>
      </c>
      <c r="L1663" s="267" t="s">
        <v>2253</v>
      </c>
      <c r="M1663" s="142" t="s">
        <v>3396</v>
      </c>
      <c r="N1663" s="190"/>
      <c r="O1663" s="146"/>
      <c r="P1663" s="190"/>
      <c r="Q1663" s="199">
        <f t="shared" si="105"/>
        <v>0</v>
      </c>
    </row>
    <row r="1664" spans="1:17" hidden="1">
      <c r="A1664" s="1" t="s">
        <v>2676</v>
      </c>
      <c r="B1664" s="1" t="s">
        <v>2604</v>
      </c>
      <c r="C1664" s="8" t="s">
        <v>2604</v>
      </c>
      <c r="D1664" s="1" t="s">
        <v>3414</v>
      </c>
      <c r="E1664" s="179" t="s">
        <v>3442</v>
      </c>
      <c r="F1664" s="3" t="s">
        <v>46</v>
      </c>
      <c r="G1664" s="8" t="s">
        <v>3443</v>
      </c>
      <c r="H1664" s="142">
        <v>47</v>
      </c>
      <c r="I1664" s="256">
        <v>43667</v>
      </c>
      <c r="J1664" s="142">
        <f t="shared" si="106"/>
        <v>188</v>
      </c>
      <c r="K1664" s="267">
        <f t="shared" si="107"/>
        <v>940000</v>
      </c>
      <c r="L1664" s="267" t="s">
        <v>2253</v>
      </c>
      <c r="M1664" s="142" t="s">
        <v>3396</v>
      </c>
      <c r="N1664" s="190"/>
      <c r="O1664" s="146"/>
      <c r="P1664" s="190"/>
      <c r="Q1664" s="199">
        <f t="shared" si="105"/>
        <v>0</v>
      </c>
    </row>
    <row r="1665" spans="1:17" hidden="1">
      <c r="A1665" s="1" t="s">
        <v>2676</v>
      </c>
      <c r="B1665" s="1" t="s">
        <v>2604</v>
      </c>
      <c r="C1665" s="8" t="s">
        <v>2604</v>
      </c>
      <c r="D1665" s="1" t="s">
        <v>3414</v>
      </c>
      <c r="E1665" s="179" t="s">
        <v>3444</v>
      </c>
      <c r="F1665" s="3" t="s">
        <v>45</v>
      </c>
      <c r="G1665" s="8" t="s">
        <v>3445</v>
      </c>
      <c r="H1665" s="142">
        <v>19</v>
      </c>
      <c r="I1665" s="256">
        <v>43663</v>
      </c>
      <c r="J1665" s="142">
        <f t="shared" si="106"/>
        <v>76</v>
      </c>
      <c r="K1665" s="267">
        <f t="shared" si="107"/>
        <v>380000</v>
      </c>
      <c r="L1665" s="267" t="s">
        <v>2253</v>
      </c>
      <c r="M1665" s="142" t="s">
        <v>3396</v>
      </c>
      <c r="N1665" s="190"/>
      <c r="O1665" s="146"/>
      <c r="P1665" s="190"/>
      <c r="Q1665" s="199">
        <f t="shared" si="105"/>
        <v>0</v>
      </c>
    </row>
    <row r="1666" spans="1:17" hidden="1">
      <c r="A1666" s="1" t="s">
        <v>2676</v>
      </c>
      <c r="B1666" s="1" t="s">
        <v>2604</v>
      </c>
      <c r="C1666" s="8" t="s">
        <v>2604</v>
      </c>
      <c r="D1666" s="1" t="s">
        <v>3414</v>
      </c>
      <c r="E1666" s="179" t="s">
        <v>3446</v>
      </c>
      <c r="F1666" s="3" t="s">
        <v>45</v>
      </c>
      <c r="G1666" s="8" t="s">
        <v>3447</v>
      </c>
      <c r="H1666" s="142">
        <v>25</v>
      </c>
      <c r="I1666" s="256">
        <v>43662</v>
      </c>
      <c r="J1666" s="142">
        <f t="shared" si="106"/>
        <v>100</v>
      </c>
      <c r="K1666" s="267">
        <f t="shared" si="107"/>
        <v>500000</v>
      </c>
      <c r="L1666" s="267" t="s">
        <v>2253</v>
      </c>
      <c r="M1666" s="142" t="s">
        <v>3396</v>
      </c>
      <c r="N1666" s="190"/>
      <c r="O1666" s="146"/>
      <c r="P1666" s="190"/>
      <c r="Q1666" s="199">
        <f t="shared" si="105"/>
        <v>0</v>
      </c>
    </row>
    <row r="1667" spans="1:17" hidden="1">
      <c r="A1667" s="1" t="s">
        <v>2676</v>
      </c>
      <c r="B1667" s="1" t="s">
        <v>2604</v>
      </c>
      <c r="C1667" s="8" t="s">
        <v>2604</v>
      </c>
      <c r="D1667" s="1" t="s">
        <v>3414</v>
      </c>
      <c r="E1667" s="179" t="s">
        <v>3448</v>
      </c>
      <c r="F1667" s="3" t="s">
        <v>45</v>
      </c>
      <c r="G1667" s="8" t="s">
        <v>3449</v>
      </c>
      <c r="H1667" s="142">
        <v>9</v>
      </c>
      <c r="I1667" s="256">
        <v>43669</v>
      </c>
      <c r="J1667" s="142">
        <f t="shared" si="106"/>
        <v>36</v>
      </c>
      <c r="K1667" s="267">
        <f t="shared" si="107"/>
        <v>180000</v>
      </c>
      <c r="L1667" s="267" t="s">
        <v>2253</v>
      </c>
      <c r="M1667" s="142" t="s">
        <v>3396</v>
      </c>
      <c r="N1667" s="190"/>
      <c r="O1667" s="146"/>
      <c r="P1667" s="190"/>
      <c r="Q1667" s="199">
        <f t="shared" ref="Q1667:Q1687" si="108">N1667*5000</f>
        <v>0</v>
      </c>
    </row>
    <row r="1668" spans="1:17" hidden="1">
      <c r="A1668" s="1" t="s">
        <v>2676</v>
      </c>
      <c r="B1668" s="1" t="s">
        <v>2604</v>
      </c>
      <c r="C1668" s="8" t="s">
        <v>2604</v>
      </c>
      <c r="D1668" s="1" t="s">
        <v>3414</v>
      </c>
      <c r="E1668" s="179" t="s">
        <v>3450</v>
      </c>
      <c r="F1668" s="3" t="s">
        <v>45</v>
      </c>
      <c r="G1668" s="8" t="s">
        <v>3451</v>
      </c>
      <c r="H1668" s="142">
        <v>24</v>
      </c>
      <c r="I1668" s="256">
        <v>43659</v>
      </c>
      <c r="J1668" s="142">
        <f t="shared" si="106"/>
        <v>96</v>
      </c>
      <c r="K1668" s="267">
        <f t="shared" si="107"/>
        <v>480000</v>
      </c>
      <c r="L1668" s="267" t="s">
        <v>2253</v>
      </c>
      <c r="M1668" s="142" t="s">
        <v>3396</v>
      </c>
      <c r="N1668" s="190"/>
      <c r="O1668" s="146"/>
      <c r="P1668" s="190"/>
      <c r="Q1668" s="199">
        <f t="shared" si="108"/>
        <v>0</v>
      </c>
    </row>
    <row r="1669" spans="1:17" hidden="1">
      <c r="A1669" s="1" t="s">
        <v>2676</v>
      </c>
      <c r="B1669" s="1" t="s">
        <v>2604</v>
      </c>
      <c r="C1669" s="8" t="s">
        <v>2604</v>
      </c>
      <c r="D1669" s="1" t="s">
        <v>3414</v>
      </c>
      <c r="E1669" s="179" t="s">
        <v>3452</v>
      </c>
      <c r="F1669" s="3" t="s">
        <v>45</v>
      </c>
      <c r="G1669" s="8" t="s">
        <v>3453</v>
      </c>
      <c r="H1669" s="142">
        <v>16</v>
      </c>
      <c r="I1669" s="256">
        <v>43659</v>
      </c>
      <c r="J1669" s="142">
        <f t="shared" si="106"/>
        <v>64</v>
      </c>
      <c r="K1669" s="267">
        <f t="shared" si="107"/>
        <v>320000</v>
      </c>
      <c r="L1669" s="267" t="s">
        <v>2253</v>
      </c>
      <c r="M1669" s="142" t="s">
        <v>3396</v>
      </c>
      <c r="N1669" s="190"/>
      <c r="O1669" s="146"/>
      <c r="P1669" s="190"/>
      <c r="Q1669" s="199">
        <f t="shared" si="108"/>
        <v>0</v>
      </c>
    </row>
    <row r="1670" spans="1:17" hidden="1">
      <c r="A1670" s="1" t="s">
        <v>2676</v>
      </c>
      <c r="B1670" s="1" t="s">
        <v>2604</v>
      </c>
      <c r="C1670" s="8" t="s">
        <v>2604</v>
      </c>
      <c r="D1670" s="1" t="s">
        <v>3414</v>
      </c>
      <c r="E1670" s="179" t="s">
        <v>3454</v>
      </c>
      <c r="F1670" s="3" t="s">
        <v>45</v>
      </c>
      <c r="G1670" s="8" t="s">
        <v>3455</v>
      </c>
      <c r="H1670" s="142">
        <v>14</v>
      </c>
      <c r="I1670" s="256">
        <v>43661</v>
      </c>
      <c r="J1670" s="142">
        <f t="shared" si="106"/>
        <v>56</v>
      </c>
      <c r="K1670" s="267">
        <f t="shared" si="107"/>
        <v>280000</v>
      </c>
      <c r="L1670" s="267" t="s">
        <v>2253</v>
      </c>
      <c r="M1670" s="142" t="s">
        <v>3396</v>
      </c>
      <c r="N1670" s="190"/>
      <c r="O1670" s="146"/>
      <c r="P1670" s="190"/>
      <c r="Q1670" s="199">
        <f t="shared" si="108"/>
        <v>0</v>
      </c>
    </row>
    <row r="1671" spans="1:17" hidden="1">
      <c r="A1671" s="1" t="s">
        <v>2676</v>
      </c>
      <c r="B1671" s="1" t="s">
        <v>2604</v>
      </c>
      <c r="C1671" s="8" t="s">
        <v>2604</v>
      </c>
      <c r="D1671" s="1" t="s">
        <v>3414</v>
      </c>
      <c r="E1671" s="179" t="s">
        <v>3456</v>
      </c>
      <c r="F1671" s="3" t="s">
        <v>45</v>
      </c>
      <c r="G1671" s="8" t="s">
        <v>3457</v>
      </c>
      <c r="H1671" s="142">
        <v>11</v>
      </c>
      <c r="I1671" s="256">
        <v>43654</v>
      </c>
      <c r="J1671" s="142">
        <f t="shared" si="106"/>
        <v>44</v>
      </c>
      <c r="K1671" s="267">
        <f t="shared" si="107"/>
        <v>220000</v>
      </c>
      <c r="L1671" s="267" t="s">
        <v>2253</v>
      </c>
      <c r="M1671" s="142" t="s">
        <v>3396</v>
      </c>
      <c r="N1671" s="190">
        <v>21</v>
      </c>
      <c r="O1671" s="146">
        <v>43676</v>
      </c>
      <c r="P1671" s="190"/>
      <c r="Q1671" s="199">
        <f t="shared" si="108"/>
        <v>105000</v>
      </c>
    </row>
    <row r="1672" spans="1:17" hidden="1">
      <c r="A1672" s="1" t="s">
        <v>2676</v>
      </c>
      <c r="B1672" s="1" t="s">
        <v>2604</v>
      </c>
      <c r="C1672" s="8" t="s">
        <v>2604</v>
      </c>
      <c r="D1672" s="1" t="s">
        <v>3414</v>
      </c>
      <c r="E1672" s="179" t="s">
        <v>3458</v>
      </c>
      <c r="F1672" s="3" t="s">
        <v>45</v>
      </c>
      <c r="G1672" s="8" t="s">
        <v>3439</v>
      </c>
      <c r="H1672" s="142">
        <v>24</v>
      </c>
      <c r="I1672" s="256">
        <v>43664</v>
      </c>
      <c r="J1672" s="142">
        <f t="shared" si="106"/>
        <v>96</v>
      </c>
      <c r="K1672" s="267">
        <f t="shared" si="107"/>
        <v>480000</v>
      </c>
      <c r="L1672" s="267" t="s">
        <v>2253</v>
      </c>
      <c r="M1672" s="142" t="s">
        <v>3396</v>
      </c>
      <c r="N1672" s="190"/>
      <c r="O1672" s="146"/>
      <c r="P1672" s="190"/>
      <c r="Q1672" s="199">
        <f t="shared" si="108"/>
        <v>0</v>
      </c>
    </row>
    <row r="1673" spans="1:17" hidden="1">
      <c r="A1673" s="1" t="s">
        <v>2676</v>
      </c>
      <c r="B1673" s="1" t="s">
        <v>2604</v>
      </c>
      <c r="C1673" s="8" t="s">
        <v>2604</v>
      </c>
      <c r="D1673" s="1" t="s">
        <v>3414</v>
      </c>
      <c r="E1673" s="179" t="s">
        <v>3459</v>
      </c>
      <c r="F1673" s="3" t="s">
        <v>46</v>
      </c>
      <c r="G1673" s="8" t="s">
        <v>3460</v>
      </c>
      <c r="H1673" s="142">
        <v>53</v>
      </c>
      <c r="I1673" s="256">
        <v>43668</v>
      </c>
      <c r="J1673" s="142">
        <f t="shared" si="106"/>
        <v>212</v>
      </c>
      <c r="K1673" s="267">
        <f t="shared" si="107"/>
        <v>1060000</v>
      </c>
      <c r="L1673" s="267" t="s">
        <v>2253</v>
      </c>
      <c r="M1673" s="142" t="s">
        <v>3396</v>
      </c>
      <c r="N1673" s="190"/>
      <c r="O1673" s="146"/>
      <c r="P1673" s="190"/>
      <c r="Q1673" s="199">
        <f t="shared" si="108"/>
        <v>0</v>
      </c>
    </row>
    <row r="1674" spans="1:17" hidden="1">
      <c r="A1674" s="1" t="s">
        <v>2676</v>
      </c>
      <c r="B1674" s="1" t="s">
        <v>2604</v>
      </c>
      <c r="C1674" s="8" t="s">
        <v>2604</v>
      </c>
      <c r="D1674" s="1" t="s">
        <v>3414</v>
      </c>
      <c r="E1674" s="179" t="s">
        <v>3461</v>
      </c>
      <c r="F1674" s="3" t="s">
        <v>46</v>
      </c>
      <c r="G1674" s="8" t="s">
        <v>3462</v>
      </c>
      <c r="H1674" s="142">
        <v>41</v>
      </c>
      <c r="I1674" s="256">
        <v>43669</v>
      </c>
      <c r="J1674" s="142">
        <f t="shared" si="106"/>
        <v>164</v>
      </c>
      <c r="K1674" s="267">
        <f t="shared" si="107"/>
        <v>820000</v>
      </c>
      <c r="L1674" s="267" t="s">
        <v>2253</v>
      </c>
      <c r="M1674" s="142" t="s">
        <v>3396</v>
      </c>
      <c r="N1674" s="190"/>
      <c r="O1674" s="146"/>
      <c r="P1674" s="190"/>
      <c r="Q1674" s="199">
        <f t="shared" si="108"/>
        <v>0</v>
      </c>
    </row>
    <row r="1675" spans="1:17" hidden="1">
      <c r="A1675" s="1" t="s">
        <v>2673</v>
      </c>
      <c r="B1675" s="1" t="str">
        <f>+C1675</f>
        <v>DPS</v>
      </c>
      <c r="C1675" s="1" t="s">
        <v>2513</v>
      </c>
      <c r="D1675" s="1" t="s">
        <v>3470</v>
      </c>
      <c r="E1675" s="1" t="s">
        <v>3471</v>
      </c>
      <c r="F1675" s="28" t="s">
        <v>46</v>
      </c>
      <c r="G1675" s="1" t="s">
        <v>3472</v>
      </c>
      <c r="H1675" s="145" t="s">
        <v>3473</v>
      </c>
      <c r="I1675" s="257"/>
      <c r="J1675" s="142"/>
      <c r="K1675" s="268" t="s">
        <v>3473</v>
      </c>
      <c r="L1675" s="267" t="s">
        <v>2253</v>
      </c>
      <c r="M1675" s="142" t="s">
        <v>3396</v>
      </c>
      <c r="N1675" s="193">
        <v>16</v>
      </c>
      <c r="O1675" s="146">
        <v>43654</v>
      </c>
      <c r="P1675" s="193">
        <v>4</v>
      </c>
      <c r="Q1675" s="199">
        <f t="shared" si="108"/>
        <v>80000</v>
      </c>
    </row>
    <row r="1676" spans="1:17" hidden="1">
      <c r="A1676" s="1" t="s">
        <v>2673</v>
      </c>
      <c r="B1676" s="1" t="str">
        <f>+C1676</f>
        <v>DPS</v>
      </c>
      <c r="C1676" s="1" t="s">
        <v>2513</v>
      </c>
      <c r="D1676" s="1" t="s">
        <v>3470</v>
      </c>
      <c r="E1676" s="1" t="s">
        <v>3474</v>
      </c>
      <c r="F1676" s="28" t="s">
        <v>46</v>
      </c>
      <c r="G1676" s="1" t="s">
        <v>3473</v>
      </c>
      <c r="H1676" s="145" t="s">
        <v>3473</v>
      </c>
      <c r="I1676" s="257"/>
      <c r="J1676" s="142"/>
      <c r="K1676" s="268" t="s">
        <v>3473</v>
      </c>
      <c r="L1676" s="267" t="s">
        <v>2253</v>
      </c>
      <c r="M1676" s="142" t="s">
        <v>3396</v>
      </c>
      <c r="N1676" s="193">
        <v>24</v>
      </c>
      <c r="O1676" s="146">
        <v>43657</v>
      </c>
      <c r="P1676" s="193">
        <v>6</v>
      </c>
      <c r="Q1676" s="199">
        <f t="shared" si="108"/>
        <v>120000</v>
      </c>
    </row>
    <row r="1677" spans="1:17" hidden="1">
      <c r="A1677" s="1" t="s">
        <v>2673</v>
      </c>
      <c r="B1677" s="1" t="str">
        <f>+C1677</f>
        <v>DPS</v>
      </c>
      <c r="C1677" s="1" t="s">
        <v>2513</v>
      </c>
      <c r="D1677" s="1" t="s">
        <v>3470</v>
      </c>
      <c r="E1677" s="1" t="s">
        <v>3475</v>
      </c>
      <c r="F1677" s="28" t="s">
        <v>46</v>
      </c>
      <c r="G1677" s="1" t="s">
        <v>3473</v>
      </c>
      <c r="H1677" s="145" t="s">
        <v>3473</v>
      </c>
      <c r="I1677" s="257" t="s">
        <v>3473</v>
      </c>
      <c r="J1677" s="142"/>
      <c r="K1677" s="268" t="s">
        <v>3473</v>
      </c>
      <c r="L1677" s="267" t="s">
        <v>2253</v>
      </c>
      <c r="M1677" s="142" t="s">
        <v>3396</v>
      </c>
      <c r="N1677" s="193">
        <v>52</v>
      </c>
      <c r="O1677" s="146">
        <v>43658</v>
      </c>
      <c r="P1677" s="193">
        <v>13</v>
      </c>
      <c r="Q1677" s="199">
        <f t="shared" si="108"/>
        <v>260000</v>
      </c>
    </row>
    <row r="1678" spans="1:17" hidden="1">
      <c r="A1678" s="1" t="s">
        <v>2673</v>
      </c>
      <c r="B1678" s="1" t="str">
        <f>+C1678</f>
        <v>DPS</v>
      </c>
      <c r="C1678" s="1" t="s">
        <v>2513</v>
      </c>
      <c r="D1678" s="1" t="s">
        <v>3470</v>
      </c>
      <c r="E1678" s="1" t="s">
        <v>3476</v>
      </c>
      <c r="F1678" s="28" t="s">
        <v>46</v>
      </c>
      <c r="G1678" s="1" t="s">
        <v>3473</v>
      </c>
      <c r="H1678" s="145" t="s">
        <v>3473</v>
      </c>
      <c r="I1678" s="257"/>
      <c r="J1678" s="142"/>
      <c r="K1678" s="268" t="s">
        <v>3473</v>
      </c>
      <c r="L1678" s="267" t="s">
        <v>2253</v>
      </c>
      <c r="M1678" s="142" t="s">
        <v>3396</v>
      </c>
      <c r="N1678" s="193">
        <v>28</v>
      </c>
      <c r="O1678" s="146">
        <v>43675</v>
      </c>
      <c r="P1678" s="193">
        <v>7</v>
      </c>
      <c r="Q1678" s="199">
        <f t="shared" si="108"/>
        <v>140000</v>
      </c>
    </row>
    <row r="1679" spans="1:17" hidden="1">
      <c r="A1679" s="1" t="s">
        <v>2673</v>
      </c>
      <c r="B1679" s="1" t="str">
        <f t="shared" ref="B1679:B1687" si="109">+C1679</f>
        <v>DPS</v>
      </c>
      <c r="C1679" s="1" t="s">
        <v>2513</v>
      </c>
      <c r="D1679" s="1" t="s">
        <v>3470</v>
      </c>
      <c r="E1679" s="1" t="s">
        <v>3477</v>
      </c>
      <c r="F1679" s="28" t="s">
        <v>46</v>
      </c>
      <c r="G1679" s="1" t="s">
        <v>3478</v>
      </c>
      <c r="H1679" s="145" t="s">
        <v>3473</v>
      </c>
      <c r="I1679" s="257"/>
      <c r="J1679" s="142"/>
      <c r="K1679" s="268" t="s">
        <v>3473</v>
      </c>
      <c r="L1679" s="267" t="s">
        <v>2253</v>
      </c>
      <c r="M1679" s="142" t="s">
        <v>3396</v>
      </c>
      <c r="N1679" s="193">
        <v>28</v>
      </c>
      <c r="O1679" s="146">
        <v>43677</v>
      </c>
      <c r="P1679" s="193">
        <v>7</v>
      </c>
      <c r="Q1679" s="199">
        <f t="shared" si="108"/>
        <v>140000</v>
      </c>
    </row>
    <row r="1680" spans="1:17" hidden="1">
      <c r="A1680" s="1" t="s">
        <v>2673</v>
      </c>
      <c r="B1680" s="1" t="str">
        <f t="shared" si="109"/>
        <v>MKS</v>
      </c>
      <c r="C1680" s="20" t="s">
        <v>1045</v>
      </c>
      <c r="D1680" s="18" t="s">
        <v>2489</v>
      </c>
      <c r="E1680" s="18" t="s">
        <v>3479</v>
      </c>
      <c r="F1680" s="28" t="s">
        <v>46</v>
      </c>
      <c r="G1680" s="18" t="s">
        <v>3480</v>
      </c>
      <c r="H1680" s="222"/>
      <c r="I1680" s="258"/>
      <c r="J1680" s="142"/>
      <c r="K1680" s="268">
        <f>+H1680*20000</f>
        <v>0</v>
      </c>
      <c r="L1680" s="267" t="s">
        <v>2253</v>
      </c>
      <c r="M1680" s="142" t="s">
        <v>3396</v>
      </c>
      <c r="N1680" s="193">
        <v>20</v>
      </c>
      <c r="O1680" s="146">
        <v>43672</v>
      </c>
      <c r="P1680" s="193">
        <v>5</v>
      </c>
      <c r="Q1680" s="199">
        <f t="shared" si="108"/>
        <v>100000</v>
      </c>
    </row>
    <row r="1681" spans="1:17" hidden="1">
      <c r="A1681" s="1" t="s">
        <v>2673</v>
      </c>
      <c r="B1681" s="1" t="str">
        <f t="shared" si="109"/>
        <v>MND</v>
      </c>
      <c r="C1681" s="1" t="s">
        <v>2555</v>
      </c>
      <c r="D1681" s="1" t="s">
        <v>3481</v>
      </c>
      <c r="E1681" s="1" t="s">
        <v>3482</v>
      </c>
      <c r="F1681" s="28" t="s">
        <v>46</v>
      </c>
      <c r="G1681" s="1" t="s">
        <v>3483</v>
      </c>
      <c r="H1681" s="145" t="s">
        <v>3473</v>
      </c>
      <c r="I1681" s="257"/>
      <c r="J1681" s="142"/>
      <c r="K1681" s="268" t="s">
        <v>3473</v>
      </c>
      <c r="L1681" s="267" t="s">
        <v>2253</v>
      </c>
      <c r="M1681" s="142" t="s">
        <v>3396</v>
      </c>
      <c r="N1681" s="193">
        <v>44</v>
      </c>
      <c r="O1681" s="146">
        <v>43659</v>
      </c>
      <c r="P1681" s="193">
        <v>11</v>
      </c>
      <c r="Q1681" s="199">
        <f t="shared" si="108"/>
        <v>220000</v>
      </c>
    </row>
    <row r="1682" spans="1:17" hidden="1">
      <c r="A1682" s="1" t="s">
        <v>2673</v>
      </c>
      <c r="B1682" s="1" t="str">
        <f t="shared" si="109"/>
        <v>MTR</v>
      </c>
      <c r="C1682" s="1" t="s">
        <v>2577</v>
      </c>
      <c r="D1682" s="1" t="s">
        <v>2578</v>
      </c>
      <c r="E1682" s="1" t="s">
        <v>3484</v>
      </c>
      <c r="F1682" s="28" t="s">
        <v>46</v>
      </c>
      <c r="G1682" s="1" t="s">
        <v>3485</v>
      </c>
      <c r="H1682" s="145"/>
      <c r="I1682" s="257"/>
      <c r="J1682" s="142"/>
      <c r="K1682" s="268">
        <f>+H1682*20000</f>
        <v>0</v>
      </c>
      <c r="L1682" s="267" t="s">
        <v>2253</v>
      </c>
      <c r="M1682" s="142" t="s">
        <v>3396</v>
      </c>
      <c r="N1682" s="193">
        <v>28</v>
      </c>
      <c r="O1682" s="146">
        <v>43670</v>
      </c>
      <c r="P1682" s="193">
        <v>9</v>
      </c>
      <c r="Q1682" s="199">
        <f t="shared" si="108"/>
        <v>140000</v>
      </c>
    </row>
    <row r="1683" spans="1:17" hidden="1">
      <c r="A1683" s="1" t="s">
        <v>2673</v>
      </c>
      <c r="B1683" s="1" t="str">
        <f t="shared" si="109"/>
        <v>SB1</v>
      </c>
      <c r="C1683" s="8" t="s">
        <v>1718</v>
      </c>
      <c r="D1683" s="8"/>
      <c r="E1683" s="8" t="s">
        <v>3486</v>
      </c>
      <c r="F1683" s="3"/>
      <c r="G1683" s="8"/>
      <c r="H1683" s="145"/>
      <c r="I1683" s="257"/>
      <c r="J1683" s="142"/>
      <c r="K1683" s="268"/>
      <c r="L1683" s="267" t="s">
        <v>2253</v>
      </c>
      <c r="M1683" s="142" t="s">
        <v>3396</v>
      </c>
      <c r="N1683" s="193">
        <v>10</v>
      </c>
      <c r="O1683" s="146">
        <v>43655</v>
      </c>
      <c r="P1683" s="193">
        <v>5</v>
      </c>
      <c r="Q1683" s="199">
        <f t="shared" si="108"/>
        <v>50000</v>
      </c>
    </row>
    <row r="1684" spans="1:17" hidden="1">
      <c r="A1684" s="1" t="s">
        <v>2673</v>
      </c>
      <c r="B1684" s="1" t="str">
        <f t="shared" si="109"/>
        <v>SB1</v>
      </c>
      <c r="C1684" s="8" t="s">
        <v>1718</v>
      </c>
      <c r="D1684" s="8"/>
      <c r="E1684" s="8" t="s">
        <v>3487</v>
      </c>
      <c r="F1684" s="3"/>
      <c r="G1684" s="8"/>
      <c r="H1684" s="145"/>
      <c r="I1684" s="257"/>
      <c r="J1684" s="142"/>
      <c r="K1684" s="268"/>
      <c r="L1684" s="267" t="s">
        <v>2253</v>
      </c>
      <c r="M1684" s="142" t="s">
        <v>3396</v>
      </c>
      <c r="N1684" s="193">
        <v>20</v>
      </c>
      <c r="O1684" s="146">
        <v>43668</v>
      </c>
      <c r="P1684" s="193">
        <v>8</v>
      </c>
      <c r="Q1684" s="199">
        <f t="shared" si="108"/>
        <v>100000</v>
      </c>
    </row>
    <row r="1685" spans="1:17" hidden="1">
      <c r="A1685" s="1" t="s">
        <v>2673</v>
      </c>
      <c r="B1685" s="1" t="str">
        <f t="shared" si="109"/>
        <v>SB1</v>
      </c>
      <c r="C1685" s="8" t="s">
        <v>1718</v>
      </c>
      <c r="D1685" s="8"/>
      <c r="E1685" s="8" t="s">
        <v>3488</v>
      </c>
      <c r="F1685" s="3"/>
      <c r="G1685" s="8"/>
      <c r="H1685" s="145"/>
      <c r="I1685" s="257"/>
      <c r="J1685" s="142"/>
      <c r="K1685" s="268"/>
      <c r="L1685" s="267" t="s">
        <v>2253</v>
      </c>
      <c r="M1685" s="142" t="s">
        <v>3396</v>
      </c>
      <c r="N1685" s="193">
        <v>2</v>
      </c>
      <c r="O1685" s="146">
        <v>43655</v>
      </c>
      <c r="P1685" s="193">
        <v>1</v>
      </c>
      <c r="Q1685" s="199">
        <f t="shared" si="108"/>
        <v>10000</v>
      </c>
    </row>
    <row r="1686" spans="1:17" hidden="1">
      <c r="A1686" s="1" t="s">
        <v>2673</v>
      </c>
      <c r="B1686" s="1" t="str">
        <f t="shared" si="109"/>
        <v>SB1</v>
      </c>
      <c r="C1686" s="8" t="s">
        <v>1718</v>
      </c>
      <c r="D1686" s="8"/>
      <c r="E1686" s="8" t="s">
        <v>3489</v>
      </c>
      <c r="F1686" s="3"/>
      <c r="G1686" s="8"/>
      <c r="H1686" s="145"/>
      <c r="I1686" s="257"/>
      <c r="J1686" s="142"/>
      <c r="K1686" s="268"/>
      <c r="L1686" s="267" t="s">
        <v>2253</v>
      </c>
      <c r="M1686" s="142" t="s">
        <v>3396</v>
      </c>
      <c r="N1686" s="193">
        <v>12</v>
      </c>
      <c r="O1686" s="146">
        <v>43668</v>
      </c>
      <c r="P1686" s="193">
        <v>3</v>
      </c>
      <c r="Q1686" s="199">
        <f t="shared" si="108"/>
        <v>60000</v>
      </c>
    </row>
    <row r="1687" spans="1:17" hidden="1">
      <c r="A1687" s="1" t="s">
        <v>2673</v>
      </c>
      <c r="B1687" s="1" t="str">
        <f t="shared" si="109"/>
        <v>SB2</v>
      </c>
      <c r="C1687" s="36" t="s">
        <v>1472</v>
      </c>
      <c r="D1687" s="36"/>
      <c r="E1687" s="36" t="s">
        <v>3490</v>
      </c>
      <c r="F1687" s="28"/>
      <c r="G1687" s="36"/>
      <c r="H1687" s="222"/>
      <c r="I1687" s="257"/>
      <c r="J1687" s="142"/>
      <c r="K1687" s="268">
        <f>+H1687*20000</f>
        <v>0</v>
      </c>
      <c r="L1687" s="267" t="s">
        <v>2253</v>
      </c>
      <c r="M1687" s="142" t="s">
        <v>3396</v>
      </c>
      <c r="N1687" s="193">
        <v>80</v>
      </c>
      <c r="O1687" s="146">
        <v>43656</v>
      </c>
      <c r="P1687" s="193">
        <v>20</v>
      </c>
      <c r="Q1687" s="199">
        <f t="shared" si="108"/>
        <v>400000</v>
      </c>
    </row>
    <row r="1688" spans="1:17" hidden="1">
      <c r="A1688" s="1" t="s">
        <v>2674</v>
      </c>
      <c r="B1688" s="1" t="s">
        <v>1471</v>
      </c>
      <c r="C1688" s="8" t="s">
        <v>1471</v>
      </c>
      <c r="D1688" s="8" t="s">
        <v>1451</v>
      </c>
      <c r="E1688" s="1" t="s">
        <v>3496</v>
      </c>
      <c r="F1688" s="3" t="s">
        <v>45</v>
      </c>
      <c r="G1688" s="1" t="s">
        <v>1461</v>
      </c>
      <c r="H1688" s="142">
        <v>15</v>
      </c>
      <c r="I1688" s="148">
        <v>43684</v>
      </c>
      <c r="J1688" s="142"/>
      <c r="K1688" s="142"/>
      <c r="L1688" s="142" t="s">
        <v>2253</v>
      </c>
      <c r="M1688" s="142" t="s">
        <v>3396</v>
      </c>
      <c r="N1688" s="190">
        <v>61</v>
      </c>
      <c r="O1688" s="201">
        <v>43684</v>
      </c>
      <c r="P1688" s="190"/>
      <c r="Q1688" s="190"/>
    </row>
    <row r="1689" spans="1:17" hidden="1">
      <c r="A1689" s="1" t="s">
        <v>2674</v>
      </c>
      <c r="B1689" s="1" t="s">
        <v>1471</v>
      </c>
      <c r="C1689" s="8" t="s">
        <v>1471</v>
      </c>
      <c r="D1689" s="8" t="s">
        <v>1451</v>
      </c>
      <c r="E1689" s="1" t="s">
        <v>3497</v>
      </c>
      <c r="F1689" s="3" t="s">
        <v>45</v>
      </c>
      <c r="G1689" s="1" t="s">
        <v>3498</v>
      </c>
      <c r="H1689" s="265">
        <v>25</v>
      </c>
      <c r="I1689" s="148">
        <v>43776</v>
      </c>
      <c r="J1689" s="142"/>
      <c r="K1689" s="142"/>
      <c r="L1689" s="142" t="s">
        <v>2253</v>
      </c>
      <c r="M1689" s="142" t="s">
        <v>3396</v>
      </c>
      <c r="N1689" s="190">
        <v>16</v>
      </c>
      <c r="O1689" s="201"/>
      <c r="P1689" s="190"/>
      <c r="Q1689" s="190"/>
    </row>
    <row r="1690" spans="1:17" hidden="1">
      <c r="A1690" s="1" t="s">
        <v>2674</v>
      </c>
      <c r="B1690" s="1" t="s">
        <v>1272</v>
      </c>
      <c r="C1690" s="8" t="s">
        <v>1272</v>
      </c>
      <c r="D1690" s="8" t="s">
        <v>3499</v>
      </c>
      <c r="E1690" s="8" t="s">
        <v>3500</v>
      </c>
      <c r="F1690" s="8" t="s">
        <v>46</v>
      </c>
      <c r="G1690" s="3" t="s">
        <v>1281</v>
      </c>
      <c r="H1690" s="145">
        <v>43</v>
      </c>
      <c r="I1690" s="148">
        <v>43473</v>
      </c>
      <c r="J1690" s="273">
        <v>43</v>
      </c>
      <c r="K1690" s="142"/>
      <c r="L1690" s="142" t="s">
        <v>2254</v>
      </c>
      <c r="M1690" s="142" t="s">
        <v>3396</v>
      </c>
      <c r="N1690" s="190">
        <v>43</v>
      </c>
      <c r="O1690" s="190"/>
      <c r="P1690" s="190"/>
      <c r="Q1690" s="190"/>
    </row>
    <row r="1691" spans="1:17">
      <c r="A1691" s="142" t="s">
        <v>2674</v>
      </c>
      <c r="B1691" s="142" t="str">
        <f t="shared" ref="B1691:B1694" si="110">+C1691</f>
        <v>TGR</v>
      </c>
      <c r="C1691" s="144" t="s">
        <v>178</v>
      </c>
      <c r="D1691" s="8" t="s">
        <v>3848</v>
      </c>
      <c r="E1691" s="144" t="s">
        <v>3501</v>
      </c>
      <c r="F1691" s="143" t="s">
        <v>45</v>
      </c>
      <c r="G1691" s="144" t="s">
        <v>3502</v>
      </c>
      <c r="H1691" s="145"/>
      <c r="I1691" s="148"/>
      <c r="J1691" s="276"/>
      <c r="K1691" s="142"/>
      <c r="L1691" s="267" t="s">
        <v>2254</v>
      </c>
      <c r="M1691" s="142" t="s">
        <v>3396</v>
      </c>
      <c r="N1691" s="190">
        <v>40</v>
      </c>
      <c r="O1691" s="146">
        <v>43666</v>
      </c>
      <c r="P1691" s="190">
        <v>10</v>
      </c>
      <c r="Q1691" s="199">
        <f t="shared" ref="Q1691:Q1694" si="111">N1691*5000</f>
        <v>200000</v>
      </c>
    </row>
    <row r="1692" spans="1:17">
      <c r="A1692" s="142" t="s">
        <v>2674</v>
      </c>
      <c r="B1692" s="142" t="str">
        <f t="shared" si="110"/>
        <v>TGR</v>
      </c>
      <c r="C1692" s="144" t="s">
        <v>178</v>
      </c>
      <c r="D1692" s="8" t="s">
        <v>3848</v>
      </c>
      <c r="E1692" s="144" t="s">
        <v>3503</v>
      </c>
      <c r="F1692" s="143" t="s">
        <v>45</v>
      </c>
      <c r="G1692" s="144" t="s">
        <v>3504</v>
      </c>
      <c r="H1692" s="145"/>
      <c r="I1692" s="148"/>
      <c r="J1692" s="276"/>
      <c r="K1692" s="142"/>
      <c r="L1692" s="267" t="s">
        <v>2254</v>
      </c>
      <c r="M1692" s="142" t="s">
        <v>3396</v>
      </c>
      <c r="N1692" s="190">
        <v>52</v>
      </c>
      <c r="O1692" s="146">
        <v>43684</v>
      </c>
      <c r="P1692" s="190">
        <v>13</v>
      </c>
      <c r="Q1692" s="199">
        <f t="shared" si="111"/>
        <v>260000</v>
      </c>
    </row>
    <row r="1693" spans="1:17">
      <c r="A1693" s="142" t="s">
        <v>2674</v>
      </c>
      <c r="B1693" s="142" t="str">
        <f t="shared" si="110"/>
        <v>TGR</v>
      </c>
      <c r="C1693" s="144" t="s">
        <v>178</v>
      </c>
      <c r="D1693" s="8" t="s">
        <v>3848</v>
      </c>
      <c r="E1693" s="144" t="s">
        <v>3505</v>
      </c>
      <c r="F1693" s="143" t="s">
        <v>45</v>
      </c>
      <c r="G1693" s="144" t="s">
        <v>3506</v>
      </c>
      <c r="H1693" s="145"/>
      <c r="I1693" s="148"/>
      <c r="J1693" s="276"/>
      <c r="K1693" s="142"/>
      <c r="L1693" s="267" t="s">
        <v>2254</v>
      </c>
      <c r="M1693" s="142" t="s">
        <v>3396</v>
      </c>
      <c r="N1693" s="190">
        <v>54</v>
      </c>
      <c r="O1693" s="146">
        <v>43668</v>
      </c>
      <c r="P1693" s="190">
        <v>18</v>
      </c>
      <c r="Q1693" s="199">
        <f t="shared" si="111"/>
        <v>270000</v>
      </c>
    </row>
    <row r="1694" spans="1:17">
      <c r="A1694" s="142" t="s">
        <v>2674</v>
      </c>
      <c r="B1694" s="142" t="str">
        <f t="shared" si="110"/>
        <v>TGR</v>
      </c>
      <c r="C1694" s="144" t="s">
        <v>178</v>
      </c>
      <c r="D1694" s="8" t="s">
        <v>3848</v>
      </c>
      <c r="E1694" s="144" t="s">
        <v>3507</v>
      </c>
      <c r="F1694" s="143" t="s">
        <v>45</v>
      </c>
      <c r="G1694" s="144"/>
      <c r="H1694" s="145"/>
      <c r="I1694" s="148"/>
      <c r="J1694" s="276"/>
      <c r="K1694" s="142"/>
      <c r="L1694" s="267" t="s">
        <v>2254</v>
      </c>
      <c r="M1694" s="142" t="s">
        <v>3396</v>
      </c>
      <c r="N1694" s="190">
        <v>26</v>
      </c>
      <c r="O1694" s="146">
        <v>43668</v>
      </c>
      <c r="P1694" s="190">
        <v>9</v>
      </c>
      <c r="Q1694" s="199">
        <f t="shared" si="111"/>
        <v>130000</v>
      </c>
    </row>
    <row r="1695" spans="1:17" hidden="1">
      <c r="A1695" s="20" t="s">
        <v>2675</v>
      </c>
      <c r="B1695" s="20" t="s">
        <v>1044</v>
      </c>
      <c r="C1695" s="37" t="s">
        <v>1044</v>
      </c>
      <c r="D1695" s="37" t="s">
        <v>3171</v>
      </c>
      <c r="E1695" s="8" t="s">
        <v>3519</v>
      </c>
      <c r="F1695" s="3" t="s">
        <v>46</v>
      </c>
      <c r="G1695" s="8"/>
      <c r="H1695" s="145"/>
      <c r="I1695" s="148"/>
      <c r="J1695" s="276"/>
      <c r="K1695" s="142"/>
      <c r="L1695" s="142"/>
      <c r="M1695" s="142" t="s">
        <v>3396</v>
      </c>
      <c r="N1695" s="217">
        <v>54</v>
      </c>
      <c r="O1695" s="214" t="s">
        <v>3511</v>
      </c>
      <c r="P1695" s="190"/>
      <c r="Q1695" s="190"/>
    </row>
    <row r="1696" spans="1:17" hidden="1">
      <c r="A1696" s="20" t="s">
        <v>2675</v>
      </c>
      <c r="B1696" s="20" t="s">
        <v>1044</v>
      </c>
      <c r="C1696" s="37" t="s">
        <v>1044</v>
      </c>
      <c r="D1696" s="37" t="s">
        <v>3171</v>
      </c>
      <c r="E1696" s="8" t="s">
        <v>3520</v>
      </c>
      <c r="F1696" s="3" t="s">
        <v>46</v>
      </c>
      <c r="G1696" s="8"/>
      <c r="H1696" s="145"/>
      <c r="I1696" s="148"/>
      <c r="J1696" s="276"/>
      <c r="K1696" s="142"/>
      <c r="L1696" s="142"/>
      <c r="M1696" s="142" t="s">
        <v>3396</v>
      </c>
      <c r="N1696" s="217">
        <v>145</v>
      </c>
      <c r="O1696" s="214" t="s">
        <v>3508</v>
      </c>
      <c r="P1696" s="190"/>
      <c r="Q1696" s="190"/>
    </row>
    <row r="1697" spans="1:17" hidden="1">
      <c r="A1697" s="20" t="s">
        <v>2675</v>
      </c>
      <c r="B1697" s="20" t="s">
        <v>1044</v>
      </c>
      <c r="C1697" s="37" t="s">
        <v>1044</v>
      </c>
      <c r="D1697" s="37" t="s">
        <v>3171</v>
      </c>
      <c r="E1697" s="8" t="s">
        <v>3521</v>
      </c>
      <c r="F1697" s="3" t="s">
        <v>46</v>
      </c>
      <c r="G1697" s="8"/>
      <c r="H1697" s="145"/>
      <c r="I1697" s="148"/>
      <c r="J1697" s="276"/>
      <c r="K1697" s="142"/>
      <c r="L1697" s="142"/>
      <c r="M1697" s="142" t="s">
        <v>3396</v>
      </c>
      <c r="N1697" s="217">
        <v>47</v>
      </c>
      <c r="O1697" s="214">
        <v>43504</v>
      </c>
      <c r="P1697" s="190"/>
      <c r="Q1697" s="190"/>
    </row>
    <row r="1698" spans="1:17" hidden="1">
      <c r="A1698" s="20" t="s">
        <v>2675</v>
      </c>
      <c r="B1698" s="20" t="s">
        <v>1044</v>
      </c>
      <c r="C1698" s="37" t="s">
        <v>1044</v>
      </c>
      <c r="D1698" s="37" t="s">
        <v>3171</v>
      </c>
      <c r="E1698" s="36" t="s">
        <v>3522</v>
      </c>
      <c r="F1698" s="3" t="s">
        <v>46</v>
      </c>
      <c r="G1698" s="8"/>
      <c r="H1698" s="145"/>
      <c r="I1698" s="148"/>
      <c r="J1698" s="276"/>
      <c r="K1698" s="142"/>
      <c r="L1698" s="142"/>
      <c r="M1698" s="142" t="s">
        <v>3396</v>
      </c>
      <c r="N1698" s="213">
        <v>47</v>
      </c>
      <c r="O1698" s="214" t="s">
        <v>3508</v>
      </c>
      <c r="P1698" s="190"/>
      <c r="Q1698" s="190"/>
    </row>
    <row r="1699" spans="1:17" hidden="1">
      <c r="A1699" s="20" t="s">
        <v>2675</v>
      </c>
      <c r="B1699" s="20" t="s">
        <v>1044</v>
      </c>
      <c r="C1699" s="37" t="s">
        <v>1044</v>
      </c>
      <c r="D1699" s="37" t="s">
        <v>3171</v>
      </c>
      <c r="E1699" s="36" t="s">
        <v>3523</v>
      </c>
      <c r="F1699" s="3" t="s">
        <v>45</v>
      </c>
      <c r="G1699" s="8"/>
      <c r="H1699" s="145"/>
      <c r="I1699" s="148"/>
      <c r="J1699" s="276"/>
      <c r="K1699" s="142"/>
      <c r="L1699" s="142"/>
      <c r="M1699" s="142" t="s">
        <v>3396</v>
      </c>
      <c r="N1699" s="213">
        <v>6</v>
      </c>
      <c r="O1699" s="214">
        <v>43776</v>
      </c>
      <c r="P1699" s="190"/>
      <c r="Q1699" s="190"/>
    </row>
    <row r="1700" spans="1:17" hidden="1">
      <c r="A1700" s="20" t="s">
        <v>2675</v>
      </c>
      <c r="B1700" s="20" t="s">
        <v>1044</v>
      </c>
      <c r="C1700" s="37" t="s">
        <v>1044</v>
      </c>
      <c r="D1700" s="37" t="s">
        <v>3171</v>
      </c>
      <c r="E1700" s="36" t="s">
        <v>3524</v>
      </c>
      <c r="F1700" s="3" t="s">
        <v>45</v>
      </c>
      <c r="G1700" s="8"/>
      <c r="H1700" s="145"/>
      <c r="I1700" s="148"/>
      <c r="J1700" s="276"/>
      <c r="K1700" s="142"/>
      <c r="L1700" s="142"/>
      <c r="M1700" s="142" t="s">
        <v>3396</v>
      </c>
      <c r="N1700" s="213">
        <v>22</v>
      </c>
      <c r="O1700" s="214" t="s">
        <v>3518</v>
      </c>
      <c r="P1700" s="190"/>
      <c r="Q1700" s="190"/>
    </row>
    <row r="1701" spans="1:17" hidden="1">
      <c r="A1701" s="20" t="s">
        <v>2675</v>
      </c>
      <c r="B1701" s="20" t="s">
        <v>1044</v>
      </c>
      <c r="C1701" s="37" t="s">
        <v>1044</v>
      </c>
      <c r="D1701" s="37" t="s">
        <v>3171</v>
      </c>
      <c r="E1701" s="36" t="s">
        <v>3525</v>
      </c>
      <c r="F1701" s="3" t="s">
        <v>45</v>
      </c>
      <c r="G1701" s="8"/>
      <c r="H1701" s="145"/>
      <c r="I1701" s="148"/>
      <c r="J1701" s="276"/>
      <c r="K1701" s="142"/>
      <c r="L1701" s="142"/>
      <c r="M1701" s="142" t="s">
        <v>3396</v>
      </c>
      <c r="N1701" s="213">
        <v>20</v>
      </c>
      <c r="O1701" s="214" t="s">
        <v>3518</v>
      </c>
      <c r="P1701" s="190"/>
      <c r="Q1701" s="190"/>
    </row>
    <row r="1702" spans="1:17" hidden="1">
      <c r="A1702" s="20" t="s">
        <v>2675</v>
      </c>
      <c r="B1702" s="20" t="s">
        <v>1044</v>
      </c>
      <c r="C1702" s="37" t="s">
        <v>1044</v>
      </c>
      <c r="D1702" s="37" t="s">
        <v>3171</v>
      </c>
      <c r="E1702" s="36" t="s">
        <v>3526</v>
      </c>
      <c r="F1702" s="3" t="s">
        <v>45</v>
      </c>
      <c r="G1702" s="8"/>
      <c r="H1702" s="145"/>
      <c r="I1702" s="148"/>
      <c r="J1702" s="276"/>
      <c r="K1702" s="142"/>
      <c r="L1702" s="142"/>
      <c r="M1702" s="142" t="s">
        <v>3396</v>
      </c>
      <c r="N1702" s="213">
        <v>14</v>
      </c>
      <c r="O1702" s="214" t="s">
        <v>3512</v>
      </c>
      <c r="P1702" s="190"/>
      <c r="Q1702" s="190"/>
    </row>
    <row r="1703" spans="1:17" ht="15.75" hidden="1">
      <c r="A1703" s="1" t="s">
        <v>2675</v>
      </c>
      <c r="B1703" s="39" t="s">
        <v>1971</v>
      </c>
      <c r="C1703" s="8" t="s">
        <v>1971</v>
      </c>
      <c r="D1703" s="8" t="s">
        <v>3527</v>
      </c>
      <c r="E1703" s="1" t="s">
        <v>3528</v>
      </c>
      <c r="F1703" s="3" t="s">
        <v>46</v>
      </c>
      <c r="G1703" s="8" t="s">
        <v>1977</v>
      </c>
      <c r="H1703" s="145"/>
      <c r="I1703" s="148"/>
      <c r="J1703" s="276"/>
      <c r="K1703" s="142"/>
      <c r="L1703" s="142"/>
      <c r="M1703" s="142" t="s">
        <v>3396</v>
      </c>
      <c r="N1703" s="238">
        <v>3</v>
      </c>
      <c r="O1703" s="212">
        <v>43654</v>
      </c>
      <c r="P1703" s="190"/>
      <c r="Q1703" s="190"/>
    </row>
    <row r="1704" spans="1:17" ht="15.75" hidden="1">
      <c r="A1704" s="1" t="s">
        <v>2675</v>
      </c>
      <c r="B1704" s="39" t="s">
        <v>1971</v>
      </c>
      <c r="C1704" s="8" t="s">
        <v>1971</v>
      </c>
      <c r="D1704" s="8" t="s">
        <v>3527</v>
      </c>
      <c r="E1704" s="1" t="s">
        <v>3529</v>
      </c>
      <c r="F1704" s="3" t="s">
        <v>45</v>
      </c>
      <c r="G1704" s="8" t="s">
        <v>1977</v>
      </c>
      <c r="H1704" s="145"/>
      <c r="I1704" s="148"/>
      <c r="J1704" s="276"/>
      <c r="K1704" s="142"/>
      <c r="L1704" s="142"/>
      <c r="M1704" s="142" t="s">
        <v>3396</v>
      </c>
      <c r="N1704" s="238">
        <v>60</v>
      </c>
      <c r="O1704" s="211">
        <v>43679</v>
      </c>
      <c r="P1704" s="190"/>
      <c r="Q1704" s="190"/>
    </row>
    <row r="1705" spans="1:17" ht="15.75" hidden="1">
      <c r="A1705" s="1" t="s">
        <v>2675</v>
      </c>
      <c r="B1705" s="39" t="s">
        <v>1971</v>
      </c>
      <c r="C1705" s="8" t="s">
        <v>1971</v>
      </c>
      <c r="D1705" s="8" t="s">
        <v>3530</v>
      </c>
      <c r="E1705" s="1" t="s">
        <v>3531</v>
      </c>
      <c r="F1705" s="3" t="s">
        <v>46</v>
      </c>
      <c r="G1705" s="8" t="s">
        <v>3532</v>
      </c>
      <c r="H1705" s="145"/>
      <c r="I1705" s="148"/>
      <c r="J1705" s="276"/>
      <c r="K1705" s="142"/>
      <c r="L1705" s="142"/>
      <c r="M1705" s="142" t="s">
        <v>3396</v>
      </c>
      <c r="N1705" s="238">
        <v>31</v>
      </c>
      <c r="O1705" s="211" t="s">
        <v>3517</v>
      </c>
      <c r="P1705" s="190"/>
      <c r="Q1705" s="190"/>
    </row>
    <row r="1706" spans="1:17" ht="15.75" hidden="1">
      <c r="A1706" s="1" t="s">
        <v>2675</v>
      </c>
      <c r="B1706" s="39" t="s">
        <v>1971</v>
      </c>
      <c r="C1706" s="8" t="s">
        <v>1971</v>
      </c>
      <c r="D1706" s="8" t="s">
        <v>3530</v>
      </c>
      <c r="E1706" s="1" t="s">
        <v>3533</v>
      </c>
      <c r="F1706" s="3" t="s">
        <v>46</v>
      </c>
      <c r="G1706" s="8" t="s">
        <v>3532</v>
      </c>
      <c r="H1706" s="145"/>
      <c r="I1706" s="148"/>
      <c r="J1706" s="276"/>
      <c r="K1706" s="142"/>
      <c r="L1706" s="142"/>
      <c r="M1706" s="142" t="s">
        <v>3396</v>
      </c>
      <c r="N1706" s="238">
        <v>85</v>
      </c>
      <c r="O1706" s="211" t="s">
        <v>3534</v>
      </c>
      <c r="P1706" s="190"/>
      <c r="Q1706" s="190"/>
    </row>
    <row r="1707" spans="1:17" ht="15.75" hidden="1">
      <c r="A1707" s="1" t="s">
        <v>2675</v>
      </c>
      <c r="B1707" s="39" t="s">
        <v>1971</v>
      </c>
      <c r="C1707" s="8" t="s">
        <v>1971</v>
      </c>
      <c r="D1707" s="8" t="s">
        <v>3530</v>
      </c>
      <c r="E1707" s="1" t="s">
        <v>3535</v>
      </c>
      <c r="F1707" s="3" t="s">
        <v>46</v>
      </c>
      <c r="G1707" s="8" t="s">
        <v>3532</v>
      </c>
      <c r="H1707" s="145"/>
      <c r="I1707" s="148"/>
      <c r="J1707" s="276"/>
      <c r="K1707" s="142"/>
      <c r="L1707" s="142"/>
      <c r="M1707" s="142" t="s">
        <v>3396</v>
      </c>
      <c r="N1707" s="238">
        <v>60</v>
      </c>
      <c r="O1707" s="211" t="s">
        <v>3518</v>
      </c>
      <c r="P1707" s="190"/>
      <c r="Q1707" s="190"/>
    </row>
    <row r="1708" spans="1:17" ht="15.75" hidden="1">
      <c r="A1708" s="1" t="s">
        <v>2675</v>
      </c>
      <c r="B1708" s="39" t="s">
        <v>1971</v>
      </c>
      <c r="C1708" s="8" t="s">
        <v>1971</v>
      </c>
      <c r="D1708" s="8" t="s">
        <v>3530</v>
      </c>
      <c r="E1708" s="1" t="s">
        <v>3536</v>
      </c>
      <c r="F1708" s="3" t="s">
        <v>46</v>
      </c>
      <c r="G1708" s="8" t="s">
        <v>3532</v>
      </c>
      <c r="H1708" s="145"/>
      <c r="I1708" s="148"/>
      <c r="J1708" s="276"/>
      <c r="K1708" s="142"/>
      <c r="L1708" s="142"/>
      <c r="M1708" s="142" t="s">
        <v>3396</v>
      </c>
      <c r="N1708" s="238">
        <v>68</v>
      </c>
      <c r="O1708" s="211" t="s">
        <v>3510</v>
      </c>
      <c r="P1708" s="190"/>
      <c r="Q1708" s="190"/>
    </row>
    <row r="1709" spans="1:17" ht="15.75" hidden="1">
      <c r="A1709" s="1" t="s">
        <v>2675</v>
      </c>
      <c r="B1709" s="39" t="s">
        <v>1971</v>
      </c>
      <c r="C1709" s="8" t="s">
        <v>1971</v>
      </c>
      <c r="D1709" s="8" t="s">
        <v>3530</v>
      </c>
      <c r="E1709" s="1" t="s">
        <v>3537</v>
      </c>
      <c r="F1709" s="3" t="s">
        <v>46</v>
      </c>
      <c r="G1709" s="8" t="s">
        <v>3532</v>
      </c>
      <c r="H1709" s="145"/>
      <c r="I1709" s="148"/>
      <c r="J1709" s="276"/>
      <c r="K1709" s="142"/>
      <c r="L1709" s="142"/>
      <c r="M1709" s="142" t="s">
        <v>3396</v>
      </c>
      <c r="N1709" s="238">
        <v>84</v>
      </c>
      <c r="O1709" s="211" t="s">
        <v>3538</v>
      </c>
      <c r="P1709" s="190"/>
      <c r="Q1709" s="190"/>
    </row>
    <row r="1710" spans="1:17" ht="15.75" hidden="1">
      <c r="A1710" s="1" t="s">
        <v>2675</v>
      </c>
      <c r="B1710" s="39" t="s">
        <v>1971</v>
      </c>
      <c r="C1710" s="8" t="s">
        <v>1971</v>
      </c>
      <c r="D1710" s="8" t="s">
        <v>3530</v>
      </c>
      <c r="E1710" s="1" t="s">
        <v>38</v>
      </c>
      <c r="F1710" s="3" t="s">
        <v>46</v>
      </c>
      <c r="G1710" s="8" t="s">
        <v>3532</v>
      </c>
      <c r="H1710" s="145"/>
      <c r="I1710" s="148"/>
      <c r="J1710" s="276"/>
      <c r="K1710" s="142"/>
      <c r="L1710" s="142"/>
      <c r="M1710" s="142" t="s">
        <v>3396</v>
      </c>
      <c r="N1710" s="238">
        <v>84</v>
      </c>
      <c r="O1710" s="211" t="s">
        <v>3539</v>
      </c>
      <c r="P1710" s="190"/>
      <c r="Q1710" s="190"/>
    </row>
    <row r="1711" spans="1:17" ht="15.75" hidden="1">
      <c r="A1711" s="1" t="s">
        <v>2675</v>
      </c>
      <c r="B1711" s="39" t="s">
        <v>1971</v>
      </c>
      <c r="C1711" s="8" t="s">
        <v>1971</v>
      </c>
      <c r="D1711" s="8" t="s">
        <v>3530</v>
      </c>
      <c r="E1711" s="1" t="s">
        <v>3540</v>
      </c>
      <c r="F1711" s="3" t="s">
        <v>46</v>
      </c>
      <c r="G1711" s="8" t="s">
        <v>3532</v>
      </c>
      <c r="H1711" s="145"/>
      <c r="I1711" s="148"/>
      <c r="J1711" s="276"/>
      <c r="K1711" s="142"/>
      <c r="L1711" s="142"/>
      <c r="M1711" s="142" t="s">
        <v>3396</v>
      </c>
      <c r="N1711" s="238">
        <v>64</v>
      </c>
      <c r="O1711" s="212">
        <v>43677</v>
      </c>
      <c r="P1711" s="190"/>
      <c r="Q1711" s="190"/>
    </row>
    <row r="1712" spans="1:17" ht="15.75" hidden="1">
      <c r="A1712" s="1" t="s">
        <v>2675</v>
      </c>
      <c r="B1712" s="39" t="s">
        <v>1971</v>
      </c>
      <c r="C1712" s="8" t="s">
        <v>1971</v>
      </c>
      <c r="D1712" s="8" t="s">
        <v>3530</v>
      </c>
      <c r="E1712" s="1" t="s">
        <v>3541</v>
      </c>
      <c r="F1712" s="3" t="s">
        <v>46</v>
      </c>
      <c r="G1712" s="8" t="s">
        <v>3532</v>
      </c>
      <c r="H1712" s="145"/>
      <c r="I1712" s="148"/>
      <c r="J1712" s="276"/>
      <c r="K1712" s="142"/>
      <c r="L1712" s="142"/>
      <c r="M1712" s="142" t="s">
        <v>3396</v>
      </c>
      <c r="N1712" s="238">
        <v>48</v>
      </c>
      <c r="O1712" s="212">
        <v>43715</v>
      </c>
      <c r="P1712" s="190"/>
      <c r="Q1712" s="190"/>
    </row>
    <row r="1713" spans="1:17" ht="15.75" hidden="1">
      <c r="A1713" s="1" t="s">
        <v>2675</v>
      </c>
      <c r="B1713" s="39" t="s">
        <v>1971</v>
      </c>
      <c r="C1713" s="8" t="s">
        <v>1971</v>
      </c>
      <c r="D1713" s="8" t="s">
        <v>3530</v>
      </c>
      <c r="E1713" s="1" t="s">
        <v>1790</v>
      </c>
      <c r="F1713" s="3" t="s">
        <v>46</v>
      </c>
      <c r="G1713" s="8" t="s">
        <v>3532</v>
      </c>
      <c r="H1713" s="145"/>
      <c r="I1713" s="148"/>
      <c r="J1713" s="276"/>
      <c r="K1713" s="142"/>
      <c r="L1713" s="142"/>
      <c r="M1713" s="142" t="s">
        <v>3396</v>
      </c>
      <c r="N1713" s="238">
        <v>100</v>
      </c>
      <c r="O1713" s="212">
        <v>43745</v>
      </c>
      <c r="P1713" s="190"/>
      <c r="Q1713" s="190"/>
    </row>
    <row r="1714" spans="1:17" ht="15.75" hidden="1">
      <c r="A1714" s="1" t="s">
        <v>2675</v>
      </c>
      <c r="B1714" s="39" t="s">
        <v>1971</v>
      </c>
      <c r="C1714" s="8" t="s">
        <v>1971</v>
      </c>
      <c r="D1714" s="8" t="s">
        <v>3530</v>
      </c>
      <c r="E1714" s="1" t="s">
        <v>3542</v>
      </c>
      <c r="F1714" s="3" t="s">
        <v>46</v>
      </c>
      <c r="G1714" s="8" t="s">
        <v>3532</v>
      </c>
      <c r="H1714" s="145"/>
      <c r="I1714" s="148"/>
      <c r="J1714" s="276"/>
      <c r="K1714" s="142"/>
      <c r="L1714" s="142"/>
      <c r="M1714" s="142" t="s">
        <v>3396</v>
      </c>
      <c r="N1714" s="238">
        <v>62</v>
      </c>
      <c r="O1714" s="212">
        <v>43776</v>
      </c>
      <c r="P1714" s="190"/>
      <c r="Q1714" s="190"/>
    </row>
    <row r="1715" spans="1:17" ht="15.75" hidden="1">
      <c r="A1715" s="1" t="s">
        <v>2675</v>
      </c>
      <c r="B1715" s="39" t="s">
        <v>1971</v>
      </c>
      <c r="C1715" s="8" t="s">
        <v>1971</v>
      </c>
      <c r="D1715" s="8" t="s">
        <v>3530</v>
      </c>
      <c r="E1715" s="1" t="s">
        <v>3543</v>
      </c>
      <c r="F1715" s="3" t="s">
        <v>46</v>
      </c>
      <c r="G1715" s="8" t="s">
        <v>3532</v>
      </c>
      <c r="H1715" s="145"/>
      <c r="I1715" s="148"/>
      <c r="J1715" s="276"/>
      <c r="K1715" s="142"/>
      <c r="L1715" s="142"/>
      <c r="M1715" s="142" t="s">
        <v>3396</v>
      </c>
      <c r="N1715" s="238">
        <v>24</v>
      </c>
      <c r="O1715" s="212">
        <v>43806</v>
      </c>
      <c r="P1715" s="190"/>
      <c r="Q1715" s="190"/>
    </row>
    <row r="1716" spans="1:17" ht="15.75" hidden="1">
      <c r="A1716" s="1" t="s">
        <v>2675</v>
      </c>
      <c r="B1716" s="39" t="s">
        <v>1971</v>
      </c>
      <c r="C1716" s="8" t="s">
        <v>1971</v>
      </c>
      <c r="D1716" s="8" t="s">
        <v>3530</v>
      </c>
      <c r="E1716" s="1" t="s">
        <v>3544</v>
      </c>
      <c r="F1716" s="3" t="s">
        <v>46</v>
      </c>
      <c r="G1716" s="8" t="s">
        <v>3532</v>
      </c>
      <c r="H1716" s="145"/>
      <c r="I1716" s="148"/>
      <c r="J1716" s="276"/>
      <c r="K1716" s="142"/>
      <c r="L1716" s="142"/>
      <c r="M1716" s="142" t="s">
        <v>3396</v>
      </c>
      <c r="N1716" s="238">
        <v>24</v>
      </c>
      <c r="O1716" s="212">
        <v>43806</v>
      </c>
      <c r="P1716" s="190"/>
      <c r="Q1716" s="190"/>
    </row>
    <row r="1717" spans="1:17" ht="15.75" hidden="1">
      <c r="A1717" s="1" t="s">
        <v>2675</v>
      </c>
      <c r="B1717" s="39" t="s">
        <v>1971</v>
      </c>
      <c r="C1717" s="8" t="s">
        <v>1971</v>
      </c>
      <c r="D1717" s="8" t="s">
        <v>3530</v>
      </c>
      <c r="E1717" s="1" t="s">
        <v>2245</v>
      </c>
      <c r="F1717" s="3" t="s">
        <v>46</v>
      </c>
      <c r="G1717" s="8" t="s">
        <v>3532</v>
      </c>
      <c r="H1717" s="145"/>
      <c r="I1717" s="148"/>
      <c r="J1717" s="276"/>
      <c r="K1717" s="142"/>
      <c r="L1717" s="142"/>
      <c r="M1717" s="142" t="s">
        <v>3396</v>
      </c>
      <c r="N1717" s="238">
        <v>40</v>
      </c>
      <c r="O1717" s="238" t="s">
        <v>3545</v>
      </c>
      <c r="P1717" s="190"/>
      <c r="Q1717" s="190"/>
    </row>
    <row r="1718" spans="1:17" ht="15.75" hidden="1">
      <c r="A1718" s="1" t="s">
        <v>2675</v>
      </c>
      <c r="B1718" s="39" t="s">
        <v>1971</v>
      </c>
      <c r="C1718" s="8" t="s">
        <v>1971</v>
      </c>
      <c r="D1718" s="8" t="s">
        <v>3546</v>
      </c>
      <c r="E1718" s="1" t="s">
        <v>3547</v>
      </c>
      <c r="F1718" s="3" t="s">
        <v>46</v>
      </c>
      <c r="G1718" s="8" t="s">
        <v>1938</v>
      </c>
      <c r="H1718" s="145"/>
      <c r="I1718" s="148"/>
      <c r="J1718" s="276"/>
      <c r="K1718" s="142"/>
      <c r="L1718" s="142"/>
      <c r="M1718" s="142" t="s">
        <v>3396</v>
      </c>
      <c r="N1718" s="238">
        <v>30</v>
      </c>
      <c r="O1718" s="212">
        <v>43656</v>
      </c>
      <c r="P1718" s="190"/>
      <c r="Q1718" s="190"/>
    </row>
    <row r="1719" spans="1:17" ht="15.75" hidden="1">
      <c r="A1719" s="1" t="s">
        <v>2675</v>
      </c>
      <c r="B1719" s="39" t="s">
        <v>1971</v>
      </c>
      <c r="C1719" s="8" t="s">
        <v>1971</v>
      </c>
      <c r="D1719" s="8" t="s">
        <v>3546</v>
      </c>
      <c r="E1719" s="1" t="s">
        <v>3548</v>
      </c>
      <c r="F1719" s="3" t="s">
        <v>46</v>
      </c>
      <c r="G1719" s="8" t="s">
        <v>1938</v>
      </c>
      <c r="H1719" s="145"/>
      <c r="I1719" s="148"/>
      <c r="J1719" s="276"/>
      <c r="K1719" s="142"/>
      <c r="L1719" s="142"/>
      <c r="M1719" s="142" t="s">
        <v>3396</v>
      </c>
      <c r="N1719" s="238">
        <v>32</v>
      </c>
      <c r="O1719" s="211">
        <v>43657</v>
      </c>
      <c r="P1719" s="190"/>
      <c r="Q1719" s="190"/>
    </row>
    <row r="1720" spans="1:17" ht="15.75" hidden="1">
      <c r="A1720" s="1" t="s">
        <v>2675</v>
      </c>
      <c r="B1720" s="39" t="s">
        <v>1971</v>
      </c>
      <c r="C1720" s="8" t="s">
        <v>1971</v>
      </c>
      <c r="D1720" s="8" t="s">
        <v>3546</v>
      </c>
      <c r="E1720" s="1" t="s">
        <v>3549</v>
      </c>
      <c r="F1720" s="3" t="s">
        <v>46</v>
      </c>
      <c r="G1720" s="8" t="s">
        <v>1938</v>
      </c>
      <c r="H1720" s="145"/>
      <c r="I1720" s="148"/>
      <c r="J1720" s="276"/>
      <c r="K1720" s="142"/>
      <c r="L1720" s="142"/>
      <c r="M1720" s="142" t="s">
        <v>3396</v>
      </c>
      <c r="N1720" s="238">
        <v>56</v>
      </c>
      <c r="O1720" s="211">
        <v>43657</v>
      </c>
      <c r="P1720" s="190"/>
      <c r="Q1720" s="190"/>
    </row>
    <row r="1721" spans="1:17" ht="15.75" hidden="1">
      <c r="A1721" s="1" t="s">
        <v>2675</v>
      </c>
      <c r="B1721" s="39" t="s">
        <v>1971</v>
      </c>
      <c r="C1721" s="8" t="s">
        <v>1971</v>
      </c>
      <c r="D1721" s="8" t="s">
        <v>3546</v>
      </c>
      <c r="E1721" s="1" t="s">
        <v>3550</v>
      </c>
      <c r="F1721" s="3" t="s">
        <v>45</v>
      </c>
      <c r="G1721" s="8" t="s">
        <v>1938</v>
      </c>
      <c r="H1721" s="145"/>
      <c r="I1721" s="148"/>
      <c r="J1721" s="276"/>
      <c r="K1721" s="142"/>
      <c r="L1721" s="142"/>
      <c r="M1721" s="142" t="s">
        <v>3396</v>
      </c>
      <c r="N1721" s="238">
        <v>8</v>
      </c>
      <c r="O1721" s="211">
        <v>43658</v>
      </c>
      <c r="P1721" s="190"/>
      <c r="Q1721" s="190"/>
    </row>
    <row r="1722" spans="1:17" ht="15.75" hidden="1">
      <c r="A1722" s="1" t="s">
        <v>2675</v>
      </c>
      <c r="B1722" s="39" t="s">
        <v>1971</v>
      </c>
      <c r="C1722" s="8" t="s">
        <v>1971</v>
      </c>
      <c r="D1722" s="8" t="s">
        <v>3546</v>
      </c>
      <c r="E1722" s="1" t="s">
        <v>3551</v>
      </c>
      <c r="F1722" s="3" t="s">
        <v>46</v>
      </c>
      <c r="G1722" s="8" t="s">
        <v>1938</v>
      </c>
      <c r="H1722" s="145"/>
      <c r="I1722" s="148"/>
      <c r="J1722" s="276"/>
      <c r="K1722" s="142"/>
      <c r="L1722" s="142"/>
      <c r="M1722" s="142" t="s">
        <v>3396</v>
      </c>
      <c r="N1722" s="238">
        <v>40</v>
      </c>
      <c r="O1722" s="211">
        <v>43659</v>
      </c>
      <c r="P1722" s="190"/>
      <c r="Q1722" s="190"/>
    </row>
    <row r="1723" spans="1:17" ht="15.75" hidden="1">
      <c r="A1723" s="1" t="s">
        <v>2675</v>
      </c>
      <c r="B1723" s="39" t="s">
        <v>1971</v>
      </c>
      <c r="C1723" s="8" t="s">
        <v>1971</v>
      </c>
      <c r="D1723" s="8" t="s">
        <v>3546</v>
      </c>
      <c r="E1723" s="1" t="s">
        <v>3552</v>
      </c>
      <c r="F1723" s="3" t="s">
        <v>46</v>
      </c>
      <c r="G1723" s="8" t="s">
        <v>1938</v>
      </c>
      <c r="H1723" s="145"/>
      <c r="I1723" s="148"/>
      <c r="J1723" s="276"/>
      <c r="K1723" s="142"/>
      <c r="L1723" s="142"/>
      <c r="M1723" s="142" t="s">
        <v>3396</v>
      </c>
      <c r="N1723" s="238">
        <v>72</v>
      </c>
      <c r="O1723" s="211">
        <v>43677</v>
      </c>
      <c r="P1723" s="190"/>
      <c r="Q1723" s="190"/>
    </row>
    <row r="1724" spans="1:17" hidden="1">
      <c r="A1724" s="1" t="s">
        <v>2674</v>
      </c>
      <c r="B1724" s="1" t="str">
        <f t="shared" ref="B1724:B1725" si="112">+C1724</f>
        <v>SER</v>
      </c>
      <c r="C1724" s="1" t="s">
        <v>2442</v>
      </c>
      <c r="D1724" s="1" t="s">
        <v>2443</v>
      </c>
      <c r="E1724" s="1" t="s">
        <v>3554</v>
      </c>
      <c r="F1724" s="3" t="s">
        <v>46</v>
      </c>
      <c r="G1724" s="1"/>
      <c r="H1724" s="83"/>
      <c r="I1724" s="148"/>
      <c r="J1724" s="142"/>
      <c r="K1724" s="267"/>
      <c r="L1724" s="267"/>
      <c r="M1724" s="142"/>
      <c r="N1724" s="190">
        <v>32</v>
      </c>
      <c r="O1724" s="146">
        <v>43661</v>
      </c>
      <c r="P1724" s="190"/>
      <c r="Q1724" s="190"/>
    </row>
    <row r="1725" spans="1:17" hidden="1">
      <c r="A1725" s="1" t="s">
        <v>2674</v>
      </c>
      <c r="B1725" s="1" t="str">
        <f t="shared" si="112"/>
        <v>SKB</v>
      </c>
      <c r="C1725" s="8" t="s">
        <v>1223</v>
      </c>
      <c r="D1725" s="8" t="s">
        <v>1224</v>
      </c>
      <c r="E1725" s="144" t="s">
        <v>3587</v>
      </c>
      <c r="F1725" s="144" t="s">
        <v>46</v>
      </c>
      <c r="G1725" s="143" t="s">
        <v>3588</v>
      </c>
      <c r="H1725" s="222">
        <v>10</v>
      </c>
      <c r="I1725" s="148">
        <v>43680</v>
      </c>
      <c r="J1725" s="142">
        <v>64</v>
      </c>
      <c r="K1725" s="267">
        <f t="shared" ref="K1725" si="113">+H1725*20000</f>
        <v>200000</v>
      </c>
      <c r="L1725" s="267" t="s">
        <v>2254</v>
      </c>
      <c r="M1725" s="142" t="s">
        <v>3396</v>
      </c>
      <c r="N1725" s="190">
        <v>64</v>
      </c>
      <c r="O1725" s="146">
        <v>43654</v>
      </c>
      <c r="P1725" s="190"/>
      <c r="Q1725" s="199">
        <f t="shared" ref="Q1725" si="114">N1725*5000</f>
        <v>320000</v>
      </c>
    </row>
    <row r="1726" spans="1:17" hidden="1">
      <c r="A1726" s="141" t="s">
        <v>2674</v>
      </c>
      <c r="B1726" s="141" t="s">
        <v>2772</v>
      </c>
      <c r="C1726" s="160" t="s">
        <v>2772</v>
      </c>
      <c r="D1726" s="160" t="s">
        <v>3005</v>
      </c>
      <c r="E1726" s="160" t="s">
        <v>3589</v>
      </c>
      <c r="F1726" s="161" t="s">
        <v>46</v>
      </c>
      <c r="G1726" s="160" t="s">
        <v>3590</v>
      </c>
      <c r="H1726" s="261">
        <v>10</v>
      </c>
      <c r="I1726" s="223">
        <v>43668</v>
      </c>
      <c r="J1726" s="270">
        <v>40</v>
      </c>
      <c r="K1726" s="270">
        <v>220000</v>
      </c>
      <c r="L1726" s="270" t="s">
        <v>2253</v>
      </c>
      <c r="M1726" s="142" t="s">
        <v>3396</v>
      </c>
      <c r="N1726" s="190">
        <v>8</v>
      </c>
      <c r="O1726" s="148">
        <v>43664</v>
      </c>
      <c r="P1726" s="190"/>
      <c r="Q1726" s="190"/>
    </row>
    <row r="1727" spans="1:17" hidden="1">
      <c r="A1727" s="141" t="s">
        <v>2674</v>
      </c>
      <c r="B1727" s="141" t="s">
        <v>2772</v>
      </c>
      <c r="C1727" s="160" t="s">
        <v>2772</v>
      </c>
      <c r="D1727" s="160" t="s">
        <v>3005</v>
      </c>
      <c r="E1727" s="160" t="s">
        <v>3591</v>
      </c>
      <c r="F1727" s="161" t="s">
        <v>46</v>
      </c>
      <c r="G1727" s="160" t="s">
        <v>3592</v>
      </c>
      <c r="H1727" s="261">
        <v>7</v>
      </c>
      <c r="I1727" s="223">
        <v>43686</v>
      </c>
      <c r="J1727" s="270">
        <v>44</v>
      </c>
      <c r="K1727" s="270">
        <v>220000</v>
      </c>
      <c r="L1727" s="270" t="s">
        <v>2253</v>
      </c>
      <c r="M1727" s="142" t="s">
        <v>3396</v>
      </c>
      <c r="N1727" s="190">
        <v>6</v>
      </c>
      <c r="O1727" s="148">
        <v>43657</v>
      </c>
      <c r="P1727" s="190"/>
      <c r="Q1727" s="190"/>
    </row>
    <row r="1728" spans="1:17" hidden="1">
      <c r="A1728" s="141" t="s">
        <v>2674</v>
      </c>
      <c r="B1728" s="141" t="s">
        <v>2772</v>
      </c>
      <c r="C1728" s="160" t="s">
        <v>2772</v>
      </c>
      <c r="D1728" s="160" t="s">
        <v>3005</v>
      </c>
      <c r="E1728" s="160" t="s">
        <v>3593</v>
      </c>
      <c r="F1728" s="161" t="s">
        <v>46</v>
      </c>
      <c r="G1728" s="160" t="s">
        <v>3594</v>
      </c>
      <c r="H1728" s="261">
        <v>8</v>
      </c>
      <c r="I1728" s="223">
        <v>43657</v>
      </c>
      <c r="J1728" s="270">
        <v>44</v>
      </c>
      <c r="K1728" s="270">
        <v>220000</v>
      </c>
      <c r="L1728" s="270" t="s">
        <v>2253</v>
      </c>
      <c r="M1728" s="142" t="s">
        <v>3396</v>
      </c>
      <c r="N1728" s="190">
        <v>6</v>
      </c>
      <c r="O1728" s="148">
        <v>43686</v>
      </c>
      <c r="P1728" s="190"/>
      <c r="Q1728" s="190"/>
    </row>
    <row r="1729" spans="1:17" hidden="1">
      <c r="A1729" s="1" t="s">
        <v>2677</v>
      </c>
      <c r="B1729" s="1" t="str">
        <f t="shared" ref="B1729" si="115">+C1729</f>
        <v>KSPJKT</v>
      </c>
      <c r="C1729" s="8" t="s">
        <v>2256</v>
      </c>
      <c r="D1729" s="8" t="s">
        <v>3267</v>
      </c>
      <c r="E1729" s="8" t="s">
        <v>3599</v>
      </c>
      <c r="F1729" s="3" t="s">
        <v>46</v>
      </c>
      <c r="G1729" s="8"/>
      <c r="H1729" s="145">
        <v>23</v>
      </c>
      <c r="I1729" s="148">
        <v>43670</v>
      </c>
      <c r="J1729" s="270">
        <v>23</v>
      </c>
      <c r="K1729" s="267">
        <v>460000</v>
      </c>
      <c r="L1729" s="142" t="s">
        <v>2255</v>
      </c>
      <c r="M1729" s="142" t="s">
        <v>3396</v>
      </c>
      <c r="N1729" s="190">
        <v>80</v>
      </c>
      <c r="O1729" s="146">
        <v>43593</v>
      </c>
      <c r="P1729" s="190">
        <v>20</v>
      </c>
      <c r="Q1729" s="190"/>
    </row>
    <row r="1730" spans="1:17" hidden="1">
      <c r="A1730" s="1" t="s">
        <v>2669</v>
      </c>
      <c r="B1730" s="1" t="s">
        <v>552</v>
      </c>
      <c r="C1730" s="37" t="s">
        <v>552</v>
      </c>
      <c r="D1730" s="37" t="s">
        <v>539</v>
      </c>
      <c r="E1730" s="37" t="s">
        <v>3638</v>
      </c>
      <c r="F1730" s="23" t="s">
        <v>46</v>
      </c>
      <c r="G1730" s="37" t="s">
        <v>3639</v>
      </c>
      <c r="H1730" s="260">
        <v>12</v>
      </c>
      <c r="I1730" s="147"/>
      <c r="J1730" s="142">
        <f t="shared" ref="J1730:J1733" si="116">+H1730*4</f>
        <v>48</v>
      </c>
      <c r="K1730" s="268">
        <f t="shared" ref="K1730:K1733" si="117">+H1730*20000</f>
        <v>240000</v>
      </c>
      <c r="L1730" s="268" t="s">
        <v>2253</v>
      </c>
      <c r="M1730" s="142" t="s">
        <v>3396</v>
      </c>
      <c r="N1730" s="190">
        <v>48</v>
      </c>
      <c r="O1730" s="190" t="s">
        <v>3640</v>
      </c>
      <c r="P1730" s="190"/>
      <c r="Q1730" s="190"/>
    </row>
    <row r="1731" spans="1:17" hidden="1">
      <c r="A1731" s="1" t="s">
        <v>2669</v>
      </c>
      <c r="B1731" s="1" t="s">
        <v>552</v>
      </c>
      <c r="C1731" s="37" t="s">
        <v>552</v>
      </c>
      <c r="D1731" s="37" t="s">
        <v>539</v>
      </c>
      <c r="E1731" s="37" t="s">
        <v>3641</v>
      </c>
      <c r="F1731" s="23" t="s">
        <v>46</v>
      </c>
      <c r="G1731" s="37" t="s">
        <v>3642</v>
      </c>
      <c r="H1731" s="260">
        <v>27</v>
      </c>
      <c r="I1731" s="148"/>
      <c r="J1731" s="142">
        <f t="shared" si="116"/>
        <v>108</v>
      </c>
      <c r="K1731" s="268">
        <f t="shared" si="117"/>
        <v>540000</v>
      </c>
      <c r="L1731" s="268" t="s">
        <v>2253</v>
      </c>
      <c r="M1731" s="142" t="s">
        <v>3396</v>
      </c>
      <c r="N1731" s="190">
        <v>108</v>
      </c>
      <c r="O1731" s="190" t="s">
        <v>3643</v>
      </c>
      <c r="P1731" s="190"/>
      <c r="Q1731" s="190"/>
    </row>
    <row r="1732" spans="1:17" hidden="1">
      <c r="A1732" s="1" t="s">
        <v>2669</v>
      </c>
      <c r="B1732" s="1" t="s">
        <v>552</v>
      </c>
      <c r="C1732" s="37" t="s">
        <v>552</v>
      </c>
      <c r="D1732" s="37" t="s">
        <v>539</v>
      </c>
      <c r="E1732" s="37" t="s">
        <v>3644</v>
      </c>
      <c r="F1732" s="23" t="s">
        <v>46</v>
      </c>
      <c r="G1732" s="37" t="s">
        <v>3645</v>
      </c>
      <c r="H1732" s="260">
        <v>13</v>
      </c>
      <c r="I1732" s="147"/>
      <c r="J1732" s="142">
        <f t="shared" si="116"/>
        <v>52</v>
      </c>
      <c r="K1732" s="268">
        <f t="shared" si="117"/>
        <v>260000</v>
      </c>
      <c r="L1732" s="268" t="s">
        <v>2253</v>
      </c>
      <c r="M1732" s="142" t="s">
        <v>3396</v>
      </c>
      <c r="N1732" s="190">
        <v>52</v>
      </c>
      <c r="O1732" s="190" t="s">
        <v>3646</v>
      </c>
      <c r="P1732" s="190"/>
      <c r="Q1732" s="190"/>
    </row>
    <row r="1733" spans="1:17" hidden="1">
      <c r="A1733" s="1" t="s">
        <v>2669</v>
      </c>
      <c r="B1733" s="1" t="s">
        <v>552</v>
      </c>
      <c r="C1733" s="37" t="s">
        <v>552</v>
      </c>
      <c r="D1733" s="37" t="s">
        <v>539</v>
      </c>
      <c r="E1733" s="37" t="s">
        <v>3647</v>
      </c>
      <c r="F1733" s="23" t="s">
        <v>46</v>
      </c>
      <c r="G1733" s="37" t="s">
        <v>3648</v>
      </c>
      <c r="H1733" s="260">
        <v>40</v>
      </c>
      <c r="I1733" s="147"/>
      <c r="J1733" s="142">
        <f t="shared" si="116"/>
        <v>160</v>
      </c>
      <c r="K1733" s="268">
        <f t="shared" si="117"/>
        <v>800000</v>
      </c>
      <c r="L1733" s="268" t="s">
        <v>2253</v>
      </c>
      <c r="M1733" s="142" t="s">
        <v>3396</v>
      </c>
      <c r="N1733" s="190">
        <v>160</v>
      </c>
      <c r="O1733" s="190" t="s">
        <v>3646</v>
      </c>
      <c r="P1733" s="190"/>
      <c r="Q1733" s="190"/>
    </row>
    <row r="1734" spans="1:17" hidden="1">
      <c r="A1734" s="1" t="s">
        <v>2671</v>
      </c>
      <c r="B1734" s="1" t="s">
        <v>1338</v>
      </c>
      <c r="C1734" s="8" t="s">
        <v>1338</v>
      </c>
      <c r="D1734" s="1" t="s">
        <v>3677</v>
      </c>
      <c r="E1734" s="8" t="s">
        <v>3678</v>
      </c>
      <c r="F1734" s="3"/>
      <c r="G1734" s="8"/>
      <c r="H1734" s="145"/>
      <c r="I1734" s="148"/>
      <c r="J1734" s="277"/>
      <c r="K1734" s="268"/>
      <c r="L1734" s="142" t="s">
        <v>2253</v>
      </c>
      <c r="M1734" s="142" t="s">
        <v>3396</v>
      </c>
      <c r="N1734" s="199">
        <v>92</v>
      </c>
      <c r="O1734" s="199" t="s">
        <v>3679</v>
      </c>
      <c r="P1734" s="199">
        <v>40</v>
      </c>
      <c r="Q1734" s="232">
        <f t="shared" ref="Q1734:Q1748" si="118">N1734*5000</f>
        <v>460000</v>
      </c>
    </row>
    <row r="1735" spans="1:17" hidden="1">
      <c r="A1735" s="1" t="s">
        <v>2671</v>
      </c>
      <c r="B1735" s="1" t="s">
        <v>1338</v>
      </c>
      <c r="C1735" s="8" t="s">
        <v>1338</v>
      </c>
      <c r="D1735" s="1" t="s">
        <v>3677</v>
      </c>
      <c r="E1735" s="8" t="s">
        <v>3680</v>
      </c>
      <c r="F1735" s="3"/>
      <c r="G1735" s="8"/>
      <c r="H1735" s="145"/>
      <c r="I1735" s="148"/>
      <c r="J1735" s="277"/>
      <c r="K1735" s="268"/>
      <c r="L1735" s="142" t="s">
        <v>2253</v>
      </c>
      <c r="M1735" s="142" t="s">
        <v>3396</v>
      </c>
      <c r="N1735" s="199">
        <v>108</v>
      </c>
      <c r="O1735" s="199" t="s">
        <v>3681</v>
      </c>
      <c r="P1735" s="199">
        <v>27</v>
      </c>
      <c r="Q1735" s="232">
        <f t="shared" si="118"/>
        <v>540000</v>
      </c>
    </row>
    <row r="1736" spans="1:17" hidden="1">
      <c r="A1736" s="1" t="s">
        <v>2671</v>
      </c>
      <c r="B1736" s="1" t="s">
        <v>1338</v>
      </c>
      <c r="C1736" s="8" t="s">
        <v>1338</v>
      </c>
      <c r="D1736" s="1" t="s">
        <v>3677</v>
      </c>
      <c r="E1736" s="8" t="s">
        <v>3682</v>
      </c>
      <c r="F1736" s="3"/>
      <c r="G1736" s="8"/>
      <c r="H1736" s="145"/>
      <c r="I1736" s="148"/>
      <c r="J1736" s="277"/>
      <c r="K1736" s="268"/>
      <c r="L1736" s="142" t="s">
        <v>2253</v>
      </c>
      <c r="M1736" s="142" t="s">
        <v>3396</v>
      </c>
      <c r="N1736" s="199">
        <v>76</v>
      </c>
      <c r="O1736" s="199" t="s">
        <v>3674</v>
      </c>
      <c r="P1736" s="199">
        <v>29</v>
      </c>
      <c r="Q1736" s="232">
        <f t="shared" si="118"/>
        <v>380000</v>
      </c>
    </row>
    <row r="1737" spans="1:17" hidden="1">
      <c r="A1737" s="1" t="s">
        <v>2671</v>
      </c>
      <c r="B1737" s="1" t="s">
        <v>1338</v>
      </c>
      <c r="C1737" s="8" t="s">
        <v>1338</v>
      </c>
      <c r="D1737" s="1" t="s">
        <v>3677</v>
      </c>
      <c r="E1737" s="8" t="s">
        <v>3683</v>
      </c>
      <c r="F1737" s="3"/>
      <c r="G1737" s="8"/>
      <c r="H1737" s="145"/>
      <c r="I1737" s="148"/>
      <c r="J1737" s="277"/>
      <c r="K1737" s="268"/>
      <c r="L1737" s="142" t="s">
        <v>2253</v>
      </c>
      <c r="M1737" s="142" t="s">
        <v>3396</v>
      </c>
      <c r="N1737" s="199">
        <v>49</v>
      </c>
      <c r="O1737" s="199" t="s">
        <v>3684</v>
      </c>
      <c r="P1737" s="199">
        <v>24</v>
      </c>
      <c r="Q1737" s="232">
        <f t="shared" si="118"/>
        <v>245000</v>
      </c>
    </row>
    <row r="1738" spans="1:17" hidden="1">
      <c r="A1738" s="1" t="s">
        <v>2671</v>
      </c>
      <c r="B1738" s="1" t="s">
        <v>1338</v>
      </c>
      <c r="C1738" s="8" t="s">
        <v>1338</v>
      </c>
      <c r="D1738" s="1" t="s">
        <v>3677</v>
      </c>
      <c r="E1738" s="8" t="s">
        <v>3685</v>
      </c>
      <c r="F1738" s="3"/>
      <c r="G1738" s="8"/>
      <c r="H1738" s="145"/>
      <c r="I1738" s="148"/>
      <c r="J1738" s="277"/>
      <c r="K1738" s="268"/>
      <c r="L1738" s="142" t="s">
        <v>2253</v>
      </c>
      <c r="M1738" s="142" t="s">
        <v>3396</v>
      </c>
      <c r="N1738" s="199">
        <v>36</v>
      </c>
      <c r="O1738" s="199" t="s">
        <v>3673</v>
      </c>
      <c r="P1738" s="199">
        <v>17</v>
      </c>
      <c r="Q1738" s="232">
        <f t="shared" si="118"/>
        <v>180000</v>
      </c>
    </row>
    <row r="1739" spans="1:17" hidden="1">
      <c r="A1739" s="1" t="s">
        <v>2671</v>
      </c>
      <c r="B1739" s="1" t="s">
        <v>1338</v>
      </c>
      <c r="C1739" s="8" t="s">
        <v>1338</v>
      </c>
      <c r="D1739" s="1" t="s">
        <v>3677</v>
      </c>
      <c r="E1739" s="8" t="s">
        <v>3686</v>
      </c>
      <c r="F1739" s="3"/>
      <c r="G1739" s="8"/>
      <c r="H1739" s="145"/>
      <c r="I1739" s="148"/>
      <c r="J1739" s="277"/>
      <c r="K1739" s="268"/>
      <c r="L1739" s="142" t="s">
        <v>2253</v>
      </c>
      <c r="M1739" s="142" t="s">
        <v>3396</v>
      </c>
      <c r="N1739" s="199">
        <v>48</v>
      </c>
      <c r="O1739" s="199" t="s">
        <v>3681</v>
      </c>
      <c r="P1739" s="199">
        <v>12</v>
      </c>
      <c r="Q1739" s="232">
        <f t="shared" si="118"/>
        <v>240000</v>
      </c>
    </row>
    <row r="1740" spans="1:17" hidden="1">
      <c r="A1740" s="1" t="s">
        <v>2671</v>
      </c>
      <c r="B1740" s="1" t="s">
        <v>1338</v>
      </c>
      <c r="C1740" s="8" t="s">
        <v>1338</v>
      </c>
      <c r="D1740" s="1" t="s">
        <v>3677</v>
      </c>
      <c r="E1740" s="8" t="s">
        <v>3687</v>
      </c>
      <c r="F1740" s="3"/>
      <c r="G1740" s="8"/>
      <c r="H1740" s="145"/>
      <c r="I1740" s="148"/>
      <c r="J1740" s="277"/>
      <c r="K1740" s="268"/>
      <c r="L1740" s="142" t="s">
        <v>2253</v>
      </c>
      <c r="M1740" s="142" t="s">
        <v>3396</v>
      </c>
      <c r="N1740" s="199">
        <v>28</v>
      </c>
      <c r="O1740" s="199" t="s">
        <v>3673</v>
      </c>
      <c r="P1740" s="199">
        <v>11</v>
      </c>
      <c r="Q1740" s="232">
        <f t="shared" si="118"/>
        <v>140000</v>
      </c>
    </row>
    <row r="1741" spans="1:17" hidden="1">
      <c r="A1741" s="1" t="s">
        <v>2671</v>
      </c>
      <c r="B1741" s="1" t="s">
        <v>1338</v>
      </c>
      <c r="C1741" s="8" t="s">
        <v>1338</v>
      </c>
      <c r="D1741" s="1" t="s">
        <v>3677</v>
      </c>
      <c r="E1741" s="8" t="s">
        <v>3688</v>
      </c>
      <c r="F1741" s="3"/>
      <c r="G1741" s="8"/>
      <c r="H1741" s="145"/>
      <c r="I1741" s="148"/>
      <c r="J1741" s="277"/>
      <c r="K1741" s="268"/>
      <c r="L1741" s="142" t="s">
        <v>2253</v>
      </c>
      <c r="M1741" s="142" t="s">
        <v>3396</v>
      </c>
      <c r="N1741" s="199">
        <v>14</v>
      </c>
      <c r="O1741" s="199" t="s">
        <v>3684</v>
      </c>
      <c r="P1741" s="199">
        <v>7</v>
      </c>
      <c r="Q1741" s="232">
        <f t="shared" si="118"/>
        <v>70000</v>
      </c>
    </row>
    <row r="1742" spans="1:17" hidden="1">
      <c r="A1742" s="1" t="s">
        <v>2671</v>
      </c>
      <c r="B1742" s="1" t="s">
        <v>1338</v>
      </c>
      <c r="C1742" s="8" t="s">
        <v>1338</v>
      </c>
      <c r="D1742" s="1" t="s">
        <v>3677</v>
      </c>
      <c r="E1742" s="8" t="s">
        <v>3689</v>
      </c>
      <c r="F1742" s="3"/>
      <c r="G1742" s="8"/>
      <c r="H1742" s="145"/>
      <c r="I1742" s="148"/>
      <c r="J1742" s="277"/>
      <c r="K1742" s="268"/>
      <c r="L1742" s="142" t="s">
        <v>2253</v>
      </c>
      <c r="M1742" s="142" t="s">
        <v>3396</v>
      </c>
      <c r="N1742" s="199">
        <v>52</v>
      </c>
      <c r="O1742" s="199" t="s">
        <v>3669</v>
      </c>
      <c r="P1742" s="199">
        <v>14</v>
      </c>
      <c r="Q1742" s="232">
        <f t="shared" si="118"/>
        <v>260000</v>
      </c>
    </row>
    <row r="1743" spans="1:17" hidden="1">
      <c r="A1743" s="1" t="s">
        <v>2671</v>
      </c>
      <c r="B1743" s="1" t="s">
        <v>1338</v>
      </c>
      <c r="C1743" s="8" t="s">
        <v>1338</v>
      </c>
      <c r="D1743" s="1" t="s">
        <v>3677</v>
      </c>
      <c r="E1743" s="8" t="s">
        <v>3690</v>
      </c>
      <c r="F1743" s="3"/>
      <c r="G1743" s="8"/>
      <c r="H1743" s="145"/>
      <c r="I1743" s="148"/>
      <c r="J1743" s="277"/>
      <c r="K1743" s="268"/>
      <c r="L1743" s="142" t="s">
        <v>2253</v>
      </c>
      <c r="M1743" s="142" t="s">
        <v>3396</v>
      </c>
      <c r="N1743" s="199">
        <v>48</v>
      </c>
      <c r="O1743" s="199" t="s">
        <v>3691</v>
      </c>
      <c r="P1743" s="199">
        <v>12</v>
      </c>
      <c r="Q1743" s="232">
        <f t="shared" si="118"/>
        <v>240000</v>
      </c>
    </row>
    <row r="1744" spans="1:17" hidden="1">
      <c r="A1744" s="1" t="s">
        <v>2671</v>
      </c>
      <c r="B1744" s="1" t="s">
        <v>1172</v>
      </c>
      <c r="C1744" s="8" t="s">
        <v>1172</v>
      </c>
      <c r="D1744" s="8" t="s">
        <v>3692</v>
      </c>
      <c r="E1744" s="8" t="s">
        <v>3693</v>
      </c>
      <c r="F1744" s="3"/>
      <c r="G1744" s="8"/>
      <c r="H1744" s="145"/>
      <c r="I1744" s="148"/>
      <c r="J1744" s="277"/>
      <c r="K1744" s="268"/>
      <c r="L1744" s="142" t="s">
        <v>2253</v>
      </c>
      <c r="M1744" s="142" t="s">
        <v>3396</v>
      </c>
      <c r="N1744" s="199">
        <v>28</v>
      </c>
      <c r="O1744" s="199" t="s">
        <v>3673</v>
      </c>
      <c r="P1744" s="199">
        <v>14</v>
      </c>
      <c r="Q1744" s="232">
        <f t="shared" si="118"/>
        <v>140000</v>
      </c>
    </row>
    <row r="1745" spans="1:17" hidden="1">
      <c r="A1745" s="1" t="s">
        <v>2671</v>
      </c>
      <c r="B1745" s="1" t="s">
        <v>1172</v>
      </c>
      <c r="C1745" s="8" t="s">
        <v>1172</v>
      </c>
      <c r="D1745" s="8" t="s">
        <v>3694</v>
      </c>
      <c r="E1745" s="8" t="s">
        <v>3695</v>
      </c>
      <c r="F1745" s="3"/>
      <c r="G1745" s="8"/>
      <c r="H1745" s="145"/>
      <c r="I1745" s="148"/>
      <c r="J1745" s="277"/>
      <c r="K1745" s="268"/>
      <c r="L1745" s="142" t="s">
        <v>2253</v>
      </c>
      <c r="M1745" s="142" t="s">
        <v>3396</v>
      </c>
      <c r="N1745" s="199">
        <v>15</v>
      </c>
      <c r="O1745" s="199" t="s">
        <v>3684</v>
      </c>
      <c r="P1745" s="199">
        <v>6</v>
      </c>
      <c r="Q1745" s="232">
        <f t="shared" si="118"/>
        <v>75000</v>
      </c>
    </row>
    <row r="1746" spans="1:17" hidden="1">
      <c r="A1746" s="1" t="s">
        <v>2671</v>
      </c>
      <c r="B1746" s="1" t="s">
        <v>1172</v>
      </c>
      <c r="C1746" s="8" t="s">
        <v>1172</v>
      </c>
      <c r="D1746" s="8" t="s">
        <v>2671</v>
      </c>
      <c r="E1746" s="8" t="s">
        <v>3696</v>
      </c>
      <c r="F1746" s="3"/>
      <c r="G1746" s="8"/>
      <c r="H1746" s="145"/>
      <c r="I1746" s="148"/>
      <c r="J1746" s="277"/>
      <c r="K1746" s="268"/>
      <c r="L1746" s="142" t="s">
        <v>2253</v>
      </c>
      <c r="M1746" s="142" t="s">
        <v>3396</v>
      </c>
      <c r="N1746" s="199">
        <v>58</v>
      </c>
      <c r="O1746" s="199" t="s">
        <v>3697</v>
      </c>
      <c r="P1746" s="199">
        <v>26</v>
      </c>
      <c r="Q1746" s="232">
        <f t="shared" si="118"/>
        <v>290000</v>
      </c>
    </row>
    <row r="1747" spans="1:17" hidden="1">
      <c r="A1747" s="1" t="s">
        <v>2671</v>
      </c>
      <c r="B1747" s="1" t="s">
        <v>1172</v>
      </c>
      <c r="C1747" s="8" t="s">
        <v>1172</v>
      </c>
      <c r="D1747" s="8" t="s">
        <v>3698</v>
      </c>
      <c r="E1747" s="8" t="s">
        <v>3699</v>
      </c>
      <c r="F1747" s="3"/>
      <c r="G1747" s="8"/>
      <c r="H1747" s="145"/>
      <c r="I1747" s="148"/>
      <c r="J1747" s="277"/>
      <c r="K1747" s="268"/>
      <c r="L1747" s="142" t="s">
        <v>2253</v>
      </c>
      <c r="M1747" s="142" t="s">
        <v>3396</v>
      </c>
      <c r="N1747" s="199">
        <v>12</v>
      </c>
      <c r="O1747" s="199" t="s">
        <v>3700</v>
      </c>
      <c r="P1747" s="199">
        <v>3</v>
      </c>
      <c r="Q1747" s="199">
        <f t="shared" si="118"/>
        <v>60000</v>
      </c>
    </row>
    <row r="1748" spans="1:17" hidden="1">
      <c r="A1748" s="1" t="s">
        <v>2671</v>
      </c>
      <c r="B1748" s="1" t="str">
        <f>+C1748</f>
        <v>BPP</v>
      </c>
      <c r="C1748" s="8" t="s">
        <v>1380</v>
      </c>
      <c r="D1748" s="8" t="s">
        <v>3701</v>
      </c>
      <c r="E1748" s="8" t="s">
        <v>3404</v>
      </c>
      <c r="F1748" s="3"/>
      <c r="G1748" s="8"/>
      <c r="H1748" s="145"/>
      <c r="I1748" s="148"/>
      <c r="J1748" s="277"/>
      <c r="K1748" s="268"/>
      <c r="L1748" s="142" t="s">
        <v>2253</v>
      </c>
      <c r="M1748" s="142" t="s">
        <v>3396</v>
      </c>
      <c r="N1748" s="199">
        <v>26</v>
      </c>
      <c r="O1748" s="199" t="s">
        <v>3702</v>
      </c>
      <c r="P1748" s="199">
        <v>8</v>
      </c>
      <c r="Q1748" s="232">
        <f t="shared" si="118"/>
        <v>130000</v>
      </c>
    </row>
    <row r="1749" spans="1:17" hidden="1">
      <c r="A1749" s="233" t="s">
        <v>2674</v>
      </c>
      <c r="B1749" s="233" t="s">
        <v>1404</v>
      </c>
      <c r="C1749" s="234" t="s">
        <v>1404</v>
      </c>
      <c r="D1749" s="234" t="s">
        <v>3703</v>
      </c>
      <c r="E1749" s="235" t="s">
        <v>1447</v>
      </c>
      <c r="F1749" s="237" t="s">
        <v>44</v>
      </c>
      <c r="G1749" s="235" t="s">
        <v>3704</v>
      </c>
      <c r="H1749" s="236">
        <v>52</v>
      </c>
      <c r="I1749" s="249"/>
      <c r="J1749" s="278">
        <v>208</v>
      </c>
      <c r="K1749" s="268">
        <f t="shared" ref="K1749:K1760" si="119">+H1749*20000</f>
        <v>1040000</v>
      </c>
      <c r="L1749" s="279" t="s">
        <v>2254</v>
      </c>
      <c r="M1749" s="142" t="s">
        <v>3468</v>
      </c>
      <c r="N1749" s="239"/>
      <c r="O1749" s="239"/>
      <c r="P1749" s="239"/>
      <c r="Q1749" s="239"/>
    </row>
    <row r="1750" spans="1:17" hidden="1">
      <c r="A1750" s="233" t="s">
        <v>2674</v>
      </c>
      <c r="B1750" s="233" t="s">
        <v>1404</v>
      </c>
      <c r="C1750" s="234" t="s">
        <v>1404</v>
      </c>
      <c r="D1750" s="234" t="s">
        <v>3703</v>
      </c>
      <c r="E1750" s="235" t="s">
        <v>3705</v>
      </c>
      <c r="F1750" s="237" t="s">
        <v>46</v>
      </c>
      <c r="G1750" s="235" t="s">
        <v>3706</v>
      </c>
      <c r="H1750" s="236">
        <v>12</v>
      </c>
      <c r="I1750" s="249"/>
      <c r="J1750" s="278">
        <v>48</v>
      </c>
      <c r="K1750" s="268">
        <f t="shared" si="119"/>
        <v>240000</v>
      </c>
      <c r="L1750" s="279" t="s">
        <v>2254</v>
      </c>
      <c r="M1750" s="142" t="s">
        <v>3468</v>
      </c>
      <c r="N1750" s="239"/>
      <c r="O1750" s="239"/>
      <c r="P1750" s="239"/>
      <c r="Q1750" s="239"/>
    </row>
    <row r="1751" spans="1:17" hidden="1">
      <c r="A1751" s="233" t="s">
        <v>2674</v>
      </c>
      <c r="B1751" s="233" t="s">
        <v>1404</v>
      </c>
      <c r="C1751" s="234" t="s">
        <v>1404</v>
      </c>
      <c r="D1751" s="234" t="s">
        <v>3703</v>
      </c>
      <c r="E1751" s="235" t="s">
        <v>1449</v>
      </c>
      <c r="F1751" s="237" t="s">
        <v>46</v>
      </c>
      <c r="G1751" s="235" t="s">
        <v>3707</v>
      </c>
      <c r="H1751" s="236">
        <v>25</v>
      </c>
      <c r="I1751" s="249"/>
      <c r="J1751" s="278">
        <v>100</v>
      </c>
      <c r="K1751" s="268">
        <f t="shared" si="119"/>
        <v>500000</v>
      </c>
      <c r="L1751" s="279" t="s">
        <v>2254</v>
      </c>
      <c r="M1751" s="142" t="s">
        <v>3468</v>
      </c>
      <c r="N1751" s="239"/>
      <c r="O1751" s="239"/>
      <c r="P1751" s="239"/>
      <c r="Q1751" s="239"/>
    </row>
    <row r="1752" spans="1:17" hidden="1">
      <c r="A1752" s="233" t="s">
        <v>2674</v>
      </c>
      <c r="B1752" s="233" t="s">
        <v>1404</v>
      </c>
      <c r="C1752" s="234" t="s">
        <v>1404</v>
      </c>
      <c r="D1752" s="234" t="s">
        <v>3703</v>
      </c>
      <c r="E1752" s="235" t="s">
        <v>1437</v>
      </c>
      <c r="F1752" s="237" t="s">
        <v>46</v>
      </c>
      <c r="G1752" s="235" t="s">
        <v>3708</v>
      </c>
      <c r="H1752" s="236">
        <v>22</v>
      </c>
      <c r="I1752" s="249"/>
      <c r="J1752" s="278">
        <v>88</v>
      </c>
      <c r="K1752" s="268">
        <f t="shared" si="119"/>
        <v>440000</v>
      </c>
      <c r="L1752" s="279" t="s">
        <v>2254</v>
      </c>
      <c r="M1752" s="142" t="s">
        <v>3468</v>
      </c>
      <c r="N1752" s="239"/>
      <c r="O1752" s="239"/>
      <c r="P1752" s="239"/>
      <c r="Q1752" s="239"/>
    </row>
    <row r="1753" spans="1:17" hidden="1">
      <c r="A1753" s="233" t="s">
        <v>2674</v>
      </c>
      <c r="B1753" s="233" t="s">
        <v>1404</v>
      </c>
      <c r="C1753" s="234" t="s">
        <v>1404</v>
      </c>
      <c r="D1753" s="234" t="s">
        <v>3703</v>
      </c>
      <c r="E1753" s="235" t="s">
        <v>3709</v>
      </c>
      <c r="F1753" s="237" t="s">
        <v>46</v>
      </c>
      <c r="G1753" s="235" t="s">
        <v>3710</v>
      </c>
      <c r="H1753" s="236">
        <v>15</v>
      </c>
      <c r="I1753" s="249"/>
      <c r="J1753" s="278">
        <v>60</v>
      </c>
      <c r="K1753" s="268">
        <f t="shared" si="119"/>
        <v>300000</v>
      </c>
      <c r="L1753" s="279" t="s">
        <v>2254</v>
      </c>
      <c r="M1753" s="142" t="s">
        <v>3468</v>
      </c>
      <c r="N1753" s="239"/>
      <c r="O1753" s="239"/>
      <c r="P1753" s="239"/>
      <c r="Q1753" s="239"/>
    </row>
    <row r="1754" spans="1:17" hidden="1">
      <c r="A1754" s="233" t="s">
        <v>2674</v>
      </c>
      <c r="B1754" s="233" t="s">
        <v>1404</v>
      </c>
      <c r="C1754" s="234" t="s">
        <v>2848</v>
      </c>
      <c r="D1754" s="234" t="s">
        <v>3703</v>
      </c>
      <c r="E1754" s="235" t="s">
        <v>3711</v>
      </c>
      <c r="F1754" s="237" t="s">
        <v>44</v>
      </c>
      <c r="G1754" s="235" t="s">
        <v>2885</v>
      </c>
      <c r="H1754" s="236">
        <v>30</v>
      </c>
      <c r="I1754" s="249"/>
      <c r="J1754" s="278">
        <v>120</v>
      </c>
      <c r="K1754" s="268">
        <f t="shared" si="119"/>
        <v>600000</v>
      </c>
      <c r="L1754" s="279" t="s">
        <v>2254</v>
      </c>
      <c r="M1754" s="142" t="s">
        <v>3468</v>
      </c>
      <c r="N1754" s="239"/>
      <c r="O1754" s="239"/>
      <c r="P1754" s="239"/>
      <c r="Q1754" s="239"/>
    </row>
    <row r="1755" spans="1:17" hidden="1">
      <c r="A1755" s="233" t="s">
        <v>2674</v>
      </c>
      <c r="B1755" s="233" t="s">
        <v>1404</v>
      </c>
      <c r="C1755" s="234" t="s">
        <v>2848</v>
      </c>
      <c r="D1755" s="234" t="s">
        <v>3703</v>
      </c>
      <c r="E1755" s="235" t="s">
        <v>3712</v>
      </c>
      <c r="F1755" s="237" t="s">
        <v>44</v>
      </c>
      <c r="G1755" s="235" t="s">
        <v>3713</v>
      </c>
      <c r="H1755" s="236">
        <v>26</v>
      </c>
      <c r="I1755" s="249"/>
      <c r="J1755" s="278">
        <v>104</v>
      </c>
      <c r="K1755" s="268">
        <f t="shared" si="119"/>
        <v>520000</v>
      </c>
      <c r="L1755" s="279" t="s">
        <v>2254</v>
      </c>
      <c r="M1755" s="142" t="s">
        <v>3468</v>
      </c>
      <c r="N1755" s="239"/>
      <c r="O1755" s="239"/>
      <c r="P1755" s="239"/>
      <c r="Q1755" s="239"/>
    </row>
    <row r="1756" spans="1:17" hidden="1">
      <c r="A1756" s="233" t="s">
        <v>2674</v>
      </c>
      <c r="B1756" s="233" t="s">
        <v>1404</v>
      </c>
      <c r="C1756" s="234" t="s">
        <v>2848</v>
      </c>
      <c r="D1756" s="234" t="s">
        <v>3703</v>
      </c>
      <c r="E1756" s="235" t="s">
        <v>3714</v>
      </c>
      <c r="F1756" s="237" t="s">
        <v>46</v>
      </c>
      <c r="G1756" s="235" t="s">
        <v>3715</v>
      </c>
      <c r="H1756" s="236">
        <v>32</v>
      </c>
      <c r="I1756" s="249"/>
      <c r="J1756" s="278">
        <v>128</v>
      </c>
      <c r="K1756" s="268">
        <f t="shared" si="119"/>
        <v>640000</v>
      </c>
      <c r="L1756" s="279" t="s">
        <v>2254</v>
      </c>
      <c r="M1756" s="142" t="s">
        <v>3468</v>
      </c>
      <c r="N1756" s="239"/>
      <c r="O1756" s="239"/>
      <c r="P1756" s="239"/>
      <c r="Q1756" s="239"/>
    </row>
    <row r="1757" spans="1:17" hidden="1">
      <c r="A1757" s="233" t="s">
        <v>2674</v>
      </c>
      <c r="B1757" s="233" t="s">
        <v>1404</v>
      </c>
      <c r="C1757" s="234" t="s">
        <v>2848</v>
      </c>
      <c r="D1757" s="234" t="s">
        <v>3703</v>
      </c>
      <c r="E1757" s="235" t="s">
        <v>3716</v>
      </c>
      <c r="F1757" s="237" t="s">
        <v>46</v>
      </c>
      <c r="G1757" s="235" t="s">
        <v>3717</v>
      </c>
      <c r="H1757" s="236">
        <v>30</v>
      </c>
      <c r="I1757" s="249"/>
      <c r="J1757" s="278">
        <v>120</v>
      </c>
      <c r="K1757" s="268">
        <f t="shared" si="119"/>
        <v>600000</v>
      </c>
      <c r="L1757" s="279" t="s">
        <v>2254</v>
      </c>
      <c r="M1757" s="142" t="s">
        <v>3468</v>
      </c>
      <c r="N1757" s="239"/>
      <c r="O1757" s="239"/>
      <c r="P1757" s="239"/>
      <c r="Q1757" s="239"/>
    </row>
    <row r="1758" spans="1:17" hidden="1">
      <c r="A1758" s="233" t="s">
        <v>2674</v>
      </c>
      <c r="B1758" s="233" t="s">
        <v>1404</v>
      </c>
      <c r="C1758" s="234" t="s">
        <v>2848</v>
      </c>
      <c r="D1758" s="234" t="s">
        <v>3703</v>
      </c>
      <c r="E1758" s="235" t="s">
        <v>3718</v>
      </c>
      <c r="F1758" s="237" t="s">
        <v>46</v>
      </c>
      <c r="G1758" s="235" t="s">
        <v>2869</v>
      </c>
      <c r="H1758" s="236">
        <v>23</v>
      </c>
      <c r="I1758" s="249"/>
      <c r="J1758" s="278">
        <v>92</v>
      </c>
      <c r="K1758" s="268">
        <f t="shared" si="119"/>
        <v>460000</v>
      </c>
      <c r="L1758" s="279" t="s">
        <v>2254</v>
      </c>
      <c r="M1758" s="142" t="s">
        <v>3468</v>
      </c>
      <c r="N1758" s="239"/>
      <c r="O1758" s="239"/>
      <c r="P1758" s="239"/>
      <c r="Q1758" s="239"/>
    </row>
    <row r="1759" spans="1:17" hidden="1">
      <c r="A1759" s="233" t="s">
        <v>2674</v>
      </c>
      <c r="B1759" s="233" t="s">
        <v>1404</v>
      </c>
      <c r="C1759" s="234" t="s">
        <v>2848</v>
      </c>
      <c r="D1759" s="234" t="s">
        <v>3703</v>
      </c>
      <c r="E1759" s="235" t="s">
        <v>3719</v>
      </c>
      <c r="F1759" s="237" t="s">
        <v>46</v>
      </c>
      <c r="G1759" s="235" t="s">
        <v>2887</v>
      </c>
      <c r="H1759" s="236">
        <v>15</v>
      </c>
      <c r="I1759" s="249"/>
      <c r="J1759" s="278">
        <v>80</v>
      </c>
      <c r="K1759" s="268">
        <f t="shared" si="119"/>
        <v>300000</v>
      </c>
      <c r="L1759" s="279" t="s">
        <v>2254</v>
      </c>
      <c r="M1759" s="142" t="s">
        <v>3468</v>
      </c>
      <c r="N1759" s="239"/>
      <c r="O1759" s="239"/>
      <c r="P1759" s="239"/>
      <c r="Q1759" s="239"/>
    </row>
    <row r="1760" spans="1:17" hidden="1">
      <c r="A1760" s="233" t="s">
        <v>2674</v>
      </c>
      <c r="B1760" s="233" t="s">
        <v>1404</v>
      </c>
      <c r="C1760" s="234" t="s">
        <v>2848</v>
      </c>
      <c r="D1760" s="234" t="s">
        <v>3703</v>
      </c>
      <c r="E1760" s="235" t="s">
        <v>2880</v>
      </c>
      <c r="F1760" s="237" t="s">
        <v>46</v>
      </c>
      <c r="G1760" s="235" t="s">
        <v>2881</v>
      </c>
      <c r="H1760" s="236">
        <v>15</v>
      </c>
      <c r="I1760" s="249"/>
      <c r="J1760" s="278">
        <v>88</v>
      </c>
      <c r="K1760" s="268">
        <f t="shared" si="119"/>
        <v>300000</v>
      </c>
      <c r="L1760" s="279" t="s">
        <v>2254</v>
      </c>
      <c r="M1760" s="142" t="s">
        <v>3468</v>
      </c>
      <c r="N1760" s="239"/>
      <c r="O1760" s="239"/>
      <c r="P1760" s="239"/>
      <c r="Q1760" s="239"/>
    </row>
    <row r="1761" spans="1:17" hidden="1">
      <c r="A1761" s="1" t="s">
        <v>2669</v>
      </c>
      <c r="B1761" s="1" t="str">
        <f t="shared" ref="B1761:B1773" si="120">+C1761</f>
        <v>KSPBDG</v>
      </c>
      <c r="C1761" s="8" t="s">
        <v>569</v>
      </c>
      <c r="D1761" s="8" t="s">
        <v>570</v>
      </c>
      <c r="E1761" s="8" t="s">
        <v>3725</v>
      </c>
      <c r="F1761" s="45" t="s">
        <v>45</v>
      </c>
      <c r="G1761" s="8" t="s">
        <v>3726</v>
      </c>
      <c r="H1761" s="94">
        <v>11</v>
      </c>
      <c r="I1761" s="241" t="s">
        <v>3727</v>
      </c>
      <c r="J1761" s="142">
        <f t="shared" ref="J1761:J1779" si="121">+H1761*4</f>
        <v>44</v>
      </c>
      <c r="K1761" s="267">
        <f t="shared" ref="K1761:K1779" si="122">+H1761*20000</f>
        <v>220000</v>
      </c>
      <c r="L1761" s="267" t="s">
        <v>2255</v>
      </c>
      <c r="M1761" s="142" t="s">
        <v>3468</v>
      </c>
      <c r="N1761" s="239"/>
      <c r="O1761" s="240"/>
      <c r="P1761" s="240"/>
      <c r="Q1761" s="239"/>
    </row>
    <row r="1762" spans="1:17" hidden="1">
      <c r="A1762" s="1" t="s">
        <v>2669</v>
      </c>
      <c r="B1762" s="1" t="str">
        <f t="shared" si="120"/>
        <v>KSPBDG</v>
      </c>
      <c r="C1762" s="8" t="s">
        <v>569</v>
      </c>
      <c r="D1762" s="8" t="s">
        <v>570</v>
      </c>
      <c r="E1762" s="8" t="s">
        <v>3728</v>
      </c>
      <c r="F1762" s="45" t="s">
        <v>45</v>
      </c>
      <c r="G1762" s="8" t="s">
        <v>3729</v>
      </c>
      <c r="H1762" s="94">
        <v>12</v>
      </c>
      <c r="I1762" s="241" t="s">
        <v>3727</v>
      </c>
      <c r="J1762" s="142">
        <f t="shared" si="121"/>
        <v>48</v>
      </c>
      <c r="K1762" s="267">
        <f t="shared" si="122"/>
        <v>240000</v>
      </c>
      <c r="L1762" s="267" t="s">
        <v>2255</v>
      </c>
      <c r="M1762" s="142" t="s">
        <v>3468</v>
      </c>
      <c r="N1762" s="239"/>
      <c r="O1762" s="240"/>
      <c r="P1762" s="240"/>
      <c r="Q1762" s="239"/>
    </row>
    <row r="1763" spans="1:17" hidden="1">
      <c r="A1763" s="1" t="s">
        <v>2669</v>
      </c>
      <c r="B1763" s="1" t="str">
        <f t="shared" si="120"/>
        <v>KSPBDG</v>
      </c>
      <c r="C1763" s="8" t="s">
        <v>569</v>
      </c>
      <c r="D1763" s="8" t="s">
        <v>599</v>
      </c>
      <c r="E1763" s="8" t="s">
        <v>3730</v>
      </c>
      <c r="F1763" s="45" t="s">
        <v>45</v>
      </c>
      <c r="G1763" s="8" t="s">
        <v>3731</v>
      </c>
      <c r="H1763" s="94">
        <v>15</v>
      </c>
      <c r="I1763" s="241" t="s">
        <v>3727</v>
      </c>
      <c r="J1763" s="142">
        <f t="shared" si="121"/>
        <v>60</v>
      </c>
      <c r="K1763" s="267">
        <f t="shared" si="122"/>
        <v>300000</v>
      </c>
      <c r="L1763" s="267" t="s">
        <v>2255</v>
      </c>
      <c r="M1763" s="142" t="s">
        <v>3468</v>
      </c>
      <c r="N1763" s="239"/>
      <c r="O1763" s="240"/>
      <c r="P1763" s="240"/>
      <c r="Q1763" s="239"/>
    </row>
    <row r="1764" spans="1:17" hidden="1">
      <c r="A1764" s="1" t="s">
        <v>2669</v>
      </c>
      <c r="B1764" s="1" t="str">
        <f t="shared" si="120"/>
        <v>KSPBDG</v>
      </c>
      <c r="C1764" s="8" t="s">
        <v>569</v>
      </c>
      <c r="D1764" s="8" t="s">
        <v>599</v>
      </c>
      <c r="E1764" s="8" t="s">
        <v>3732</v>
      </c>
      <c r="F1764" s="26" t="s">
        <v>46</v>
      </c>
      <c r="G1764" s="8" t="s">
        <v>3733</v>
      </c>
      <c r="H1764" s="94">
        <v>40</v>
      </c>
      <c r="I1764" s="241" t="s">
        <v>3727</v>
      </c>
      <c r="J1764" s="142">
        <f t="shared" si="121"/>
        <v>160</v>
      </c>
      <c r="K1764" s="267">
        <f t="shared" si="122"/>
        <v>800000</v>
      </c>
      <c r="L1764" s="267" t="s">
        <v>2255</v>
      </c>
      <c r="M1764" s="142" t="s">
        <v>3468</v>
      </c>
      <c r="N1764" s="239"/>
      <c r="O1764" s="240"/>
      <c r="P1764" s="240"/>
      <c r="Q1764" s="239"/>
    </row>
    <row r="1765" spans="1:17" hidden="1">
      <c r="A1765" s="1" t="s">
        <v>2669</v>
      </c>
      <c r="B1765" s="1" t="str">
        <f t="shared" si="120"/>
        <v>KSPBDG</v>
      </c>
      <c r="C1765" s="8" t="s">
        <v>569</v>
      </c>
      <c r="D1765" s="8" t="s">
        <v>599</v>
      </c>
      <c r="E1765" s="8" t="s">
        <v>3734</v>
      </c>
      <c r="F1765" s="26" t="s">
        <v>46</v>
      </c>
      <c r="G1765" s="8" t="s">
        <v>3735</v>
      </c>
      <c r="H1765" s="94">
        <v>15</v>
      </c>
      <c r="I1765" s="241" t="s">
        <v>3736</v>
      </c>
      <c r="J1765" s="142">
        <f t="shared" si="121"/>
        <v>60</v>
      </c>
      <c r="K1765" s="267">
        <f t="shared" si="122"/>
        <v>300000</v>
      </c>
      <c r="L1765" s="267" t="s">
        <v>2255</v>
      </c>
      <c r="M1765" s="142" t="s">
        <v>3468</v>
      </c>
      <c r="N1765" s="239"/>
      <c r="O1765" s="240"/>
      <c r="P1765" s="240"/>
      <c r="Q1765" s="239"/>
    </row>
    <row r="1766" spans="1:17" hidden="1">
      <c r="A1766" s="1" t="s">
        <v>2669</v>
      </c>
      <c r="B1766" s="1" t="str">
        <f t="shared" si="120"/>
        <v>KSPBDG</v>
      </c>
      <c r="C1766" s="8" t="s">
        <v>569</v>
      </c>
      <c r="D1766" s="8" t="s">
        <v>599</v>
      </c>
      <c r="E1766" s="8" t="s">
        <v>3737</v>
      </c>
      <c r="F1766" s="45" t="s">
        <v>45</v>
      </c>
      <c r="G1766" s="8" t="s">
        <v>3738</v>
      </c>
      <c r="H1766" s="94">
        <v>16</v>
      </c>
      <c r="I1766" s="241" t="s">
        <v>3736</v>
      </c>
      <c r="J1766" s="142">
        <f t="shared" si="121"/>
        <v>64</v>
      </c>
      <c r="K1766" s="267">
        <f t="shared" si="122"/>
        <v>320000</v>
      </c>
      <c r="L1766" s="267" t="s">
        <v>2255</v>
      </c>
      <c r="M1766" s="142" t="s">
        <v>3468</v>
      </c>
      <c r="N1766" s="239"/>
      <c r="O1766" s="240"/>
      <c r="P1766" s="240"/>
      <c r="Q1766" s="239"/>
    </row>
    <row r="1767" spans="1:17" hidden="1">
      <c r="A1767" s="1" t="s">
        <v>2669</v>
      </c>
      <c r="B1767" s="1" t="str">
        <f t="shared" si="120"/>
        <v>KSPBDG</v>
      </c>
      <c r="C1767" s="8" t="s">
        <v>569</v>
      </c>
      <c r="D1767" s="8" t="s">
        <v>632</v>
      </c>
      <c r="E1767" s="8" t="s">
        <v>3739</v>
      </c>
      <c r="F1767" s="45" t="s">
        <v>45</v>
      </c>
      <c r="G1767" s="8" t="s">
        <v>3740</v>
      </c>
      <c r="H1767" s="94">
        <v>18</v>
      </c>
      <c r="I1767" s="241" t="s">
        <v>3727</v>
      </c>
      <c r="J1767" s="142">
        <f t="shared" si="121"/>
        <v>72</v>
      </c>
      <c r="K1767" s="267">
        <f t="shared" si="122"/>
        <v>360000</v>
      </c>
      <c r="L1767" s="267" t="s">
        <v>2255</v>
      </c>
      <c r="M1767" s="142" t="s">
        <v>3468</v>
      </c>
      <c r="N1767" s="239"/>
      <c r="O1767" s="240"/>
      <c r="P1767" s="240"/>
      <c r="Q1767" s="239"/>
    </row>
    <row r="1768" spans="1:17" hidden="1">
      <c r="A1768" s="1" t="s">
        <v>2669</v>
      </c>
      <c r="B1768" s="1" t="str">
        <f t="shared" si="120"/>
        <v>KSPBDG</v>
      </c>
      <c r="C1768" s="8" t="s">
        <v>569</v>
      </c>
      <c r="D1768" s="8" t="s">
        <v>632</v>
      </c>
      <c r="E1768" s="8" t="s">
        <v>3741</v>
      </c>
      <c r="F1768" s="26" t="s">
        <v>46</v>
      </c>
      <c r="G1768" s="8" t="s">
        <v>3742</v>
      </c>
      <c r="H1768" s="94">
        <v>30</v>
      </c>
      <c r="I1768" s="241" t="s">
        <v>3736</v>
      </c>
      <c r="J1768" s="142">
        <f t="shared" si="121"/>
        <v>120</v>
      </c>
      <c r="K1768" s="267">
        <f t="shared" si="122"/>
        <v>600000</v>
      </c>
      <c r="L1768" s="267" t="s">
        <v>2255</v>
      </c>
      <c r="M1768" s="142" t="s">
        <v>3468</v>
      </c>
      <c r="N1768" s="239"/>
      <c r="O1768" s="240"/>
      <c r="P1768" s="240"/>
      <c r="Q1768" s="239"/>
    </row>
    <row r="1769" spans="1:17" hidden="1">
      <c r="A1769" s="1" t="s">
        <v>2669</v>
      </c>
      <c r="B1769" s="1" t="str">
        <f t="shared" si="120"/>
        <v>KSPBDG</v>
      </c>
      <c r="C1769" s="8" t="s">
        <v>569</v>
      </c>
      <c r="D1769" s="8" t="s">
        <v>632</v>
      </c>
      <c r="E1769" s="8" t="s">
        <v>3743</v>
      </c>
      <c r="F1769" s="26" t="s">
        <v>46</v>
      </c>
      <c r="G1769" s="8" t="s">
        <v>3744</v>
      </c>
      <c r="H1769" s="94">
        <v>32</v>
      </c>
      <c r="I1769" s="241" t="s">
        <v>3736</v>
      </c>
      <c r="J1769" s="142">
        <f t="shared" si="121"/>
        <v>128</v>
      </c>
      <c r="K1769" s="267">
        <f t="shared" si="122"/>
        <v>640000</v>
      </c>
      <c r="L1769" s="267" t="s">
        <v>2255</v>
      </c>
      <c r="M1769" s="142" t="s">
        <v>3468</v>
      </c>
      <c r="N1769" s="239"/>
      <c r="O1769" s="240"/>
      <c r="P1769" s="240"/>
      <c r="Q1769" s="239"/>
    </row>
    <row r="1770" spans="1:17" hidden="1">
      <c r="A1770" s="1" t="s">
        <v>2669</v>
      </c>
      <c r="B1770" s="1" t="str">
        <f t="shared" si="120"/>
        <v>KSPBDG</v>
      </c>
      <c r="C1770" s="8" t="s">
        <v>569</v>
      </c>
      <c r="D1770" s="8" t="s">
        <v>632</v>
      </c>
      <c r="E1770" s="8" t="s">
        <v>3745</v>
      </c>
      <c r="F1770" s="26" t="s">
        <v>46</v>
      </c>
      <c r="G1770" s="8" t="s">
        <v>3746</v>
      </c>
      <c r="H1770" s="94">
        <v>24</v>
      </c>
      <c r="I1770" s="241" t="s">
        <v>3747</v>
      </c>
      <c r="J1770" s="142">
        <f t="shared" si="121"/>
        <v>96</v>
      </c>
      <c r="K1770" s="267">
        <f t="shared" si="122"/>
        <v>480000</v>
      </c>
      <c r="L1770" s="267" t="s">
        <v>2255</v>
      </c>
      <c r="M1770" s="142" t="s">
        <v>3468</v>
      </c>
      <c r="N1770" s="239"/>
      <c r="O1770" s="240"/>
      <c r="P1770" s="240"/>
      <c r="Q1770" s="239"/>
    </row>
    <row r="1771" spans="1:17" hidden="1">
      <c r="A1771" s="1" t="s">
        <v>2669</v>
      </c>
      <c r="B1771" s="1" t="str">
        <f t="shared" si="120"/>
        <v>KSPBDG</v>
      </c>
      <c r="C1771" s="8" t="s">
        <v>569</v>
      </c>
      <c r="D1771" s="8" t="s">
        <v>632</v>
      </c>
      <c r="E1771" s="8" t="s">
        <v>3748</v>
      </c>
      <c r="F1771" s="26" t="s">
        <v>46</v>
      </c>
      <c r="G1771" s="8" t="s">
        <v>3749</v>
      </c>
      <c r="H1771" s="94">
        <v>40</v>
      </c>
      <c r="I1771" s="241" t="s">
        <v>3747</v>
      </c>
      <c r="J1771" s="142">
        <f t="shared" si="121"/>
        <v>160</v>
      </c>
      <c r="K1771" s="267">
        <f t="shared" si="122"/>
        <v>800000</v>
      </c>
      <c r="L1771" s="267" t="s">
        <v>2255</v>
      </c>
      <c r="M1771" s="142" t="s">
        <v>3468</v>
      </c>
      <c r="N1771" s="239"/>
      <c r="O1771" s="240"/>
      <c r="P1771" s="240"/>
      <c r="Q1771" s="239"/>
    </row>
    <row r="1772" spans="1:17" hidden="1">
      <c r="A1772" s="1" t="s">
        <v>2669</v>
      </c>
      <c r="B1772" s="1" t="str">
        <f t="shared" si="120"/>
        <v>KSPBDG</v>
      </c>
      <c r="C1772" s="8" t="s">
        <v>569</v>
      </c>
      <c r="D1772" s="8" t="s">
        <v>632</v>
      </c>
      <c r="E1772" s="8" t="s">
        <v>3750</v>
      </c>
      <c r="F1772" s="26" t="s">
        <v>46</v>
      </c>
      <c r="G1772" s="8" t="s">
        <v>3751</v>
      </c>
      <c r="H1772" s="94">
        <v>12</v>
      </c>
      <c r="I1772" s="241" t="s">
        <v>3752</v>
      </c>
      <c r="J1772" s="142">
        <f t="shared" si="121"/>
        <v>48</v>
      </c>
      <c r="K1772" s="267">
        <f t="shared" si="122"/>
        <v>240000</v>
      </c>
      <c r="L1772" s="267" t="s">
        <v>2255</v>
      </c>
      <c r="M1772" s="142" t="s">
        <v>3468</v>
      </c>
      <c r="N1772" s="239"/>
      <c r="O1772" s="240"/>
      <c r="P1772" s="240"/>
      <c r="Q1772" s="239"/>
    </row>
    <row r="1773" spans="1:17" hidden="1">
      <c r="A1773" s="1" t="s">
        <v>2669</v>
      </c>
      <c r="B1773" s="1" t="str">
        <f t="shared" si="120"/>
        <v>KSPBDG</v>
      </c>
      <c r="C1773" s="8" t="s">
        <v>569</v>
      </c>
      <c r="D1773" s="8" t="s">
        <v>3239</v>
      </c>
      <c r="E1773" s="8" t="s">
        <v>3753</v>
      </c>
      <c r="F1773" s="45" t="s">
        <v>45</v>
      </c>
      <c r="G1773" s="8" t="s">
        <v>3754</v>
      </c>
      <c r="H1773" s="94">
        <v>10</v>
      </c>
      <c r="I1773" s="241" t="s">
        <v>3727</v>
      </c>
      <c r="J1773" s="142">
        <f t="shared" si="121"/>
        <v>40</v>
      </c>
      <c r="K1773" s="267">
        <f t="shared" si="122"/>
        <v>200000</v>
      </c>
      <c r="L1773" s="267" t="s">
        <v>2255</v>
      </c>
      <c r="M1773" s="142" t="s">
        <v>3468</v>
      </c>
      <c r="N1773" s="239"/>
      <c r="O1773" s="240"/>
      <c r="P1773" s="240"/>
      <c r="Q1773" s="239"/>
    </row>
    <row r="1774" spans="1:17" hidden="1">
      <c r="A1774" s="1" t="s">
        <v>2669</v>
      </c>
      <c r="B1774" s="1" t="str">
        <f>+C1774</f>
        <v>KSPBDG</v>
      </c>
      <c r="C1774" s="8" t="s">
        <v>569</v>
      </c>
      <c r="D1774" s="8" t="s">
        <v>3239</v>
      </c>
      <c r="E1774" s="8" t="s">
        <v>3755</v>
      </c>
      <c r="F1774" s="26" t="s">
        <v>46</v>
      </c>
      <c r="G1774" s="8" t="s">
        <v>3756</v>
      </c>
      <c r="H1774" s="94">
        <v>35</v>
      </c>
      <c r="I1774" s="241" t="s">
        <v>3736</v>
      </c>
      <c r="J1774" s="142">
        <f t="shared" si="121"/>
        <v>140</v>
      </c>
      <c r="K1774" s="267">
        <f t="shared" si="122"/>
        <v>700000</v>
      </c>
      <c r="L1774" s="267" t="s">
        <v>2255</v>
      </c>
      <c r="M1774" s="142" t="s">
        <v>3468</v>
      </c>
      <c r="N1774" s="239"/>
      <c r="O1774" s="240"/>
      <c r="P1774" s="240"/>
      <c r="Q1774" s="239"/>
    </row>
    <row r="1775" spans="1:17" hidden="1">
      <c r="A1775" s="1" t="s">
        <v>2669</v>
      </c>
      <c r="B1775" s="1" t="str">
        <f>+C1775</f>
        <v>KSPBDG</v>
      </c>
      <c r="C1775" s="8" t="s">
        <v>569</v>
      </c>
      <c r="D1775" s="8" t="s">
        <v>3239</v>
      </c>
      <c r="E1775" s="8" t="s">
        <v>3757</v>
      </c>
      <c r="F1775" s="45" t="s">
        <v>45</v>
      </c>
      <c r="G1775" s="8" t="s">
        <v>3758</v>
      </c>
      <c r="H1775" s="94">
        <v>10</v>
      </c>
      <c r="I1775" s="241" t="s">
        <v>3736</v>
      </c>
      <c r="J1775" s="142">
        <f t="shared" si="121"/>
        <v>40</v>
      </c>
      <c r="K1775" s="267">
        <f t="shared" si="122"/>
        <v>200000</v>
      </c>
      <c r="L1775" s="267" t="s">
        <v>2255</v>
      </c>
      <c r="M1775" s="142" t="s">
        <v>3468</v>
      </c>
      <c r="N1775" s="239"/>
      <c r="O1775" s="240"/>
      <c r="P1775" s="240"/>
      <c r="Q1775" s="239"/>
    </row>
    <row r="1776" spans="1:17" hidden="1">
      <c r="A1776" s="1" t="s">
        <v>2669</v>
      </c>
      <c r="B1776" s="1" t="str">
        <f>+C1776</f>
        <v>KSPBDG</v>
      </c>
      <c r="C1776" s="8" t="s">
        <v>569</v>
      </c>
      <c r="D1776" s="8" t="s">
        <v>3239</v>
      </c>
      <c r="E1776" s="8" t="s">
        <v>3759</v>
      </c>
      <c r="F1776" s="26" t="s">
        <v>46</v>
      </c>
      <c r="G1776" s="8" t="s">
        <v>3760</v>
      </c>
      <c r="H1776" s="94">
        <v>40</v>
      </c>
      <c r="I1776" s="241" t="s">
        <v>3747</v>
      </c>
      <c r="J1776" s="142">
        <f t="shared" si="121"/>
        <v>160</v>
      </c>
      <c r="K1776" s="267">
        <f t="shared" si="122"/>
        <v>800000</v>
      </c>
      <c r="L1776" s="267" t="s">
        <v>2255</v>
      </c>
      <c r="M1776" s="142" t="s">
        <v>3468</v>
      </c>
      <c r="N1776" s="239"/>
      <c r="O1776" s="240"/>
      <c r="P1776" s="240"/>
      <c r="Q1776" s="239"/>
    </row>
    <row r="1777" spans="1:17" hidden="1">
      <c r="A1777" s="1" t="s">
        <v>2669</v>
      </c>
      <c r="B1777" s="1" t="str">
        <f>+C1777</f>
        <v>KSPBDG</v>
      </c>
      <c r="C1777" s="8" t="s">
        <v>569</v>
      </c>
      <c r="D1777" s="8" t="s">
        <v>3239</v>
      </c>
      <c r="E1777" s="8" t="s">
        <v>3761</v>
      </c>
      <c r="F1777" s="26" t="s">
        <v>46</v>
      </c>
      <c r="G1777" s="8" t="s">
        <v>3762</v>
      </c>
      <c r="H1777" s="94">
        <v>24</v>
      </c>
      <c r="I1777" s="241" t="s">
        <v>3747</v>
      </c>
      <c r="J1777" s="142">
        <f t="shared" si="121"/>
        <v>96</v>
      </c>
      <c r="K1777" s="267">
        <f t="shared" si="122"/>
        <v>480000</v>
      </c>
      <c r="L1777" s="267" t="s">
        <v>2255</v>
      </c>
      <c r="M1777" s="142" t="s">
        <v>3468</v>
      </c>
      <c r="N1777" s="239"/>
      <c r="O1777" s="240"/>
      <c r="P1777" s="240"/>
      <c r="Q1777" s="239"/>
    </row>
    <row r="1778" spans="1:17" hidden="1">
      <c r="A1778" s="1" t="s">
        <v>2669</v>
      </c>
      <c r="B1778" s="1" t="str">
        <f>+C1778</f>
        <v>KSPBDG</v>
      </c>
      <c r="C1778" s="8" t="s">
        <v>569</v>
      </c>
      <c r="D1778" s="8" t="s">
        <v>3239</v>
      </c>
      <c r="E1778" s="8" t="s">
        <v>3763</v>
      </c>
      <c r="F1778" s="45" t="s">
        <v>45</v>
      </c>
      <c r="G1778" s="8" t="s">
        <v>3764</v>
      </c>
      <c r="H1778" s="94">
        <v>8</v>
      </c>
      <c r="I1778" s="241" t="s">
        <v>3752</v>
      </c>
      <c r="J1778" s="142">
        <f t="shared" si="121"/>
        <v>32</v>
      </c>
      <c r="K1778" s="267">
        <f t="shared" si="122"/>
        <v>160000</v>
      </c>
      <c r="L1778" s="267" t="s">
        <v>2255</v>
      </c>
      <c r="M1778" s="142" t="s">
        <v>3468</v>
      </c>
      <c r="N1778" s="239"/>
      <c r="O1778" s="240"/>
      <c r="P1778" s="240"/>
      <c r="Q1778" s="239"/>
    </row>
    <row r="1779" spans="1:17" hidden="1">
      <c r="A1779" s="1" t="s">
        <v>2669</v>
      </c>
      <c r="B1779" s="1" t="str">
        <f t="shared" ref="B1779" si="123">+C1779</f>
        <v>KSPBDG</v>
      </c>
      <c r="C1779" s="8" t="s">
        <v>569</v>
      </c>
      <c r="D1779" s="8" t="s">
        <v>3239</v>
      </c>
      <c r="E1779" s="8" t="s">
        <v>3765</v>
      </c>
      <c r="F1779" s="45" t="s">
        <v>45</v>
      </c>
      <c r="G1779" s="8" t="s">
        <v>3766</v>
      </c>
      <c r="H1779" s="94">
        <v>20</v>
      </c>
      <c r="I1779" s="241" t="s">
        <v>3752</v>
      </c>
      <c r="J1779" s="142">
        <f t="shared" si="121"/>
        <v>80</v>
      </c>
      <c r="K1779" s="267">
        <f t="shared" si="122"/>
        <v>400000</v>
      </c>
      <c r="L1779" s="267" t="s">
        <v>2255</v>
      </c>
      <c r="M1779" s="142" t="s">
        <v>3468</v>
      </c>
      <c r="N1779" s="239"/>
      <c r="O1779" s="240"/>
      <c r="P1779" s="240"/>
      <c r="Q1779" s="239"/>
    </row>
    <row r="1780" spans="1:17">
      <c r="A1780" s="1" t="s">
        <v>2674</v>
      </c>
      <c r="B1780" s="1" t="s">
        <v>178</v>
      </c>
      <c r="C1780" s="8" t="s">
        <v>178</v>
      </c>
      <c r="D1780" s="8" t="s">
        <v>3848</v>
      </c>
      <c r="E1780" s="242" t="s">
        <v>3768</v>
      </c>
      <c r="F1780" s="282" t="s">
        <v>45</v>
      </c>
      <c r="G1780" s="243" t="s">
        <v>3769</v>
      </c>
      <c r="H1780" s="244">
        <v>15</v>
      </c>
      <c r="I1780" s="266">
        <v>43704</v>
      </c>
      <c r="J1780" s="280">
        <f>H1780*4</f>
        <v>60</v>
      </c>
      <c r="K1780" s="281">
        <f>J1780*5000</f>
        <v>300000</v>
      </c>
      <c r="L1780" s="267" t="s">
        <v>2254</v>
      </c>
      <c r="M1780" s="142" t="s">
        <v>3468</v>
      </c>
      <c r="N1780" s="239">
        <v>32</v>
      </c>
      <c r="O1780" s="283">
        <v>43719</v>
      </c>
      <c r="P1780" s="239">
        <v>8</v>
      </c>
      <c r="Q1780" s="199">
        <f t="shared" ref="Q1780:Q1790" si="124">N1780*5000</f>
        <v>160000</v>
      </c>
    </row>
    <row r="1781" spans="1:17">
      <c r="A1781" s="1" t="s">
        <v>2674</v>
      </c>
      <c r="B1781" s="1" t="s">
        <v>178</v>
      </c>
      <c r="C1781" s="8" t="s">
        <v>178</v>
      </c>
      <c r="D1781" s="8" t="s">
        <v>3848</v>
      </c>
      <c r="E1781" s="242" t="s">
        <v>3770</v>
      </c>
      <c r="F1781" s="282" t="s">
        <v>45</v>
      </c>
      <c r="G1781" s="243" t="s">
        <v>3771</v>
      </c>
      <c r="H1781" s="244">
        <v>15</v>
      </c>
      <c r="I1781" s="266">
        <v>43704</v>
      </c>
      <c r="J1781" s="280">
        <f t="shared" ref="J1781:J1790" si="125">H1781*4</f>
        <v>60</v>
      </c>
      <c r="K1781" s="281">
        <f>J1781*5000</f>
        <v>300000</v>
      </c>
      <c r="L1781" s="267" t="s">
        <v>2254</v>
      </c>
      <c r="M1781" s="142" t="s">
        <v>3468</v>
      </c>
      <c r="N1781" s="239">
        <v>28</v>
      </c>
      <c r="O1781" s="283">
        <v>43732</v>
      </c>
      <c r="P1781" s="239">
        <v>8</v>
      </c>
      <c r="Q1781" s="199">
        <f t="shared" si="124"/>
        <v>140000</v>
      </c>
    </row>
    <row r="1782" spans="1:17">
      <c r="A1782" s="1" t="s">
        <v>2674</v>
      </c>
      <c r="B1782" s="1" t="s">
        <v>178</v>
      </c>
      <c r="C1782" s="8" t="s">
        <v>178</v>
      </c>
      <c r="D1782" s="8" t="s">
        <v>3848</v>
      </c>
      <c r="E1782" s="242" t="s">
        <v>3772</v>
      </c>
      <c r="F1782" s="282" t="s">
        <v>45</v>
      </c>
      <c r="G1782" s="243" t="s">
        <v>3773</v>
      </c>
      <c r="H1782" s="244">
        <v>15</v>
      </c>
      <c r="I1782" s="266">
        <v>43706</v>
      </c>
      <c r="J1782" s="280">
        <f t="shared" si="125"/>
        <v>60</v>
      </c>
      <c r="K1782" s="281">
        <f t="shared" ref="K1782:K1790" si="126">J1782*5000</f>
        <v>300000</v>
      </c>
      <c r="L1782" s="267" t="s">
        <v>2254</v>
      </c>
      <c r="M1782" s="142" t="s">
        <v>3468</v>
      </c>
      <c r="N1782" s="239">
        <v>36</v>
      </c>
      <c r="O1782" s="283">
        <v>43714</v>
      </c>
      <c r="P1782" s="239">
        <v>9</v>
      </c>
      <c r="Q1782" s="199">
        <f t="shared" si="124"/>
        <v>180000</v>
      </c>
    </row>
    <row r="1783" spans="1:17">
      <c r="A1783" s="1" t="s">
        <v>2674</v>
      </c>
      <c r="B1783" s="1" t="s">
        <v>178</v>
      </c>
      <c r="C1783" s="8" t="s">
        <v>178</v>
      </c>
      <c r="D1783" s="8" t="s">
        <v>3848</v>
      </c>
      <c r="E1783" s="242" t="s">
        <v>3774</v>
      </c>
      <c r="F1783" s="282" t="s">
        <v>45</v>
      </c>
      <c r="G1783" s="243" t="s">
        <v>3775</v>
      </c>
      <c r="H1783" s="244">
        <v>25</v>
      </c>
      <c r="I1783" s="266">
        <v>43705</v>
      </c>
      <c r="J1783" s="280">
        <f t="shared" si="125"/>
        <v>100</v>
      </c>
      <c r="K1783" s="281">
        <f t="shared" si="126"/>
        <v>500000</v>
      </c>
      <c r="L1783" s="267" t="s">
        <v>2254</v>
      </c>
      <c r="M1783" s="142" t="s">
        <v>3468</v>
      </c>
      <c r="N1783" s="239">
        <v>46</v>
      </c>
      <c r="O1783" s="283">
        <v>43717</v>
      </c>
      <c r="P1783" s="239">
        <v>13</v>
      </c>
      <c r="Q1783" s="199">
        <f t="shared" si="124"/>
        <v>230000</v>
      </c>
    </row>
    <row r="1784" spans="1:17">
      <c r="A1784" s="1" t="s">
        <v>2674</v>
      </c>
      <c r="B1784" s="1" t="s">
        <v>178</v>
      </c>
      <c r="C1784" s="8" t="s">
        <v>178</v>
      </c>
      <c r="D1784" s="8" t="s">
        <v>3848</v>
      </c>
      <c r="E1784" s="242" t="s">
        <v>3776</v>
      </c>
      <c r="F1784" s="282" t="s">
        <v>45</v>
      </c>
      <c r="G1784" s="243" t="s">
        <v>3777</v>
      </c>
      <c r="H1784" s="244">
        <v>15</v>
      </c>
      <c r="I1784" s="266">
        <v>43708</v>
      </c>
      <c r="J1784" s="280">
        <f t="shared" si="125"/>
        <v>60</v>
      </c>
      <c r="K1784" s="281">
        <f t="shared" si="126"/>
        <v>300000</v>
      </c>
      <c r="L1784" s="267" t="s">
        <v>2254</v>
      </c>
      <c r="M1784" s="142" t="s">
        <v>3468</v>
      </c>
      <c r="N1784" s="239">
        <v>65</v>
      </c>
      <c r="O1784" s="283">
        <v>43720</v>
      </c>
      <c r="P1784" s="239">
        <v>16</v>
      </c>
      <c r="Q1784" s="199">
        <f t="shared" si="124"/>
        <v>325000</v>
      </c>
    </row>
    <row r="1785" spans="1:17">
      <c r="A1785" s="1" t="s">
        <v>2674</v>
      </c>
      <c r="B1785" s="1" t="s">
        <v>178</v>
      </c>
      <c r="C1785" s="8" t="s">
        <v>178</v>
      </c>
      <c r="D1785" s="242" t="s">
        <v>3767</v>
      </c>
      <c r="E1785" s="242" t="s">
        <v>3778</v>
      </c>
      <c r="F1785" s="282" t="s">
        <v>45</v>
      </c>
      <c r="G1785" s="243" t="s">
        <v>3779</v>
      </c>
      <c r="H1785" s="244">
        <v>15</v>
      </c>
      <c r="I1785" s="266">
        <v>43707</v>
      </c>
      <c r="J1785" s="280">
        <f t="shared" si="125"/>
        <v>60</v>
      </c>
      <c r="K1785" s="281">
        <f t="shared" si="126"/>
        <v>300000</v>
      </c>
      <c r="L1785" s="267" t="s">
        <v>2254</v>
      </c>
      <c r="M1785" s="142" t="s">
        <v>3468</v>
      </c>
      <c r="N1785" s="239">
        <v>53</v>
      </c>
      <c r="O1785" s="283">
        <v>43722</v>
      </c>
      <c r="P1785" s="239">
        <v>18</v>
      </c>
      <c r="Q1785" s="199">
        <f t="shared" si="124"/>
        <v>265000</v>
      </c>
    </row>
    <row r="1786" spans="1:17">
      <c r="A1786" s="1" t="s">
        <v>2674</v>
      </c>
      <c r="B1786" s="1" t="s">
        <v>178</v>
      </c>
      <c r="C1786" s="8" t="s">
        <v>178</v>
      </c>
      <c r="D1786" s="242" t="s">
        <v>3767</v>
      </c>
      <c r="E1786" s="242" t="s">
        <v>3780</v>
      </c>
      <c r="F1786" s="282" t="s">
        <v>45</v>
      </c>
      <c r="G1786" s="243" t="s">
        <v>3781</v>
      </c>
      <c r="H1786" s="244">
        <v>15</v>
      </c>
      <c r="I1786" s="266">
        <v>43707</v>
      </c>
      <c r="J1786" s="280">
        <f t="shared" si="125"/>
        <v>60</v>
      </c>
      <c r="K1786" s="281">
        <f t="shared" si="126"/>
        <v>300000</v>
      </c>
      <c r="L1786" s="267" t="s">
        <v>2254</v>
      </c>
      <c r="M1786" s="142" t="s">
        <v>3468</v>
      </c>
      <c r="N1786" s="239">
        <v>42</v>
      </c>
      <c r="O1786" s="283">
        <v>43729</v>
      </c>
      <c r="P1786" s="239">
        <v>11</v>
      </c>
      <c r="Q1786" s="199">
        <f t="shared" si="124"/>
        <v>210000</v>
      </c>
    </row>
    <row r="1787" spans="1:17">
      <c r="A1787" s="1" t="s">
        <v>2674</v>
      </c>
      <c r="B1787" s="1" t="s">
        <v>178</v>
      </c>
      <c r="C1787" s="8" t="s">
        <v>178</v>
      </c>
      <c r="D1787" s="242" t="s">
        <v>3767</v>
      </c>
      <c r="E1787" s="242" t="s">
        <v>3782</v>
      </c>
      <c r="F1787" s="282" t="s">
        <v>45</v>
      </c>
      <c r="G1787" s="243" t="s">
        <v>3783</v>
      </c>
      <c r="H1787" s="244">
        <v>20</v>
      </c>
      <c r="I1787" s="266">
        <v>43704</v>
      </c>
      <c r="J1787" s="280">
        <f t="shared" si="125"/>
        <v>80</v>
      </c>
      <c r="K1787" s="281">
        <f t="shared" si="126"/>
        <v>400000</v>
      </c>
      <c r="L1787" s="267" t="s">
        <v>2254</v>
      </c>
      <c r="M1787" s="142" t="s">
        <v>3468</v>
      </c>
      <c r="N1787" s="239">
        <v>68</v>
      </c>
      <c r="O1787" s="283">
        <v>43733</v>
      </c>
      <c r="P1787" s="239">
        <v>18</v>
      </c>
      <c r="Q1787" s="199">
        <f t="shared" si="124"/>
        <v>340000</v>
      </c>
    </row>
    <row r="1788" spans="1:17">
      <c r="A1788" s="1" t="s">
        <v>2674</v>
      </c>
      <c r="B1788" s="1" t="s">
        <v>178</v>
      </c>
      <c r="C1788" s="8" t="s">
        <v>178</v>
      </c>
      <c r="D1788" s="242" t="s">
        <v>3767</v>
      </c>
      <c r="E1788" s="242" t="s">
        <v>3784</v>
      </c>
      <c r="F1788" s="29" t="s">
        <v>46</v>
      </c>
      <c r="G1788" s="243" t="s">
        <v>3785</v>
      </c>
      <c r="H1788" s="244">
        <v>30</v>
      </c>
      <c r="I1788" s="266">
        <v>43706</v>
      </c>
      <c r="J1788" s="280">
        <f t="shared" si="125"/>
        <v>120</v>
      </c>
      <c r="K1788" s="281">
        <f t="shared" si="126"/>
        <v>600000</v>
      </c>
      <c r="L1788" s="267" t="s">
        <v>2254</v>
      </c>
      <c r="M1788" s="142" t="s">
        <v>3468</v>
      </c>
      <c r="N1788" s="239">
        <v>128</v>
      </c>
      <c r="O1788" s="283">
        <v>43727</v>
      </c>
      <c r="P1788" s="239">
        <v>32</v>
      </c>
      <c r="Q1788" s="199">
        <f t="shared" si="124"/>
        <v>640000</v>
      </c>
    </row>
    <row r="1789" spans="1:17">
      <c r="A1789" s="1" t="s">
        <v>2674</v>
      </c>
      <c r="B1789" s="1" t="s">
        <v>178</v>
      </c>
      <c r="C1789" s="8" t="s">
        <v>178</v>
      </c>
      <c r="D1789" s="242" t="s">
        <v>3767</v>
      </c>
      <c r="E1789" s="242" t="s">
        <v>3786</v>
      </c>
      <c r="F1789" s="282" t="s">
        <v>45</v>
      </c>
      <c r="G1789" s="243" t="s">
        <v>3787</v>
      </c>
      <c r="H1789" s="244">
        <v>20</v>
      </c>
      <c r="I1789" s="266">
        <v>43705</v>
      </c>
      <c r="J1789" s="280">
        <f t="shared" si="125"/>
        <v>80</v>
      </c>
      <c r="K1789" s="281">
        <f t="shared" si="126"/>
        <v>400000</v>
      </c>
      <c r="L1789" s="267" t="s">
        <v>2254</v>
      </c>
      <c r="M1789" s="142" t="s">
        <v>3468</v>
      </c>
      <c r="N1789" s="239">
        <v>51</v>
      </c>
      <c r="O1789" s="283">
        <v>43724</v>
      </c>
      <c r="P1789" s="239">
        <v>16</v>
      </c>
      <c r="Q1789" s="199">
        <f t="shared" si="124"/>
        <v>255000</v>
      </c>
    </row>
    <row r="1790" spans="1:17">
      <c r="A1790" s="1" t="s">
        <v>2674</v>
      </c>
      <c r="B1790" s="1" t="s">
        <v>178</v>
      </c>
      <c r="C1790" s="8" t="s">
        <v>178</v>
      </c>
      <c r="D1790" s="242" t="s">
        <v>3767</v>
      </c>
      <c r="E1790" s="242" t="s">
        <v>3788</v>
      </c>
      <c r="F1790" s="282" t="s">
        <v>45</v>
      </c>
      <c r="G1790" s="243" t="s">
        <v>3789</v>
      </c>
      <c r="H1790" s="244">
        <v>15</v>
      </c>
      <c r="I1790" s="266">
        <v>43708</v>
      </c>
      <c r="J1790" s="280">
        <f t="shared" si="125"/>
        <v>60</v>
      </c>
      <c r="K1790" s="281">
        <f t="shared" si="126"/>
        <v>300000</v>
      </c>
      <c r="L1790" s="267" t="s">
        <v>2254</v>
      </c>
      <c r="M1790" s="142" t="s">
        <v>3468</v>
      </c>
      <c r="N1790" s="239">
        <v>35</v>
      </c>
      <c r="O1790" s="283">
        <v>43713</v>
      </c>
      <c r="P1790" s="239">
        <v>13</v>
      </c>
      <c r="Q1790" s="199">
        <f t="shared" si="124"/>
        <v>175000</v>
      </c>
    </row>
    <row r="1791" spans="1:17" hidden="1">
      <c r="A1791" s="1" t="s">
        <v>2675</v>
      </c>
      <c r="B1791" s="1" t="s">
        <v>1971</v>
      </c>
      <c r="C1791" s="8" t="s">
        <v>1971</v>
      </c>
      <c r="D1791" s="8" t="s">
        <v>3790</v>
      </c>
      <c r="E1791" s="8" t="s">
        <v>3791</v>
      </c>
      <c r="F1791" s="45" t="s">
        <v>45</v>
      </c>
      <c r="G1791" s="8" t="s">
        <v>1958</v>
      </c>
      <c r="H1791" s="83">
        <v>21</v>
      </c>
      <c r="I1791" s="241">
        <v>43706</v>
      </c>
      <c r="J1791" s="142">
        <f t="shared" ref="J1791:J1808" si="127">+H1791*4</f>
        <v>84</v>
      </c>
      <c r="K1791" s="270">
        <v>420000</v>
      </c>
      <c r="L1791" s="142" t="s">
        <v>2253</v>
      </c>
      <c r="M1791" s="142" t="s">
        <v>3468</v>
      </c>
      <c r="N1791" s="239"/>
      <c r="O1791" s="239"/>
      <c r="P1791" s="239"/>
      <c r="Q1791" s="239"/>
    </row>
    <row r="1792" spans="1:17" hidden="1">
      <c r="A1792" s="1" t="s">
        <v>2675</v>
      </c>
      <c r="B1792" s="1" t="s">
        <v>1971</v>
      </c>
      <c r="C1792" s="8" t="s">
        <v>1971</v>
      </c>
      <c r="D1792" s="8" t="s">
        <v>3790</v>
      </c>
      <c r="E1792" s="8" t="s">
        <v>3792</v>
      </c>
      <c r="F1792" s="45" t="s">
        <v>45</v>
      </c>
      <c r="G1792" s="8" t="s">
        <v>1958</v>
      </c>
      <c r="H1792" s="83">
        <v>31</v>
      </c>
      <c r="I1792" s="241">
        <v>43692</v>
      </c>
      <c r="J1792" s="142">
        <f t="shared" si="127"/>
        <v>124</v>
      </c>
      <c r="K1792" s="270">
        <v>620000</v>
      </c>
      <c r="L1792" s="142" t="s">
        <v>2253</v>
      </c>
      <c r="M1792" s="142" t="s">
        <v>3468</v>
      </c>
      <c r="N1792" s="239"/>
      <c r="O1792" s="239"/>
      <c r="P1792" s="239"/>
      <c r="Q1792" s="239"/>
    </row>
    <row r="1793" spans="1:17" hidden="1">
      <c r="A1793" s="1" t="s">
        <v>2675</v>
      </c>
      <c r="B1793" s="1" t="s">
        <v>1971</v>
      </c>
      <c r="C1793" s="8" t="s">
        <v>1971</v>
      </c>
      <c r="D1793" s="8" t="s">
        <v>3790</v>
      </c>
      <c r="E1793" s="8" t="s">
        <v>3793</v>
      </c>
      <c r="F1793" s="45" t="s">
        <v>45</v>
      </c>
      <c r="G1793" s="8" t="s">
        <v>1943</v>
      </c>
      <c r="H1793" s="83">
        <v>7</v>
      </c>
      <c r="I1793" s="241">
        <v>43693</v>
      </c>
      <c r="J1793" s="142">
        <f t="shared" si="127"/>
        <v>28</v>
      </c>
      <c r="K1793" s="270">
        <v>140000</v>
      </c>
      <c r="L1793" s="142" t="s">
        <v>2253</v>
      </c>
      <c r="M1793" s="142" t="s">
        <v>3468</v>
      </c>
      <c r="N1793" s="239"/>
      <c r="O1793" s="239"/>
      <c r="P1793" s="239"/>
      <c r="Q1793" s="239"/>
    </row>
    <row r="1794" spans="1:17" hidden="1">
      <c r="A1794" s="1" t="s">
        <v>2675</v>
      </c>
      <c r="B1794" s="1" t="s">
        <v>1971</v>
      </c>
      <c r="C1794" s="8" t="s">
        <v>1971</v>
      </c>
      <c r="D1794" s="8" t="s">
        <v>3790</v>
      </c>
      <c r="E1794" s="8" t="s">
        <v>3794</v>
      </c>
      <c r="F1794" s="26" t="s">
        <v>46</v>
      </c>
      <c r="G1794" s="8" t="s">
        <v>1958</v>
      </c>
      <c r="H1794" s="83">
        <v>21</v>
      </c>
      <c r="I1794" s="241">
        <v>43694</v>
      </c>
      <c r="J1794" s="142">
        <f t="shared" si="127"/>
        <v>84</v>
      </c>
      <c r="K1794" s="270">
        <v>420000</v>
      </c>
      <c r="L1794" s="142" t="s">
        <v>2253</v>
      </c>
      <c r="M1794" s="142" t="s">
        <v>3468</v>
      </c>
      <c r="N1794" s="239"/>
      <c r="O1794" s="239"/>
      <c r="P1794" s="239"/>
      <c r="Q1794" s="239"/>
    </row>
    <row r="1795" spans="1:17" hidden="1">
      <c r="A1795" s="1" t="s">
        <v>2675</v>
      </c>
      <c r="B1795" s="1" t="s">
        <v>1971</v>
      </c>
      <c r="C1795" s="8" t="s">
        <v>1971</v>
      </c>
      <c r="D1795" s="8" t="s">
        <v>3790</v>
      </c>
      <c r="E1795" s="8" t="s">
        <v>3795</v>
      </c>
      <c r="F1795" s="26" t="s">
        <v>46</v>
      </c>
      <c r="G1795" s="8" t="s">
        <v>1958</v>
      </c>
      <c r="H1795" s="83">
        <v>24</v>
      </c>
      <c r="I1795" s="241">
        <v>43708</v>
      </c>
      <c r="J1795" s="142">
        <f t="shared" si="127"/>
        <v>96</v>
      </c>
      <c r="K1795" s="270">
        <v>480000</v>
      </c>
      <c r="L1795" s="142" t="s">
        <v>2253</v>
      </c>
      <c r="M1795" s="142" t="s">
        <v>3468</v>
      </c>
      <c r="N1795" s="239"/>
      <c r="O1795" s="239"/>
      <c r="P1795" s="239"/>
      <c r="Q1795" s="239"/>
    </row>
    <row r="1796" spans="1:17" hidden="1">
      <c r="A1796" s="1" t="s">
        <v>2675</v>
      </c>
      <c r="B1796" s="1" t="s">
        <v>1971</v>
      </c>
      <c r="C1796" s="8" t="s">
        <v>1971</v>
      </c>
      <c r="D1796" s="8" t="s">
        <v>3790</v>
      </c>
      <c r="E1796" s="8" t="s">
        <v>3796</v>
      </c>
      <c r="F1796" s="26" t="s">
        <v>46</v>
      </c>
      <c r="G1796" s="8" t="s">
        <v>1958</v>
      </c>
      <c r="H1796" s="83">
        <v>46</v>
      </c>
      <c r="I1796" s="241">
        <v>43697</v>
      </c>
      <c r="J1796" s="142">
        <f t="shared" si="127"/>
        <v>184</v>
      </c>
      <c r="K1796" s="270">
        <v>920000</v>
      </c>
      <c r="L1796" s="142" t="s">
        <v>2253</v>
      </c>
      <c r="M1796" s="142" t="s">
        <v>3468</v>
      </c>
      <c r="N1796" s="239"/>
      <c r="O1796" s="239"/>
      <c r="P1796" s="239"/>
      <c r="Q1796" s="239"/>
    </row>
    <row r="1797" spans="1:17" hidden="1">
      <c r="A1797" s="1" t="s">
        <v>2675</v>
      </c>
      <c r="B1797" s="1" t="s">
        <v>1971</v>
      </c>
      <c r="C1797" s="8" t="s">
        <v>1971</v>
      </c>
      <c r="D1797" s="8" t="s">
        <v>3790</v>
      </c>
      <c r="E1797" s="8" t="s">
        <v>3797</v>
      </c>
      <c r="F1797" s="26" t="s">
        <v>46</v>
      </c>
      <c r="G1797" s="8" t="s">
        <v>1958</v>
      </c>
      <c r="H1797" s="83">
        <v>22</v>
      </c>
      <c r="I1797" s="241">
        <v>43697</v>
      </c>
      <c r="J1797" s="142">
        <f t="shared" si="127"/>
        <v>88</v>
      </c>
      <c r="K1797" s="270">
        <v>440000</v>
      </c>
      <c r="L1797" s="142" t="s">
        <v>2253</v>
      </c>
      <c r="M1797" s="142" t="s">
        <v>3468</v>
      </c>
      <c r="N1797" s="239"/>
      <c r="O1797" s="239"/>
      <c r="P1797" s="239"/>
      <c r="Q1797" s="239"/>
    </row>
    <row r="1798" spans="1:17" hidden="1">
      <c r="A1798" s="1" t="s">
        <v>2675</v>
      </c>
      <c r="B1798" s="1" t="s">
        <v>1971</v>
      </c>
      <c r="C1798" s="8" t="s">
        <v>1971</v>
      </c>
      <c r="D1798" s="8" t="s">
        <v>3790</v>
      </c>
      <c r="E1798" s="8" t="s">
        <v>3798</v>
      </c>
      <c r="F1798" s="26" t="s">
        <v>46</v>
      </c>
      <c r="G1798" s="8" t="s">
        <v>1943</v>
      </c>
      <c r="H1798" s="83">
        <v>40</v>
      </c>
      <c r="I1798" s="241">
        <v>43698</v>
      </c>
      <c r="J1798" s="142">
        <f t="shared" si="127"/>
        <v>160</v>
      </c>
      <c r="K1798" s="270">
        <v>800000</v>
      </c>
      <c r="L1798" s="142" t="s">
        <v>2253</v>
      </c>
      <c r="M1798" s="142" t="s">
        <v>3468</v>
      </c>
      <c r="N1798" s="239"/>
      <c r="O1798" s="239"/>
      <c r="P1798" s="239"/>
      <c r="Q1798" s="239"/>
    </row>
    <row r="1799" spans="1:17" hidden="1">
      <c r="A1799" s="1" t="s">
        <v>2675</v>
      </c>
      <c r="B1799" s="1" t="s">
        <v>1971</v>
      </c>
      <c r="C1799" s="8" t="s">
        <v>1971</v>
      </c>
      <c r="D1799" s="8" t="s">
        <v>3790</v>
      </c>
      <c r="E1799" s="8" t="s">
        <v>3799</v>
      </c>
      <c r="F1799" s="26" t="s">
        <v>46</v>
      </c>
      <c r="G1799" s="8" t="s">
        <v>1943</v>
      </c>
      <c r="H1799" s="83">
        <v>22</v>
      </c>
      <c r="I1799" s="241">
        <v>43698</v>
      </c>
      <c r="J1799" s="142">
        <f t="shared" si="127"/>
        <v>88</v>
      </c>
      <c r="K1799" s="270">
        <v>440000</v>
      </c>
      <c r="L1799" s="142" t="s">
        <v>2253</v>
      </c>
      <c r="M1799" s="142" t="s">
        <v>3468</v>
      </c>
      <c r="N1799" s="239"/>
      <c r="O1799" s="239"/>
      <c r="P1799" s="239"/>
      <c r="Q1799" s="239"/>
    </row>
    <row r="1800" spans="1:17" hidden="1">
      <c r="A1800" s="1" t="s">
        <v>2675</v>
      </c>
      <c r="B1800" s="1" t="s">
        <v>1971</v>
      </c>
      <c r="C1800" s="8" t="s">
        <v>1971</v>
      </c>
      <c r="D1800" s="8" t="s">
        <v>3790</v>
      </c>
      <c r="E1800" s="8" t="s">
        <v>3800</v>
      </c>
      <c r="F1800" s="26" t="s">
        <v>46</v>
      </c>
      <c r="G1800" s="8" t="s">
        <v>1958</v>
      </c>
      <c r="H1800" s="83">
        <v>19</v>
      </c>
      <c r="I1800" s="241">
        <v>43699</v>
      </c>
      <c r="J1800" s="142">
        <f t="shared" si="127"/>
        <v>76</v>
      </c>
      <c r="K1800" s="270">
        <v>380000</v>
      </c>
      <c r="L1800" s="142" t="s">
        <v>2253</v>
      </c>
      <c r="M1800" s="142" t="s">
        <v>3468</v>
      </c>
      <c r="N1800" s="239"/>
      <c r="O1800" s="239"/>
      <c r="P1800" s="239"/>
      <c r="Q1800" s="239"/>
    </row>
    <row r="1801" spans="1:17" hidden="1">
      <c r="A1801" s="1" t="s">
        <v>2675</v>
      </c>
      <c r="B1801" s="1" t="s">
        <v>1971</v>
      </c>
      <c r="C1801" s="8" t="s">
        <v>1971</v>
      </c>
      <c r="D1801" s="8" t="s">
        <v>3790</v>
      </c>
      <c r="E1801" s="8" t="s">
        <v>3801</v>
      </c>
      <c r="F1801" s="26" t="s">
        <v>46</v>
      </c>
      <c r="G1801" s="8" t="s">
        <v>1958</v>
      </c>
      <c r="H1801" s="83">
        <v>22</v>
      </c>
      <c r="I1801" s="241">
        <v>43699</v>
      </c>
      <c r="J1801" s="142">
        <f t="shared" si="127"/>
        <v>88</v>
      </c>
      <c r="K1801" s="270">
        <v>440000</v>
      </c>
      <c r="L1801" s="142" t="s">
        <v>2253</v>
      </c>
      <c r="M1801" s="142" t="s">
        <v>3468</v>
      </c>
      <c r="N1801" s="239"/>
      <c r="O1801" s="239"/>
      <c r="P1801" s="239"/>
      <c r="Q1801" s="239"/>
    </row>
    <row r="1802" spans="1:17" hidden="1">
      <c r="A1802" s="1" t="s">
        <v>2675</v>
      </c>
      <c r="B1802" s="1" t="s">
        <v>1971</v>
      </c>
      <c r="C1802" s="8" t="s">
        <v>1971</v>
      </c>
      <c r="D1802" s="8" t="s">
        <v>3790</v>
      </c>
      <c r="E1802" s="8" t="s">
        <v>3802</v>
      </c>
      <c r="F1802" s="26" t="s">
        <v>46</v>
      </c>
      <c r="G1802" s="8" t="s">
        <v>1943</v>
      </c>
      <c r="H1802" s="83">
        <v>16</v>
      </c>
      <c r="I1802" s="241">
        <v>43700</v>
      </c>
      <c r="J1802" s="142">
        <f t="shared" si="127"/>
        <v>64</v>
      </c>
      <c r="K1802" s="270">
        <v>320000</v>
      </c>
      <c r="L1802" s="142" t="s">
        <v>2253</v>
      </c>
      <c r="M1802" s="142" t="s">
        <v>3468</v>
      </c>
      <c r="N1802" s="239"/>
      <c r="O1802" s="239"/>
      <c r="P1802" s="239"/>
      <c r="Q1802" s="239"/>
    </row>
    <row r="1803" spans="1:17" hidden="1">
      <c r="A1803" s="1" t="s">
        <v>2675</v>
      </c>
      <c r="B1803" s="1" t="s">
        <v>1971</v>
      </c>
      <c r="C1803" s="8" t="s">
        <v>1971</v>
      </c>
      <c r="D1803" s="8" t="s">
        <v>3790</v>
      </c>
      <c r="E1803" s="8" t="s">
        <v>3803</v>
      </c>
      <c r="F1803" s="45" t="s">
        <v>45</v>
      </c>
      <c r="G1803" s="8" t="s">
        <v>1943</v>
      </c>
      <c r="H1803" s="83">
        <v>17</v>
      </c>
      <c r="I1803" s="241">
        <v>43701</v>
      </c>
      <c r="J1803" s="142">
        <f t="shared" si="127"/>
        <v>68</v>
      </c>
      <c r="K1803" s="270">
        <v>340000</v>
      </c>
      <c r="L1803" s="142" t="s">
        <v>2253</v>
      </c>
      <c r="M1803" s="142" t="s">
        <v>3468</v>
      </c>
      <c r="N1803" s="239"/>
      <c r="O1803" s="239"/>
      <c r="P1803" s="239"/>
      <c r="Q1803" s="239"/>
    </row>
    <row r="1804" spans="1:17" hidden="1">
      <c r="A1804" s="1" t="s">
        <v>2675</v>
      </c>
      <c r="B1804" s="1" t="s">
        <v>1971</v>
      </c>
      <c r="C1804" s="8" t="s">
        <v>1971</v>
      </c>
      <c r="D1804" s="8" t="s">
        <v>3790</v>
      </c>
      <c r="E1804" s="8" t="s">
        <v>3804</v>
      </c>
      <c r="F1804" s="45" t="s">
        <v>45</v>
      </c>
      <c r="G1804" s="8" t="s">
        <v>1958</v>
      </c>
      <c r="H1804" s="83">
        <v>4</v>
      </c>
      <c r="I1804" s="241">
        <v>43701</v>
      </c>
      <c r="J1804" s="142">
        <f t="shared" si="127"/>
        <v>16</v>
      </c>
      <c r="K1804" s="270">
        <v>80000</v>
      </c>
      <c r="L1804" s="142" t="s">
        <v>2253</v>
      </c>
      <c r="M1804" s="142" t="s">
        <v>3468</v>
      </c>
      <c r="N1804" s="239"/>
      <c r="O1804" s="239"/>
      <c r="P1804" s="239"/>
      <c r="Q1804" s="239"/>
    </row>
    <row r="1805" spans="1:17" hidden="1">
      <c r="A1805" s="1" t="s">
        <v>2675</v>
      </c>
      <c r="B1805" s="1" t="s">
        <v>1971</v>
      </c>
      <c r="C1805" s="8" t="s">
        <v>1971</v>
      </c>
      <c r="D1805" s="8" t="s">
        <v>3790</v>
      </c>
      <c r="E1805" s="8" t="s">
        <v>3805</v>
      </c>
      <c r="F1805" s="45" t="s">
        <v>45</v>
      </c>
      <c r="G1805" s="8" t="s">
        <v>1958</v>
      </c>
      <c r="H1805" s="83">
        <v>10</v>
      </c>
      <c r="I1805" s="241">
        <v>43700</v>
      </c>
      <c r="J1805" s="142">
        <f t="shared" si="127"/>
        <v>40</v>
      </c>
      <c r="K1805" s="270">
        <v>200000</v>
      </c>
      <c r="L1805" s="142" t="s">
        <v>2253</v>
      </c>
      <c r="M1805" s="142" t="s">
        <v>3468</v>
      </c>
      <c r="N1805" s="239"/>
      <c r="O1805" s="239"/>
      <c r="P1805" s="239"/>
      <c r="Q1805" s="239"/>
    </row>
    <row r="1806" spans="1:17" hidden="1">
      <c r="A1806" s="245" t="s">
        <v>2669</v>
      </c>
      <c r="B1806" s="246" t="s">
        <v>720</v>
      </c>
      <c r="C1806" s="247" t="s">
        <v>182</v>
      </c>
      <c r="D1806" s="247" t="s">
        <v>183</v>
      </c>
      <c r="E1806" s="246" t="s">
        <v>3806</v>
      </c>
      <c r="F1806" s="26" t="s">
        <v>46</v>
      </c>
      <c r="G1806" s="246" t="s">
        <v>3807</v>
      </c>
      <c r="H1806" s="248">
        <v>35</v>
      </c>
      <c r="I1806" s="250"/>
      <c r="J1806" s="142">
        <f t="shared" si="127"/>
        <v>140</v>
      </c>
      <c r="K1806" s="271">
        <v>700000</v>
      </c>
      <c r="L1806" s="142" t="s">
        <v>2253</v>
      </c>
      <c r="M1806" s="142" t="s">
        <v>3468</v>
      </c>
      <c r="N1806" s="251"/>
      <c r="O1806" s="251"/>
      <c r="P1806" s="251"/>
      <c r="Q1806" s="251"/>
    </row>
    <row r="1807" spans="1:17" hidden="1">
      <c r="A1807" s="245" t="s">
        <v>2669</v>
      </c>
      <c r="B1807" s="246" t="s">
        <v>720</v>
      </c>
      <c r="C1807" s="247" t="s">
        <v>182</v>
      </c>
      <c r="D1807" s="247" t="s">
        <v>183</v>
      </c>
      <c r="E1807" s="246" t="s">
        <v>3808</v>
      </c>
      <c r="F1807" s="45" t="s">
        <v>45</v>
      </c>
      <c r="G1807" s="246" t="s">
        <v>3809</v>
      </c>
      <c r="H1807" s="248">
        <v>15</v>
      </c>
      <c r="I1807" s="250"/>
      <c r="J1807" s="142">
        <f t="shared" si="127"/>
        <v>60</v>
      </c>
      <c r="K1807" s="271">
        <v>300000</v>
      </c>
      <c r="L1807" s="142" t="s">
        <v>2253</v>
      </c>
      <c r="M1807" s="142" t="s">
        <v>3468</v>
      </c>
      <c r="N1807" s="251"/>
      <c r="O1807" s="251"/>
      <c r="P1807" s="251"/>
      <c r="Q1807" s="251"/>
    </row>
    <row r="1808" spans="1:17" hidden="1">
      <c r="A1808" s="245" t="s">
        <v>2669</v>
      </c>
      <c r="B1808" s="246" t="s">
        <v>720</v>
      </c>
      <c r="C1808" s="247" t="s">
        <v>182</v>
      </c>
      <c r="D1808" s="247" t="s">
        <v>183</v>
      </c>
      <c r="E1808" s="246" t="s">
        <v>3810</v>
      </c>
      <c r="F1808" s="45" t="s">
        <v>45</v>
      </c>
      <c r="G1808" s="246" t="s">
        <v>3811</v>
      </c>
      <c r="H1808" s="248">
        <v>15</v>
      </c>
      <c r="I1808" s="250"/>
      <c r="J1808" s="142">
        <f t="shared" si="127"/>
        <v>60</v>
      </c>
      <c r="K1808" s="271">
        <v>300000</v>
      </c>
      <c r="L1808" s="142" t="s">
        <v>2253</v>
      </c>
      <c r="M1808" s="142" t="s">
        <v>3468</v>
      </c>
      <c r="N1808" s="251"/>
      <c r="O1808" s="251"/>
      <c r="P1808" s="251"/>
      <c r="Q1808" s="251"/>
    </row>
    <row r="1809" spans="1:17" hidden="1">
      <c r="A1809" s="1" t="s">
        <v>2674</v>
      </c>
      <c r="B1809" s="1" t="s">
        <v>2783</v>
      </c>
      <c r="C1809" s="1" t="s">
        <v>2837</v>
      </c>
      <c r="D1809" s="1" t="s">
        <v>3812</v>
      </c>
      <c r="E1809" s="1" t="s">
        <v>3813</v>
      </c>
      <c r="F1809" s="45" t="s">
        <v>45</v>
      </c>
      <c r="G1809" s="1" t="s">
        <v>3814</v>
      </c>
      <c r="H1809" s="1">
        <v>17</v>
      </c>
      <c r="I1809" s="239"/>
      <c r="J1809" s="142">
        <v>68</v>
      </c>
      <c r="K1809" s="267">
        <v>340000</v>
      </c>
      <c r="L1809" s="142" t="s">
        <v>2254</v>
      </c>
      <c r="M1809" s="142" t="s">
        <v>3468</v>
      </c>
      <c r="N1809" s="239"/>
      <c r="O1809" s="239"/>
      <c r="P1809" s="239"/>
      <c r="Q1809" s="239"/>
    </row>
    <row r="1810" spans="1:17" hidden="1">
      <c r="A1810" s="1" t="s">
        <v>2674</v>
      </c>
      <c r="B1810" s="1" t="s">
        <v>2783</v>
      </c>
      <c r="C1810" s="1" t="s">
        <v>2837</v>
      </c>
      <c r="D1810" s="1" t="s">
        <v>3812</v>
      </c>
      <c r="E1810" s="1" t="s">
        <v>3815</v>
      </c>
      <c r="F1810" s="45" t="s">
        <v>45</v>
      </c>
      <c r="G1810" s="1" t="s">
        <v>3816</v>
      </c>
      <c r="H1810" s="1">
        <v>19</v>
      </c>
      <c r="I1810" s="239"/>
      <c r="J1810" s="142">
        <v>76</v>
      </c>
      <c r="K1810" s="267">
        <v>380000</v>
      </c>
      <c r="L1810" s="142" t="s">
        <v>2254</v>
      </c>
      <c r="M1810" s="142" t="s">
        <v>3468</v>
      </c>
      <c r="N1810" s="239"/>
      <c r="O1810" s="239"/>
      <c r="P1810" s="239"/>
      <c r="Q1810" s="239"/>
    </row>
    <row r="1811" spans="1:17" hidden="1">
      <c r="A1811" s="1" t="s">
        <v>2674</v>
      </c>
      <c r="B1811" s="1" t="s">
        <v>2783</v>
      </c>
      <c r="C1811" s="1" t="s">
        <v>2837</v>
      </c>
      <c r="D1811" s="1" t="s">
        <v>3812</v>
      </c>
      <c r="E1811" s="1" t="s">
        <v>3817</v>
      </c>
      <c r="F1811" s="45" t="s">
        <v>45</v>
      </c>
      <c r="G1811" s="1" t="s">
        <v>3818</v>
      </c>
      <c r="H1811" s="1">
        <v>16</v>
      </c>
      <c r="I1811" s="239"/>
      <c r="J1811" s="142">
        <v>64</v>
      </c>
      <c r="K1811" s="267">
        <v>320000</v>
      </c>
      <c r="L1811" s="142" t="s">
        <v>2254</v>
      </c>
      <c r="M1811" s="142" t="s">
        <v>3468</v>
      </c>
      <c r="N1811" s="239"/>
      <c r="O1811" s="239"/>
      <c r="P1811" s="239"/>
      <c r="Q1811" s="239"/>
    </row>
    <row r="1812" spans="1:17" hidden="1">
      <c r="A1812" s="1" t="s">
        <v>2674</v>
      </c>
      <c r="B1812" s="1" t="s">
        <v>2783</v>
      </c>
      <c r="C1812" s="1" t="s">
        <v>2837</v>
      </c>
      <c r="D1812" s="1" t="s">
        <v>3812</v>
      </c>
      <c r="E1812" s="1" t="s">
        <v>3819</v>
      </c>
      <c r="F1812" s="45" t="s">
        <v>45</v>
      </c>
      <c r="G1812" s="1" t="s">
        <v>3820</v>
      </c>
      <c r="H1812" s="1">
        <v>8</v>
      </c>
      <c r="I1812" s="239"/>
      <c r="J1812" s="142">
        <v>32</v>
      </c>
      <c r="K1812" s="267">
        <v>160000</v>
      </c>
      <c r="L1812" s="142" t="s">
        <v>2254</v>
      </c>
      <c r="M1812" s="142" t="s">
        <v>3468</v>
      </c>
      <c r="N1812" s="239"/>
      <c r="O1812" s="239"/>
      <c r="P1812" s="239"/>
      <c r="Q1812" s="239"/>
    </row>
    <row r="1813" spans="1:17" hidden="1">
      <c r="A1813" s="1" t="s">
        <v>2674</v>
      </c>
      <c r="B1813" s="1" t="s">
        <v>2783</v>
      </c>
      <c r="C1813" s="1" t="s">
        <v>2837</v>
      </c>
      <c r="D1813" s="1" t="s">
        <v>3812</v>
      </c>
      <c r="E1813" s="1" t="s">
        <v>773</v>
      </c>
      <c r="F1813" s="45" t="s">
        <v>45</v>
      </c>
      <c r="G1813" s="1" t="s">
        <v>3821</v>
      </c>
      <c r="H1813" s="1">
        <v>12</v>
      </c>
      <c r="I1813" s="239"/>
      <c r="J1813" s="142">
        <v>48</v>
      </c>
      <c r="K1813" s="267">
        <v>240000</v>
      </c>
      <c r="L1813" s="142" t="s">
        <v>2254</v>
      </c>
      <c r="M1813" s="142" t="s">
        <v>3468</v>
      </c>
      <c r="N1813" s="239"/>
      <c r="O1813" s="239"/>
      <c r="P1813" s="239"/>
      <c r="Q1813" s="239"/>
    </row>
    <row r="1814" spans="1:17" hidden="1">
      <c r="A1814" s="1" t="s">
        <v>2674</v>
      </c>
      <c r="B1814" s="1" t="s">
        <v>2783</v>
      </c>
      <c r="C1814" s="1" t="s">
        <v>2837</v>
      </c>
      <c r="D1814" s="1" t="s">
        <v>3812</v>
      </c>
      <c r="E1814" s="1" t="s">
        <v>3822</v>
      </c>
      <c r="F1814" s="45" t="s">
        <v>45</v>
      </c>
      <c r="G1814" s="1" t="s">
        <v>3823</v>
      </c>
      <c r="H1814" s="1">
        <v>20</v>
      </c>
      <c r="I1814" s="239"/>
      <c r="J1814" s="142">
        <v>80</v>
      </c>
      <c r="K1814" s="267">
        <v>400000</v>
      </c>
      <c r="L1814" s="142" t="s">
        <v>2254</v>
      </c>
      <c r="M1814" s="142" t="s">
        <v>3468</v>
      </c>
      <c r="N1814" s="239"/>
      <c r="O1814" s="239"/>
      <c r="P1814" s="239"/>
      <c r="Q1814" s="239"/>
    </row>
    <row r="1815" spans="1:17" hidden="1">
      <c r="A1815" s="1" t="s">
        <v>2674</v>
      </c>
      <c r="B1815" s="1" t="s">
        <v>2783</v>
      </c>
      <c r="C1815" s="1" t="s">
        <v>2837</v>
      </c>
      <c r="D1815" s="1" t="s">
        <v>3812</v>
      </c>
      <c r="E1815" s="1" t="s">
        <v>3824</v>
      </c>
      <c r="F1815" s="45" t="s">
        <v>45</v>
      </c>
      <c r="G1815" s="1" t="s">
        <v>3818</v>
      </c>
      <c r="H1815" s="1">
        <v>23</v>
      </c>
      <c r="I1815" s="239"/>
      <c r="J1815" s="142">
        <v>92</v>
      </c>
      <c r="K1815" s="267">
        <v>460000</v>
      </c>
      <c r="L1815" s="142" t="s">
        <v>2254</v>
      </c>
      <c r="M1815" s="142" t="s">
        <v>3468</v>
      </c>
      <c r="N1815" s="239"/>
      <c r="O1815" s="239"/>
      <c r="P1815" s="239"/>
      <c r="Q1815" s="239"/>
    </row>
    <row r="1816" spans="1:17" hidden="1">
      <c r="A1816" s="1" t="s">
        <v>2674</v>
      </c>
      <c r="B1816" s="1" t="s">
        <v>2783</v>
      </c>
      <c r="C1816" s="1" t="s">
        <v>2837</v>
      </c>
      <c r="D1816" s="1" t="s">
        <v>3812</v>
      </c>
      <c r="E1816" s="1" t="s">
        <v>3825</v>
      </c>
      <c r="F1816" s="45" t="s">
        <v>45</v>
      </c>
      <c r="G1816" s="1" t="s">
        <v>399</v>
      </c>
      <c r="H1816" s="1">
        <v>12</v>
      </c>
      <c r="I1816" s="239"/>
      <c r="J1816" s="142">
        <v>48</v>
      </c>
      <c r="K1816" s="267">
        <v>240000</v>
      </c>
      <c r="L1816" s="142" t="s">
        <v>2254</v>
      </c>
      <c r="M1816" s="142" t="s">
        <v>3468</v>
      </c>
      <c r="N1816" s="239"/>
      <c r="O1816" s="239"/>
      <c r="P1816" s="239"/>
      <c r="Q1816" s="239"/>
    </row>
    <row r="1817" spans="1:17" hidden="1">
      <c r="A1817" s="1" t="s">
        <v>2674</v>
      </c>
      <c r="B1817" s="1" t="s">
        <v>2783</v>
      </c>
      <c r="C1817" s="1" t="s">
        <v>2837</v>
      </c>
      <c r="D1817" s="1" t="s">
        <v>3812</v>
      </c>
      <c r="E1817" s="1" t="s">
        <v>3826</v>
      </c>
      <c r="F1817" s="45" t="s">
        <v>45</v>
      </c>
      <c r="G1817" s="1" t="s">
        <v>3827</v>
      </c>
      <c r="H1817" s="1">
        <v>17</v>
      </c>
      <c r="I1817" s="239"/>
      <c r="J1817" s="142">
        <v>68</v>
      </c>
      <c r="K1817" s="267">
        <v>340000</v>
      </c>
      <c r="L1817" s="142" t="s">
        <v>2254</v>
      </c>
      <c r="M1817" s="142" t="s">
        <v>3468</v>
      </c>
      <c r="N1817" s="239"/>
      <c r="O1817" s="239"/>
      <c r="P1817" s="239"/>
      <c r="Q1817" s="239"/>
    </row>
    <row r="1818" spans="1:17" hidden="1">
      <c r="A1818" s="1" t="s">
        <v>2674</v>
      </c>
      <c r="B1818" s="1" t="s">
        <v>2783</v>
      </c>
      <c r="C1818" s="1" t="s">
        <v>2837</v>
      </c>
      <c r="D1818" s="1" t="s">
        <v>3812</v>
      </c>
      <c r="E1818" s="1" t="s">
        <v>3828</v>
      </c>
      <c r="F1818" s="45" t="s">
        <v>45</v>
      </c>
      <c r="G1818" s="1" t="s">
        <v>3829</v>
      </c>
      <c r="H1818" s="1">
        <v>22</v>
      </c>
      <c r="I1818" s="239"/>
      <c r="J1818" s="142">
        <v>88</v>
      </c>
      <c r="K1818" s="267">
        <v>440000</v>
      </c>
      <c r="L1818" s="142" t="s">
        <v>2254</v>
      </c>
      <c r="M1818" s="142" t="s">
        <v>3468</v>
      </c>
      <c r="N1818" s="239"/>
      <c r="O1818" s="239"/>
      <c r="P1818" s="239"/>
      <c r="Q1818" s="239"/>
    </row>
    <row r="1819" spans="1:17" hidden="1">
      <c r="A1819" s="1" t="s">
        <v>2674</v>
      </c>
      <c r="B1819" s="1" t="s">
        <v>440</v>
      </c>
      <c r="C1819" s="1" t="s">
        <v>440</v>
      </c>
      <c r="D1819" s="1" t="s">
        <v>3830</v>
      </c>
      <c r="E1819" s="1" t="s">
        <v>3813</v>
      </c>
      <c r="F1819" s="45" t="s">
        <v>45</v>
      </c>
      <c r="G1819" s="1" t="s">
        <v>3814</v>
      </c>
      <c r="H1819" s="1">
        <v>17</v>
      </c>
      <c r="I1819" s="239"/>
      <c r="J1819" s="142">
        <v>68</v>
      </c>
      <c r="K1819" s="267">
        <v>340000</v>
      </c>
      <c r="L1819" s="142" t="s">
        <v>2254</v>
      </c>
      <c r="M1819" s="142" t="s">
        <v>3468</v>
      </c>
      <c r="N1819" s="239"/>
      <c r="O1819" s="239"/>
      <c r="P1819" s="239"/>
      <c r="Q1819" s="239"/>
    </row>
    <row r="1820" spans="1:17" hidden="1">
      <c r="A1820" s="1" t="s">
        <v>2674</v>
      </c>
      <c r="B1820" s="1" t="s">
        <v>440</v>
      </c>
      <c r="C1820" s="1" t="s">
        <v>440</v>
      </c>
      <c r="D1820" s="1" t="s">
        <v>3830</v>
      </c>
      <c r="E1820" s="1" t="s">
        <v>3815</v>
      </c>
      <c r="F1820" s="45" t="s">
        <v>45</v>
      </c>
      <c r="G1820" s="1" t="s">
        <v>3816</v>
      </c>
      <c r="H1820" s="1">
        <v>19</v>
      </c>
      <c r="I1820" s="239"/>
      <c r="J1820" s="142">
        <v>76</v>
      </c>
      <c r="K1820" s="267">
        <v>380000</v>
      </c>
      <c r="L1820" s="142" t="s">
        <v>2254</v>
      </c>
      <c r="M1820" s="142" t="s">
        <v>3468</v>
      </c>
      <c r="N1820" s="239"/>
      <c r="O1820" s="239"/>
      <c r="P1820" s="239"/>
      <c r="Q1820" s="239"/>
    </row>
    <row r="1821" spans="1:17" hidden="1">
      <c r="A1821" s="1" t="s">
        <v>2674</v>
      </c>
      <c r="B1821" s="1" t="s">
        <v>440</v>
      </c>
      <c r="C1821" s="1" t="s">
        <v>440</v>
      </c>
      <c r="D1821" s="1" t="s">
        <v>3830</v>
      </c>
      <c r="E1821" s="1" t="s">
        <v>3817</v>
      </c>
      <c r="F1821" s="45" t="s">
        <v>45</v>
      </c>
      <c r="G1821" s="1" t="s">
        <v>3818</v>
      </c>
      <c r="H1821" s="1">
        <v>16</v>
      </c>
      <c r="I1821" s="239"/>
      <c r="J1821" s="142">
        <v>64</v>
      </c>
      <c r="K1821" s="267">
        <v>320000</v>
      </c>
      <c r="L1821" s="142" t="s">
        <v>2254</v>
      </c>
      <c r="M1821" s="142" t="s">
        <v>3468</v>
      </c>
      <c r="N1821" s="239"/>
      <c r="O1821" s="239"/>
      <c r="P1821" s="239"/>
      <c r="Q1821" s="239"/>
    </row>
    <row r="1822" spans="1:17" hidden="1">
      <c r="A1822" s="1" t="s">
        <v>2674</v>
      </c>
      <c r="B1822" s="1" t="s">
        <v>440</v>
      </c>
      <c r="C1822" s="1" t="s">
        <v>440</v>
      </c>
      <c r="D1822" s="1" t="s">
        <v>3830</v>
      </c>
      <c r="E1822" s="1" t="s">
        <v>3819</v>
      </c>
      <c r="F1822" s="45" t="s">
        <v>45</v>
      </c>
      <c r="G1822" s="1" t="s">
        <v>3820</v>
      </c>
      <c r="H1822" s="1">
        <v>8</v>
      </c>
      <c r="I1822" s="239"/>
      <c r="J1822" s="142">
        <v>32</v>
      </c>
      <c r="K1822" s="267">
        <v>160000</v>
      </c>
      <c r="L1822" s="142" t="s">
        <v>2254</v>
      </c>
      <c r="M1822" s="142" t="s">
        <v>3468</v>
      </c>
      <c r="N1822" s="239"/>
      <c r="O1822" s="239"/>
      <c r="P1822" s="239"/>
      <c r="Q1822" s="239"/>
    </row>
    <row r="1823" spans="1:17" hidden="1">
      <c r="A1823" s="1" t="s">
        <v>2674</v>
      </c>
      <c r="B1823" s="1" t="s">
        <v>440</v>
      </c>
      <c r="C1823" s="1" t="s">
        <v>440</v>
      </c>
      <c r="D1823" s="1" t="s">
        <v>3830</v>
      </c>
      <c r="E1823" s="1" t="s">
        <v>773</v>
      </c>
      <c r="F1823" s="45" t="s">
        <v>45</v>
      </c>
      <c r="G1823" s="1" t="s">
        <v>3821</v>
      </c>
      <c r="H1823" s="1">
        <v>12</v>
      </c>
      <c r="I1823" s="239"/>
      <c r="J1823" s="142">
        <v>48</v>
      </c>
      <c r="K1823" s="267">
        <v>240000</v>
      </c>
      <c r="L1823" s="142" t="s">
        <v>2254</v>
      </c>
      <c r="M1823" s="142" t="s">
        <v>3468</v>
      </c>
      <c r="N1823" s="239"/>
      <c r="O1823" s="239"/>
      <c r="P1823" s="239"/>
      <c r="Q1823" s="239"/>
    </row>
    <row r="1824" spans="1:17" hidden="1">
      <c r="A1824" s="1" t="s">
        <v>2674</v>
      </c>
      <c r="B1824" s="1" t="s">
        <v>440</v>
      </c>
      <c r="C1824" s="1" t="s">
        <v>440</v>
      </c>
      <c r="D1824" s="1" t="s">
        <v>3830</v>
      </c>
      <c r="E1824" s="1" t="s">
        <v>3822</v>
      </c>
      <c r="F1824" s="45" t="s">
        <v>45</v>
      </c>
      <c r="G1824" s="1" t="s">
        <v>3823</v>
      </c>
      <c r="H1824" s="1">
        <v>20</v>
      </c>
      <c r="I1824" s="239"/>
      <c r="J1824" s="142">
        <v>80</v>
      </c>
      <c r="K1824" s="267">
        <v>400000</v>
      </c>
      <c r="L1824" s="142" t="s">
        <v>2254</v>
      </c>
      <c r="M1824" s="142" t="s">
        <v>3468</v>
      </c>
      <c r="N1824" s="239"/>
      <c r="O1824" s="239"/>
      <c r="P1824" s="239"/>
      <c r="Q1824" s="239"/>
    </row>
    <row r="1825" spans="1:17" hidden="1">
      <c r="A1825" s="1" t="s">
        <v>2674</v>
      </c>
      <c r="B1825" s="1" t="s">
        <v>440</v>
      </c>
      <c r="C1825" s="1" t="s">
        <v>440</v>
      </c>
      <c r="D1825" s="1" t="s">
        <v>3830</v>
      </c>
      <c r="E1825" s="1" t="s">
        <v>3824</v>
      </c>
      <c r="F1825" s="45" t="s">
        <v>45</v>
      </c>
      <c r="G1825" s="1" t="s">
        <v>3818</v>
      </c>
      <c r="H1825" s="1">
        <v>23</v>
      </c>
      <c r="I1825" s="239"/>
      <c r="J1825" s="142">
        <v>92</v>
      </c>
      <c r="K1825" s="267">
        <v>460000</v>
      </c>
      <c r="L1825" s="142" t="s">
        <v>2254</v>
      </c>
      <c r="M1825" s="142" t="s">
        <v>3468</v>
      </c>
      <c r="N1825" s="239"/>
      <c r="O1825" s="239"/>
      <c r="P1825" s="239"/>
      <c r="Q1825" s="239"/>
    </row>
    <row r="1826" spans="1:17" hidden="1">
      <c r="A1826" s="1" t="s">
        <v>2674</v>
      </c>
      <c r="B1826" s="1" t="s">
        <v>440</v>
      </c>
      <c r="C1826" s="1" t="s">
        <v>440</v>
      </c>
      <c r="D1826" s="1" t="s">
        <v>3830</v>
      </c>
      <c r="E1826" s="1" t="s">
        <v>3825</v>
      </c>
      <c r="F1826" s="45" t="s">
        <v>45</v>
      </c>
      <c r="G1826" s="1" t="s">
        <v>399</v>
      </c>
      <c r="H1826" s="1">
        <v>12</v>
      </c>
      <c r="I1826" s="239"/>
      <c r="J1826" s="142">
        <v>48</v>
      </c>
      <c r="K1826" s="267">
        <v>240000</v>
      </c>
      <c r="L1826" s="142" t="s">
        <v>2254</v>
      </c>
      <c r="M1826" s="142" t="s">
        <v>3468</v>
      </c>
      <c r="N1826" s="239"/>
      <c r="O1826" s="239"/>
      <c r="P1826" s="239"/>
      <c r="Q1826" s="239"/>
    </row>
    <row r="1827" spans="1:17" hidden="1">
      <c r="A1827" s="1" t="s">
        <v>2674</v>
      </c>
      <c r="B1827" s="1" t="s">
        <v>440</v>
      </c>
      <c r="C1827" s="1" t="s">
        <v>440</v>
      </c>
      <c r="D1827" s="1" t="s">
        <v>3830</v>
      </c>
      <c r="E1827" s="1" t="s">
        <v>3826</v>
      </c>
      <c r="F1827" s="45" t="s">
        <v>45</v>
      </c>
      <c r="G1827" s="1" t="s">
        <v>3827</v>
      </c>
      <c r="H1827" s="1">
        <v>17</v>
      </c>
      <c r="I1827" s="239"/>
      <c r="J1827" s="142">
        <v>68</v>
      </c>
      <c r="K1827" s="267">
        <v>340000</v>
      </c>
      <c r="L1827" s="142" t="s">
        <v>2254</v>
      </c>
      <c r="M1827" s="142" t="s">
        <v>3468</v>
      </c>
      <c r="N1827" s="239"/>
      <c r="O1827" s="239"/>
      <c r="P1827" s="239"/>
      <c r="Q1827" s="239"/>
    </row>
    <row r="1828" spans="1:17" hidden="1">
      <c r="A1828" s="1" t="s">
        <v>2674</v>
      </c>
      <c r="B1828" s="1" t="s">
        <v>440</v>
      </c>
      <c r="C1828" s="1" t="s">
        <v>440</v>
      </c>
      <c r="D1828" s="1" t="s">
        <v>3830</v>
      </c>
      <c r="E1828" s="1" t="s">
        <v>3828</v>
      </c>
      <c r="F1828" s="45" t="s">
        <v>45</v>
      </c>
      <c r="G1828" s="1" t="s">
        <v>3829</v>
      </c>
      <c r="H1828" s="1">
        <v>22</v>
      </c>
      <c r="I1828" s="239"/>
      <c r="J1828" s="142">
        <v>88</v>
      </c>
      <c r="K1828" s="267">
        <v>440000</v>
      </c>
      <c r="L1828" s="142" t="s">
        <v>2254</v>
      </c>
      <c r="M1828" s="142" t="s">
        <v>3468</v>
      </c>
      <c r="N1828" s="239"/>
      <c r="O1828" s="239"/>
      <c r="P1828" s="239"/>
      <c r="Q1828" s="239"/>
    </row>
    <row r="1829" spans="1:17" hidden="1">
      <c r="A1829" s="1" t="s">
        <v>2674</v>
      </c>
      <c r="B1829" s="1" t="str">
        <f t="shared" ref="B1829" si="128">+C1829</f>
        <v>JTIM</v>
      </c>
      <c r="C1829" s="8" t="s">
        <v>499</v>
      </c>
      <c r="D1829" s="1" t="s">
        <v>3843</v>
      </c>
      <c r="E1829" s="1" t="s">
        <v>3831</v>
      </c>
      <c r="F1829" s="3" t="s">
        <v>45</v>
      </c>
      <c r="G1829" s="1" t="s">
        <v>3832</v>
      </c>
      <c r="H1829" s="1">
        <v>20</v>
      </c>
      <c r="I1829" s="239"/>
      <c r="J1829" s="142">
        <v>80</v>
      </c>
      <c r="K1829" s="267">
        <v>400000</v>
      </c>
      <c r="L1829" s="142" t="s">
        <v>2254</v>
      </c>
      <c r="M1829" s="142" t="s">
        <v>3468</v>
      </c>
      <c r="N1829" s="239"/>
      <c r="O1829" s="239"/>
      <c r="P1829" s="239"/>
      <c r="Q1829" s="239"/>
    </row>
    <row r="1830" spans="1:17" hidden="1">
      <c r="A1830" s="1" t="s">
        <v>2674</v>
      </c>
      <c r="B1830" s="1" t="str">
        <f t="shared" ref="B1830:B1835" si="129">+C1830</f>
        <v>JTIM</v>
      </c>
      <c r="C1830" s="8" t="s">
        <v>499</v>
      </c>
      <c r="D1830" s="1" t="s">
        <v>3843</v>
      </c>
      <c r="E1830" s="1" t="s">
        <v>3833</v>
      </c>
      <c r="F1830" s="3" t="s">
        <v>45</v>
      </c>
      <c r="G1830" s="1" t="s">
        <v>3834</v>
      </c>
      <c r="H1830" s="1">
        <v>11</v>
      </c>
      <c r="I1830" s="239"/>
      <c r="J1830" s="142">
        <v>44</v>
      </c>
      <c r="K1830" s="267">
        <v>220000</v>
      </c>
      <c r="L1830" s="142" t="s">
        <v>2254</v>
      </c>
      <c r="M1830" s="142" t="s">
        <v>3468</v>
      </c>
      <c r="N1830" s="239"/>
      <c r="O1830" s="239"/>
      <c r="P1830" s="239"/>
      <c r="Q1830" s="239"/>
    </row>
    <row r="1831" spans="1:17" hidden="1">
      <c r="A1831" s="1" t="s">
        <v>2674</v>
      </c>
      <c r="B1831" s="1" t="str">
        <f t="shared" si="129"/>
        <v>JTIM</v>
      </c>
      <c r="C1831" s="8" t="s">
        <v>499</v>
      </c>
      <c r="D1831" s="1" t="s">
        <v>3843</v>
      </c>
      <c r="E1831" s="1" t="s">
        <v>3835</v>
      </c>
      <c r="F1831" s="3" t="s">
        <v>45</v>
      </c>
      <c r="G1831" s="1" t="s">
        <v>3836</v>
      </c>
      <c r="H1831" s="1">
        <v>22</v>
      </c>
      <c r="I1831" s="239"/>
      <c r="J1831" s="142">
        <v>88</v>
      </c>
      <c r="K1831" s="267">
        <v>440000</v>
      </c>
      <c r="L1831" s="142" t="s">
        <v>2254</v>
      </c>
      <c r="M1831" s="142" t="s">
        <v>3468</v>
      </c>
      <c r="N1831" s="239"/>
      <c r="O1831" s="239"/>
      <c r="P1831" s="239"/>
      <c r="Q1831" s="239"/>
    </row>
    <row r="1832" spans="1:17" hidden="1">
      <c r="A1832" s="1" t="s">
        <v>2674</v>
      </c>
      <c r="B1832" s="1" t="str">
        <f t="shared" si="129"/>
        <v>JTIM</v>
      </c>
      <c r="C1832" s="8" t="s">
        <v>499</v>
      </c>
      <c r="D1832" s="1" t="s">
        <v>3843</v>
      </c>
      <c r="E1832" s="1" t="s">
        <v>3837</v>
      </c>
      <c r="F1832" s="3" t="s">
        <v>45</v>
      </c>
      <c r="G1832" s="1" t="s">
        <v>476</v>
      </c>
      <c r="H1832" s="1">
        <v>25</v>
      </c>
      <c r="I1832" s="239"/>
      <c r="J1832" s="142">
        <v>100</v>
      </c>
      <c r="K1832" s="267">
        <v>500000</v>
      </c>
      <c r="L1832" s="142" t="s">
        <v>2254</v>
      </c>
      <c r="M1832" s="142" t="s">
        <v>3468</v>
      </c>
      <c r="N1832" s="239"/>
      <c r="O1832" s="239"/>
      <c r="P1832" s="239"/>
      <c r="Q1832" s="239"/>
    </row>
    <row r="1833" spans="1:17" hidden="1">
      <c r="A1833" s="1" t="s">
        <v>2674</v>
      </c>
      <c r="B1833" s="1" t="str">
        <f t="shared" si="129"/>
        <v>JTIM</v>
      </c>
      <c r="C1833" s="8" t="s">
        <v>499</v>
      </c>
      <c r="D1833" s="1" t="s">
        <v>3843</v>
      </c>
      <c r="E1833" s="1" t="s">
        <v>3838</v>
      </c>
      <c r="F1833" s="3" t="s">
        <v>45</v>
      </c>
      <c r="G1833" s="1" t="s">
        <v>3839</v>
      </c>
      <c r="H1833" s="1">
        <v>12</v>
      </c>
      <c r="I1833" s="239"/>
      <c r="J1833" s="142">
        <v>48</v>
      </c>
      <c r="K1833" s="267">
        <v>240000</v>
      </c>
      <c r="L1833" s="142" t="s">
        <v>2254</v>
      </c>
      <c r="M1833" s="142" t="s">
        <v>3468</v>
      </c>
      <c r="N1833" s="239"/>
      <c r="O1833" s="239"/>
      <c r="P1833" s="239"/>
      <c r="Q1833" s="239"/>
    </row>
    <row r="1834" spans="1:17" hidden="1">
      <c r="A1834" s="1" t="s">
        <v>2674</v>
      </c>
      <c r="B1834" s="1" t="str">
        <f t="shared" si="129"/>
        <v>JTIM</v>
      </c>
      <c r="C1834" s="8" t="s">
        <v>499</v>
      </c>
      <c r="D1834" s="1" t="s">
        <v>3843</v>
      </c>
      <c r="E1834" s="1" t="s">
        <v>1536</v>
      </c>
      <c r="F1834" s="3" t="s">
        <v>45</v>
      </c>
      <c r="G1834" s="1" t="s">
        <v>3840</v>
      </c>
      <c r="H1834" s="1">
        <v>10</v>
      </c>
      <c r="I1834" s="239"/>
      <c r="J1834" s="142">
        <v>40</v>
      </c>
      <c r="K1834" s="267">
        <v>200000</v>
      </c>
      <c r="L1834" s="142" t="s">
        <v>2254</v>
      </c>
      <c r="M1834" s="142" t="s">
        <v>3468</v>
      </c>
      <c r="N1834" s="239"/>
      <c r="O1834" s="239"/>
      <c r="P1834" s="239"/>
      <c r="Q1834" s="239"/>
    </row>
    <row r="1835" spans="1:17" hidden="1">
      <c r="A1835" s="1" t="s">
        <v>2674</v>
      </c>
      <c r="B1835" s="1" t="str">
        <f t="shared" si="129"/>
        <v>JTIM</v>
      </c>
      <c r="C1835" s="8" t="s">
        <v>499</v>
      </c>
      <c r="D1835" s="1" t="s">
        <v>3843</v>
      </c>
      <c r="E1835" s="1" t="s">
        <v>3841</v>
      </c>
      <c r="F1835" s="3" t="s">
        <v>46</v>
      </c>
      <c r="G1835" s="1" t="s">
        <v>3842</v>
      </c>
      <c r="H1835" s="1">
        <v>25</v>
      </c>
      <c r="I1835" s="239"/>
      <c r="J1835" s="142">
        <v>100</v>
      </c>
      <c r="K1835" s="267">
        <v>500000</v>
      </c>
      <c r="L1835" s="142" t="s">
        <v>2254</v>
      </c>
      <c r="M1835" s="142" t="s">
        <v>3468</v>
      </c>
      <c r="N1835" s="239"/>
      <c r="O1835" s="239"/>
      <c r="P1835" s="239"/>
      <c r="Q1835" s="239"/>
    </row>
    <row r="1836" spans="1:17">
      <c r="A1836" s="1" t="s">
        <v>2674</v>
      </c>
      <c r="B1836" s="1" t="s">
        <v>178</v>
      </c>
      <c r="C1836" s="8" t="s">
        <v>178</v>
      </c>
      <c r="D1836" s="242" t="s">
        <v>3767</v>
      </c>
      <c r="E1836" s="8" t="s">
        <v>3849</v>
      </c>
      <c r="F1836" s="3" t="s">
        <v>45</v>
      </c>
      <c r="G1836" s="8" t="s">
        <v>3850</v>
      </c>
      <c r="H1836" s="83"/>
      <c r="I1836" s="284"/>
      <c r="J1836" s="285"/>
      <c r="K1836" s="1"/>
      <c r="L1836" s="267" t="s">
        <v>2254</v>
      </c>
      <c r="M1836" s="142" t="s">
        <v>3468</v>
      </c>
      <c r="N1836" s="239">
        <v>43</v>
      </c>
      <c r="O1836" s="283">
        <v>43726</v>
      </c>
      <c r="P1836" s="239">
        <v>14</v>
      </c>
      <c r="Q1836" s="199">
        <f t="shared" ref="Q1836:Q1838" si="130">N1836*5000</f>
        <v>215000</v>
      </c>
    </row>
    <row r="1837" spans="1:17">
      <c r="A1837" s="1" t="s">
        <v>2674</v>
      </c>
      <c r="B1837" s="1" t="s">
        <v>178</v>
      </c>
      <c r="C1837" s="8" t="s">
        <v>178</v>
      </c>
      <c r="D1837" s="242" t="s">
        <v>3767</v>
      </c>
      <c r="E1837" s="8" t="s">
        <v>3851</v>
      </c>
      <c r="F1837" s="3" t="s">
        <v>45</v>
      </c>
      <c r="G1837" s="288"/>
      <c r="H1837" s="83"/>
      <c r="I1837" s="284"/>
      <c r="J1837" s="285"/>
      <c r="K1837" s="1"/>
      <c r="L1837" s="267" t="s">
        <v>2254</v>
      </c>
      <c r="M1837" s="142" t="s">
        <v>3468</v>
      </c>
      <c r="N1837" s="239">
        <v>35</v>
      </c>
      <c r="O1837" s="283">
        <v>43701</v>
      </c>
      <c r="P1837" s="239">
        <v>10</v>
      </c>
      <c r="Q1837" s="199">
        <f t="shared" si="130"/>
        <v>175000</v>
      </c>
    </row>
    <row r="1838" spans="1:17">
      <c r="A1838" s="1" t="s">
        <v>2674</v>
      </c>
      <c r="B1838" s="1" t="s">
        <v>178</v>
      </c>
      <c r="C1838" s="8" t="s">
        <v>178</v>
      </c>
      <c r="D1838" s="242" t="s">
        <v>3767</v>
      </c>
      <c r="E1838" s="8" t="s">
        <v>3852</v>
      </c>
      <c r="F1838" s="3" t="s">
        <v>45</v>
      </c>
      <c r="L1838" s="267" t="s">
        <v>2254</v>
      </c>
      <c r="N1838" s="286">
        <v>43</v>
      </c>
      <c r="O1838" s="289">
        <v>43696</v>
      </c>
      <c r="P1838" s="286">
        <v>14</v>
      </c>
      <c r="Q1838" s="287">
        <f t="shared" si="130"/>
        <v>215000</v>
      </c>
    </row>
    <row r="1839" spans="1:17">
      <c r="O1839" s="1"/>
      <c r="P1839" s="290" t="s">
        <v>3853</v>
      </c>
      <c r="Q1839" s="291">
        <f>SUBTOTAL(9,Q1204:Q1838)</f>
        <v>20685000</v>
      </c>
    </row>
    <row r="1840" spans="1:17">
      <c r="Q1840" s="103">
        <v>21000000</v>
      </c>
    </row>
    <row r="1841" spans="1:17">
      <c r="A1841" t="s">
        <v>3864</v>
      </c>
      <c r="Q1841" s="292">
        <f>Q1840-Q1839</f>
        <v>315000</v>
      </c>
    </row>
    <row r="1842" spans="1:17">
      <c r="E1842" s="9" t="s">
        <v>3854</v>
      </c>
      <c r="F1842" s="6" t="s">
        <v>45</v>
      </c>
      <c r="G1842" s="9" t="s">
        <v>3859</v>
      </c>
      <c r="H1842" s="102">
        <v>25</v>
      </c>
      <c r="I1842" s="158">
        <v>43844</v>
      </c>
      <c r="J1842" s="280">
        <f t="shared" ref="J1842:J1846" si="131">H1842*4</f>
        <v>100</v>
      </c>
      <c r="K1842" s="281">
        <f t="shared" ref="K1842:K1846" si="132">J1842*5000</f>
        <v>500000</v>
      </c>
      <c r="L1842" s="267" t="s">
        <v>2254</v>
      </c>
      <c r="M1842" s="142" t="s">
        <v>3468</v>
      </c>
    </row>
    <row r="1843" spans="1:17">
      <c r="E1843" s="9" t="s">
        <v>3855</v>
      </c>
      <c r="F1843" s="6" t="s">
        <v>45</v>
      </c>
      <c r="G1843" s="9" t="s">
        <v>3860</v>
      </c>
      <c r="H1843" s="102">
        <v>15</v>
      </c>
      <c r="I1843" s="158">
        <v>43854</v>
      </c>
      <c r="J1843" s="280">
        <f t="shared" si="131"/>
        <v>60</v>
      </c>
      <c r="K1843" s="281">
        <f t="shared" si="132"/>
        <v>300000</v>
      </c>
      <c r="L1843" s="267" t="s">
        <v>2254</v>
      </c>
      <c r="M1843" s="142" t="s">
        <v>3468</v>
      </c>
    </row>
    <row r="1844" spans="1:17">
      <c r="E1844" s="9" t="s">
        <v>3856</v>
      </c>
      <c r="F1844" s="6" t="s">
        <v>45</v>
      </c>
      <c r="G1844" s="9" t="s">
        <v>3861</v>
      </c>
      <c r="H1844" s="102">
        <v>25</v>
      </c>
      <c r="I1844" s="158">
        <v>43854</v>
      </c>
      <c r="J1844" s="280">
        <f t="shared" si="131"/>
        <v>100</v>
      </c>
      <c r="K1844" s="281">
        <f t="shared" si="132"/>
        <v>500000</v>
      </c>
      <c r="L1844" s="267" t="s">
        <v>2254</v>
      </c>
      <c r="M1844" s="142" t="s">
        <v>3468</v>
      </c>
    </row>
    <row r="1845" spans="1:17">
      <c r="E1845" s="9" t="s">
        <v>3857</v>
      </c>
      <c r="F1845" s="6" t="s">
        <v>45</v>
      </c>
      <c r="G1845" s="9" t="s">
        <v>3862</v>
      </c>
      <c r="H1845" s="102">
        <v>25</v>
      </c>
      <c r="I1845" s="158">
        <v>43853</v>
      </c>
      <c r="J1845" s="280">
        <f t="shared" si="131"/>
        <v>100</v>
      </c>
      <c r="K1845" s="281">
        <f t="shared" si="132"/>
        <v>500000</v>
      </c>
      <c r="L1845" s="267" t="s">
        <v>2254</v>
      </c>
      <c r="M1845" s="142" t="s">
        <v>3468</v>
      </c>
    </row>
    <row r="1846" spans="1:17">
      <c r="E1846" s="9" t="s">
        <v>3858</v>
      </c>
      <c r="F1846" s="6" t="s">
        <v>45</v>
      </c>
      <c r="G1846" s="9" t="s">
        <v>3863</v>
      </c>
      <c r="H1846" s="102">
        <v>35</v>
      </c>
      <c r="I1846" s="158">
        <v>43858</v>
      </c>
      <c r="J1846" s="280">
        <f t="shared" si="131"/>
        <v>140</v>
      </c>
      <c r="K1846" s="281">
        <f t="shared" si="132"/>
        <v>700000</v>
      </c>
      <c r="L1846" s="267" t="s">
        <v>2254</v>
      </c>
      <c r="M1846" s="142" t="s">
        <v>3468</v>
      </c>
    </row>
    <row r="1847" spans="1:17">
      <c r="H1847" s="102">
        <f>SUBTOTAL(9,H1842:H1846)</f>
        <v>125</v>
      </c>
      <c r="K1847" s="293">
        <f>SUBTOTAL(9,K1842:K1846)</f>
        <v>2500000</v>
      </c>
    </row>
  </sheetData>
  <autoFilter ref="A1:Q1835">
    <filterColumn colId="0">
      <filters>
        <filter val="RAHMAT"/>
      </filters>
    </filterColumn>
    <filterColumn colId="1">
      <filters>
        <filter val="TGR"/>
      </filters>
    </filterColumn>
  </autoFilter>
  <conditionalFormatting sqref="E1711">
    <cfRule type="duplicateValues" dxfId="0" priority="1" stopIfTrue="1"/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3"/>
  <sheetViews>
    <sheetView zoomScale="80" zoomScaleNormal="80" workbookViewId="0">
      <selection activeCell="P30" sqref="P30"/>
    </sheetView>
  </sheetViews>
  <sheetFormatPr defaultRowHeight="15"/>
  <cols>
    <col min="1" max="1" width="30.140625" customWidth="1"/>
    <col min="2" max="2" width="6.85546875" customWidth="1"/>
    <col min="5" max="5" width="8.28515625" customWidth="1"/>
    <col min="6" max="6" width="6.140625" customWidth="1"/>
    <col min="7" max="7" width="30.42578125" customWidth="1"/>
    <col min="8" max="8" width="6.85546875" customWidth="1"/>
    <col min="10" max="10" width="9.28515625" customWidth="1"/>
    <col min="11" max="11" width="7.7109375" customWidth="1"/>
  </cols>
  <sheetData>
    <row r="1" spans="1:11" ht="15.75" thickBot="1"/>
    <row r="2" spans="1:11" ht="25.5" customHeight="1" thickBot="1">
      <c r="A2" s="296" t="s">
        <v>2436</v>
      </c>
      <c r="B2" s="297"/>
      <c r="C2" s="297"/>
      <c r="D2" s="297"/>
      <c r="E2" s="298"/>
      <c r="F2" s="17"/>
      <c r="G2" s="296" t="s">
        <v>2436</v>
      </c>
      <c r="H2" s="297"/>
      <c r="I2" s="297"/>
      <c r="J2" s="297"/>
      <c r="K2" s="298"/>
    </row>
    <row r="3" spans="1:11">
      <c r="A3" s="299" t="s">
        <v>2437</v>
      </c>
      <c r="B3" s="300"/>
      <c r="C3" s="300"/>
      <c r="D3" s="300"/>
      <c r="E3" s="301"/>
      <c r="G3" s="299" t="s">
        <v>2437</v>
      </c>
      <c r="H3" s="300"/>
      <c r="I3" s="300"/>
      <c r="J3" s="300"/>
      <c r="K3" s="301"/>
    </row>
    <row r="4" spans="1:11">
      <c r="A4" s="79" t="s">
        <v>2387</v>
      </c>
      <c r="B4" s="69"/>
      <c r="C4" s="69"/>
      <c r="D4" s="69"/>
      <c r="E4" s="70"/>
      <c r="G4" s="79" t="s">
        <v>2387</v>
      </c>
      <c r="H4" s="69"/>
      <c r="I4" s="69"/>
      <c r="J4" s="69"/>
      <c r="K4" s="70"/>
    </row>
    <row r="5" spans="1:11" ht="6" customHeight="1">
      <c r="A5" s="68"/>
      <c r="B5" s="69"/>
      <c r="C5" s="69"/>
      <c r="D5" s="69"/>
      <c r="E5" s="70"/>
      <c r="G5" s="68"/>
      <c r="H5" s="69"/>
      <c r="I5" s="69"/>
      <c r="J5" s="69"/>
      <c r="K5" s="70"/>
    </row>
    <row r="6" spans="1:11" ht="19.5" customHeight="1">
      <c r="A6" s="71" t="s">
        <v>2388</v>
      </c>
      <c r="B6" s="72"/>
      <c r="C6" s="72"/>
      <c r="D6" s="72"/>
      <c r="E6" s="73"/>
      <c r="G6" s="71" t="s">
        <v>2388</v>
      </c>
      <c r="H6" s="72"/>
      <c r="I6" s="72"/>
      <c r="J6" s="72"/>
      <c r="K6" s="73"/>
    </row>
    <row r="7" spans="1:11" ht="19.5" customHeight="1">
      <c r="A7" s="71" t="s">
        <v>2389</v>
      </c>
      <c r="B7" s="72"/>
      <c r="C7" s="72"/>
      <c r="D7" s="72"/>
      <c r="E7" s="73"/>
      <c r="G7" s="71" t="s">
        <v>2389</v>
      </c>
      <c r="H7" s="72"/>
      <c r="I7" s="72"/>
      <c r="J7" s="72"/>
      <c r="K7" s="73"/>
    </row>
    <row r="8" spans="1:11" ht="12" customHeight="1">
      <c r="A8" s="71"/>
      <c r="B8" s="72"/>
      <c r="C8" s="72"/>
      <c r="D8" s="72"/>
      <c r="E8" s="73"/>
      <c r="G8" s="71"/>
      <c r="H8" s="72"/>
      <c r="I8" s="72"/>
      <c r="J8" s="72"/>
      <c r="K8" s="73"/>
    </row>
    <row r="9" spans="1:11" ht="19.5" customHeight="1">
      <c r="A9" s="71" t="s">
        <v>2438</v>
      </c>
      <c r="B9" s="72"/>
      <c r="C9" s="72"/>
      <c r="D9" s="72"/>
      <c r="E9" s="73"/>
      <c r="G9" s="71" t="s">
        <v>2438</v>
      </c>
      <c r="H9" s="72"/>
      <c r="I9" s="72"/>
      <c r="J9" s="72"/>
      <c r="K9" s="73"/>
    </row>
    <row r="10" spans="1:11" ht="27.75" customHeight="1">
      <c r="A10" s="68" t="s">
        <v>2390</v>
      </c>
      <c r="B10" s="72"/>
      <c r="C10" s="72"/>
      <c r="D10" s="72"/>
      <c r="E10" s="73"/>
      <c r="G10" s="68" t="s">
        <v>2390</v>
      </c>
      <c r="H10" s="72"/>
      <c r="I10" s="72"/>
      <c r="J10" s="72"/>
      <c r="K10" s="73"/>
    </row>
    <row r="11" spans="1:11" ht="15" customHeight="1">
      <c r="A11" s="68"/>
      <c r="B11" s="72"/>
      <c r="C11" s="72"/>
      <c r="D11" s="72"/>
      <c r="E11" s="73"/>
      <c r="G11" s="68"/>
      <c r="H11" s="72"/>
      <c r="I11" s="72"/>
      <c r="J11" s="72"/>
      <c r="K11" s="73"/>
    </row>
    <row r="12" spans="1:11">
      <c r="B12" s="74" t="s">
        <v>2439</v>
      </c>
      <c r="C12" s="74"/>
      <c r="D12" s="74"/>
      <c r="E12" s="75"/>
      <c r="H12" s="74" t="s">
        <v>2439</v>
      </c>
      <c r="I12" s="74"/>
      <c r="J12" s="74"/>
      <c r="K12" s="75"/>
    </row>
    <row r="13" spans="1:11">
      <c r="A13" s="68" t="s">
        <v>2440</v>
      </c>
      <c r="B13" s="69"/>
      <c r="C13" s="302"/>
      <c r="D13" s="302"/>
      <c r="E13" s="70"/>
      <c r="G13" s="68" t="s">
        <v>2440</v>
      </c>
      <c r="H13" s="69"/>
      <c r="I13" s="302"/>
      <c r="J13" s="302"/>
      <c r="K13" s="70"/>
    </row>
    <row r="14" spans="1:11">
      <c r="A14" s="71" t="s">
        <v>2441</v>
      </c>
      <c r="B14" s="74"/>
      <c r="C14" s="74"/>
      <c r="D14" s="74"/>
      <c r="E14" s="75"/>
      <c r="G14" s="71" t="s">
        <v>2441</v>
      </c>
      <c r="H14" s="74"/>
      <c r="I14" s="74"/>
      <c r="J14" s="74"/>
      <c r="K14" s="75"/>
    </row>
    <row r="15" spans="1:11" ht="27.75" customHeight="1" thickBot="1">
      <c r="A15" s="80"/>
      <c r="B15" s="76"/>
      <c r="C15" s="76" t="s">
        <v>2391</v>
      </c>
      <c r="D15" s="77"/>
      <c r="E15" s="78"/>
      <c r="G15" s="80"/>
      <c r="H15" s="76"/>
      <c r="I15" s="76" t="s">
        <v>2391</v>
      </c>
      <c r="J15" s="77"/>
      <c r="K15" s="78"/>
    </row>
    <row r="16" spans="1:11" ht="9.75" customHeight="1"/>
    <row r="17" spans="1:11" ht="8.25" customHeight="1" thickBot="1"/>
    <row r="18" spans="1:11" ht="16.5" thickBot="1">
      <c r="A18" s="296" t="s">
        <v>2436</v>
      </c>
      <c r="B18" s="297"/>
      <c r="C18" s="297"/>
      <c r="D18" s="297"/>
      <c r="E18" s="298"/>
      <c r="F18" s="17"/>
      <c r="G18" s="296" t="s">
        <v>2436</v>
      </c>
      <c r="H18" s="297"/>
      <c r="I18" s="297"/>
      <c r="J18" s="297"/>
      <c r="K18" s="298"/>
    </row>
    <row r="19" spans="1:11">
      <c r="A19" s="299" t="s">
        <v>2437</v>
      </c>
      <c r="B19" s="300"/>
      <c r="C19" s="300"/>
      <c r="D19" s="300"/>
      <c r="E19" s="301"/>
      <c r="G19" s="299" t="s">
        <v>2437</v>
      </c>
      <c r="H19" s="300"/>
      <c r="I19" s="300"/>
      <c r="J19" s="300"/>
      <c r="K19" s="301"/>
    </row>
    <row r="20" spans="1:11">
      <c r="A20" s="79" t="s">
        <v>2387</v>
      </c>
      <c r="B20" s="69"/>
      <c r="C20" s="69"/>
      <c r="D20" s="69"/>
      <c r="E20" s="70"/>
      <c r="G20" s="79" t="s">
        <v>2387</v>
      </c>
      <c r="H20" s="69"/>
      <c r="I20" s="69"/>
      <c r="J20" s="69"/>
      <c r="K20" s="70"/>
    </row>
    <row r="21" spans="1:11">
      <c r="A21" s="68"/>
      <c r="B21" s="69"/>
      <c r="C21" s="69"/>
      <c r="D21" s="69"/>
      <c r="E21" s="70"/>
      <c r="G21" s="68"/>
      <c r="H21" s="69"/>
      <c r="I21" s="69"/>
      <c r="J21" s="69"/>
      <c r="K21" s="70"/>
    </row>
    <row r="22" spans="1:11">
      <c r="A22" s="71" t="s">
        <v>2388</v>
      </c>
      <c r="B22" s="72"/>
      <c r="C22" s="72"/>
      <c r="D22" s="72"/>
      <c r="E22" s="73"/>
      <c r="G22" s="71" t="s">
        <v>2388</v>
      </c>
      <c r="H22" s="72"/>
      <c r="I22" s="72"/>
      <c r="J22" s="72"/>
      <c r="K22" s="73"/>
    </row>
    <row r="23" spans="1:11">
      <c r="A23" s="71" t="s">
        <v>2389</v>
      </c>
      <c r="B23" s="72"/>
      <c r="C23" s="72"/>
      <c r="D23" s="72"/>
      <c r="E23" s="73"/>
      <c r="G23" s="71" t="s">
        <v>2389</v>
      </c>
      <c r="H23" s="72"/>
      <c r="I23" s="72"/>
      <c r="J23" s="72"/>
      <c r="K23" s="73"/>
    </row>
    <row r="24" spans="1:11">
      <c r="A24" s="71"/>
      <c r="B24" s="72"/>
      <c r="C24" s="72"/>
      <c r="D24" s="72"/>
      <c r="E24" s="73"/>
      <c r="G24" s="71"/>
      <c r="H24" s="72"/>
      <c r="I24" s="72"/>
      <c r="J24" s="72"/>
      <c r="K24" s="73"/>
    </row>
    <row r="25" spans="1:11">
      <c r="A25" s="71" t="s">
        <v>2438</v>
      </c>
      <c r="B25" s="72"/>
      <c r="C25" s="72"/>
      <c r="D25" s="72"/>
      <c r="E25" s="73"/>
      <c r="G25" s="71" t="s">
        <v>2438</v>
      </c>
      <c r="H25" s="72"/>
      <c r="I25" s="72"/>
      <c r="J25" s="72"/>
      <c r="K25" s="73"/>
    </row>
    <row r="26" spans="1:11" ht="26.25" customHeight="1">
      <c r="A26" s="68" t="s">
        <v>2390</v>
      </c>
      <c r="B26" s="72"/>
      <c r="C26" s="72"/>
      <c r="D26" s="72"/>
      <c r="E26" s="73"/>
      <c r="G26" s="68" t="s">
        <v>2390</v>
      </c>
      <c r="H26" s="72"/>
      <c r="I26" s="72"/>
      <c r="J26" s="72"/>
      <c r="K26" s="73"/>
    </row>
    <row r="27" spans="1:11">
      <c r="A27" s="68"/>
      <c r="B27" s="72"/>
      <c r="C27" s="72"/>
      <c r="D27" s="72"/>
      <c r="E27" s="73"/>
      <c r="G27" s="68"/>
      <c r="H27" s="72"/>
      <c r="I27" s="72"/>
      <c r="J27" s="72"/>
      <c r="K27" s="73"/>
    </row>
    <row r="28" spans="1:11">
      <c r="B28" s="74" t="s">
        <v>2439</v>
      </c>
      <c r="C28" s="74"/>
      <c r="D28" s="74"/>
      <c r="E28" s="75"/>
      <c r="H28" s="74" t="s">
        <v>2439</v>
      </c>
      <c r="I28" s="74"/>
      <c r="J28" s="74"/>
      <c r="K28" s="75"/>
    </row>
    <row r="29" spans="1:11">
      <c r="A29" s="68" t="s">
        <v>2440</v>
      </c>
      <c r="B29" s="69"/>
      <c r="C29" s="302"/>
      <c r="D29" s="302"/>
      <c r="E29" s="70"/>
      <c r="G29" s="68" t="s">
        <v>2440</v>
      </c>
      <c r="H29" s="69"/>
      <c r="I29" s="302"/>
      <c r="J29" s="302"/>
      <c r="K29" s="70"/>
    </row>
    <row r="30" spans="1:11">
      <c r="A30" s="71" t="s">
        <v>2441</v>
      </c>
      <c r="B30" s="74"/>
      <c r="C30" s="74"/>
      <c r="D30" s="74"/>
      <c r="E30" s="75"/>
      <c r="G30" s="71" t="s">
        <v>2441</v>
      </c>
      <c r="H30" s="74"/>
      <c r="I30" s="74"/>
      <c r="J30" s="74"/>
      <c r="K30" s="75"/>
    </row>
    <row r="31" spans="1:11" ht="15.75" thickBot="1">
      <c r="A31" s="80"/>
      <c r="B31" s="76"/>
      <c r="C31" s="76" t="s">
        <v>2391</v>
      </c>
      <c r="D31" s="77"/>
      <c r="E31" s="78"/>
      <c r="G31" s="80"/>
      <c r="H31" s="76"/>
      <c r="I31" s="76" t="s">
        <v>2391</v>
      </c>
      <c r="J31" s="77"/>
      <c r="K31" s="78"/>
    </row>
    <row r="33" spans="1:11" ht="15.75" thickBot="1"/>
    <row r="34" spans="1:11" ht="16.5" thickBot="1">
      <c r="A34" s="296" t="s">
        <v>2436</v>
      </c>
      <c r="B34" s="297"/>
      <c r="C34" s="297"/>
      <c r="D34" s="297"/>
      <c r="E34" s="298"/>
      <c r="F34" s="17"/>
      <c r="G34" s="296" t="s">
        <v>2436</v>
      </c>
      <c r="H34" s="297"/>
      <c r="I34" s="297"/>
      <c r="J34" s="297"/>
      <c r="K34" s="298"/>
    </row>
    <row r="35" spans="1:11">
      <c r="A35" s="299" t="s">
        <v>2437</v>
      </c>
      <c r="B35" s="300"/>
      <c r="C35" s="300"/>
      <c r="D35" s="300"/>
      <c r="E35" s="301"/>
      <c r="G35" s="299" t="s">
        <v>2437</v>
      </c>
      <c r="H35" s="300"/>
      <c r="I35" s="300"/>
      <c r="J35" s="300"/>
      <c r="K35" s="301"/>
    </row>
    <row r="36" spans="1:11">
      <c r="A36" s="79" t="s">
        <v>2387</v>
      </c>
      <c r="B36" s="69"/>
      <c r="C36" s="69"/>
      <c r="D36" s="69"/>
      <c r="E36" s="70"/>
      <c r="G36" s="79" t="s">
        <v>2387</v>
      </c>
      <c r="H36" s="69"/>
      <c r="I36" s="69"/>
      <c r="J36" s="69"/>
      <c r="K36" s="70"/>
    </row>
    <row r="37" spans="1:11">
      <c r="A37" s="68"/>
      <c r="B37" s="69"/>
      <c r="C37" s="69"/>
      <c r="D37" s="69"/>
      <c r="E37" s="70"/>
      <c r="G37" s="68"/>
      <c r="H37" s="69"/>
      <c r="I37" s="69"/>
      <c r="J37" s="69"/>
      <c r="K37" s="70"/>
    </row>
    <row r="38" spans="1:11">
      <c r="A38" s="71" t="s">
        <v>2388</v>
      </c>
      <c r="B38" s="72"/>
      <c r="C38" s="72"/>
      <c r="D38" s="72"/>
      <c r="E38" s="73"/>
      <c r="G38" s="71" t="s">
        <v>2388</v>
      </c>
      <c r="H38" s="72"/>
      <c r="I38" s="72"/>
      <c r="J38" s="72"/>
      <c r="K38" s="73"/>
    </row>
    <row r="39" spans="1:11">
      <c r="A39" s="71" t="s">
        <v>2389</v>
      </c>
      <c r="B39" s="72"/>
      <c r="C39" s="72"/>
      <c r="D39" s="72"/>
      <c r="E39" s="73"/>
      <c r="G39" s="71" t="s">
        <v>2389</v>
      </c>
      <c r="H39" s="72"/>
      <c r="I39" s="72"/>
      <c r="J39" s="72"/>
      <c r="K39" s="73"/>
    </row>
    <row r="40" spans="1:11">
      <c r="A40" s="71"/>
      <c r="B40" s="72"/>
      <c r="C40" s="72"/>
      <c r="D40" s="72"/>
      <c r="E40" s="73"/>
      <c r="G40" s="71"/>
      <c r="H40" s="72"/>
      <c r="I40" s="72"/>
      <c r="J40" s="72"/>
      <c r="K40" s="73"/>
    </row>
    <row r="41" spans="1:11">
      <c r="A41" s="71" t="s">
        <v>2438</v>
      </c>
      <c r="B41" s="72"/>
      <c r="C41" s="72"/>
      <c r="D41" s="72"/>
      <c r="E41" s="73"/>
      <c r="G41" s="71" t="s">
        <v>2438</v>
      </c>
      <c r="H41" s="72"/>
      <c r="I41" s="72"/>
      <c r="J41" s="72"/>
      <c r="K41" s="73"/>
    </row>
    <row r="42" spans="1:11" ht="26.25" customHeight="1">
      <c r="A42" s="68" t="s">
        <v>2390</v>
      </c>
      <c r="B42" s="72"/>
      <c r="C42" s="72"/>
      <c r="D42" s="72"/>
      <c r="E42" s="73"/>
      <c r="G42" s="68" t="s">
        <v>2390</v>
      </c>
      <c r="H42" s="72"/>
      <c r="I42" s="72"/>
      <c r="J42" s="72"/>
      <c r="K42" s="73"/>
    </row>
    <row r="43" spans="1:11">
      <c r="A43" s="68"/>
      <c r="B43" s="72"/>
      <c r="C43" s="72"/>
      <c r="D43" s="72"/>
      <c r="E43" s="73"/>
      <c r="G43" s="68"/>
      <c r="H43" s="72"/>
      <c r="I43" s="72"/>
      <c r="J43" s="72"/>
      <c r="K43" s="73"/>
    </row>
    <row r="44" spans="1:11">
      <c r="B44" s="74" t="s">
        <v>2439</v>
      </c>
      <c r="C44" s="74"/>
      <c r="D44" s="74"/>
      <c r="E44" s="75"/>
      <c r="H44" s="74" t="s">
        <v>2439</v>
      </c>
      <c r="I44" s="74"/>
      <c r="J44" s="74"/>
      <c r="K44" s="75"/>
    </row>
    <row r="45" spans="1:11">
      <c r="A45" s="68" t="s">
        <v>2440</v>
      </c>
      <c r="B45" s="69"/>
      <c r="C45" s="302"/>
      <c r="D45" s="302"/>
      <c r="E45" s="70"/>
      <c r="G45" s="68" t="s">
        <v>2440</v>
      </c>
      <c r="H45" s="69"/>
      <c r="I45" s="302"/>
      <c r="J45" s="302"/>
      <c r="K45" s="70"/>
    </row>
    <row r="46" spans="1:11">
      <c r="A46" s="71" t="s">
        <v>2441</v>
      </c>
      <c r="B46" s="74"/>
      <c r="C46" s="74"/>
      <c r="D46" s="74"/>
      <c r="E46" s="75"/>
      <c r="G46" s="71" t="s">
        <v>2441</v>
      </c>
      <c r="H46" s="74"/>
      <c r="I46" s="74"/>
      <c r="J46" s="74"/>
      <c r="K46" s="75"/>
    </row>
    <row r="47" spans="1:11" ht="15.75" thickBot="1">
      <c r="A47" s="80"/>
      <c r="B47" s="76"/>
      <c r="C47" s="76" t="s">
        <v>2391</v>
      </c>
      <c r="D47" s="77"/>
      <c r="E47" s="78"/>
      <c r="G47" s="80"/>
      <c r="H47" s="76"/>
      <c r="I47" s="76" t="s">
        <v>2391</v>
      </c>
      <c r="J47" s="77"/>
      <c r="K47" s="78"/>
    </row>
    <row r="49" spans="1:11" ht="15.75" thickBot="1"/>
    <row r="50" spans="1:11" ht="16.5" thickBot="1">
      <c r="A50" s="296" t="s">
        <v>2436</v>
      </c>
      <c r="B50" s="297"/>
      <c r="C50" s="297"/>
      <c r="D50" s="297"/>
      <c r="E50" s="298"/>
      <c r="F50" s="17"/>
      <c r="G50" s="296" t="s">
        <v>2436</v>
      </c>
      <c r="H50" s="297"/>
      <c r="I50" s="297"/>
      <c r="J50" s="297"/>
      <c r="K50" s="298"/>
    </row>
    <row r="51" spans="1:11">
      <c r="A51" s="299" t="s">
        <v>2437</v>
      </c>
      <c r="B51" s="300"/>
      <c r="C51" s="300"/>
      <c r="D51" s="300"/>
      <c r="E51" s="301"/>
      <c r="G51" s="299" t="s">
        <v>2437</v>
      </c>
      <c r="H51" s="300"/>
      <c r="I51" s="300"/>
      <c r="J51" s="300"/>
      <c r="K51" s="301"/>
    </row>
    <row r="52" spans="1:11">
      <c r="A52" s="79" t="s">
        <v>2387</v>
      </c>
      <c r="B52" s="69"/>
      <c r="C52" s="69"/>
      <c r="D52" s="69"/>
      <c r="E52" s="70"/>
      <c r="G52" s="79" t="s">
        <v>2387</v>
      </c>
      <c r="H52" s="69"/>
      <c r="I52" s="69"/>
      <c r="J52" s="69"/>
      <c r="K52" s="70"/>
    </row>
    <row r="53" spans="1:11">
      <c r="A53" s="68"/>
      <c r="B53" s="69"/>
      <c r="C53" s="69"/>
      <c r="D53" s="69"/>
      <c r="E53" s="70"/>
      <c r="G53" s="68"/>
      <c r="H53" s="69"/>
      <c r="I53" s="69"/>
      <c r="J53" s="69"/>
      <c r="K53" s="70"/>
    </row>
    <row r="54" spans="1:11">
      <c r="A54" s="71" t="s">
        <v>2388</v>
      </c>
      <c r="B54" s="72"/>
      <c r="C54" s="72"/>
      <c r="D54" s="72"/>
      <c r="E54" s="73"/>
      <c r="G54" s="71" t="s">
        <v>2388</v>
      </c>
      <c r="H54" s="72"/>
      <c r="I54" s="72"/>
      <c r="J54" s="72"/>
      <c r="K54" s="73"/>
    </row>
    <row r="55" spans="1:11">
      <c r="A55" s="71" t="s">
        <v>2389</v>
      </c>
      <c r="B55" s="72"/>
      <c r="C55" s="72"/>
      <c r="D55" s="72"/>
      <c r="E55" s="73"/>
      <c r="G55" s="71" t="s">
        <v>2389</v>
      </c>
      <c r="H55" s="72"/>
      <c r="I55" s="72"/>
      <c r="J55" s="72"/>
      <c r="K55" s="73"/>
    </row>
    <row r="56" spans="1:11">
      <c r="A56" s="71"/>
      <c r="B56" s="72"/>
      <c r="C56" s="72"/>
      <c r="D56" s="72"/>
      <c r="E56" s="73"/>
      <c r="G56" s="71"/>
      <c r="H56" s="72"/>
      <c r="I56" s="72"/>
      <c r="J56" s="72"/>
      <c r="K56" s="73"/>
    </row>
    <row r="57" spans="1:11">
      <c r="A57" s="71" t="s">
        <v>2438</v>
      </c>
      <c r="B57" s="72"/>
      <c r="C57" s="72"/>
      <c r="D57" s="72"/>
      <c r="E57" s="73"/>
      <c r="G57" s="71" t="s">
        <v>2438</v>
      </c>
      <c r="H57" s="72"/>
      <c r="I57" s="72"/>
      <c r="J57" s="72"/>
      <c r="K57" s="73"/>
    </row>
    <row r="58" spans="1:11" ht="25.5" customHeight="1">
      <c r="A58" s="68" t="s">
        <v>2390</v>
      </c>
      <c r="B58" s="72"/>
      <c r="C58" s="72"/>
      <c r="D58" s="72"/>
      <c r="E58" s="73"/>
      <c r="G58" s="68" t="s">
        <v>2390</v>
      </c>
      <c r="H58" s="72"/>
      <c r="I58" s="72"/>
      <c r="J58" s="72"/>
      <c r="K58" s="73"/>
    </row>
    <row r="59" spans="1:11">
      <c r="A59" s="68"/>
      <c r="B59" s="72"/>
      <c r="C59" s="72"/>
      <c r="D59" s="72"/>
      <c r="E59" s="73"/>
      <c r="G59" s="68"/>
      <c r="H59" s="72"/>
      <c r="I59" s="72"/>
      <c r="J59" s="72"/>
      <c r="K59" s="73"/>
    </row>
    <row r="60" spans="1:11">
      <c r="B60" s="74" t="s">
        <v>2439</v>
      </c>
      <c r="C60" s="74"/>
      <c r="D60" s="74"/>
      <c r="E60" s="75"/>
      <c r="H60" s="74" t="s">
        <v>2439</v>
      </c>
      <c r="I60" s="74"/>
      <c r="J60" s="74"/>
      <c r="K60" s="75"/>
    </row>
    <row r="61" spans="1:11">
      <c r="A61" s="68" t="s">
        <v>2440</v>
      </c>
      <c r="B61" s="69"/>
      <c r="C61" s="302"/>
      <c r="D61" s="302"/>
      <c r="E61" s="70"/>
      <c r="G61" s="68" t="s">
        <v>2440</v>
      </c>
      <c r="H61" s="69"/>
      <c r="I61" s="302"/>
      <c r="J61" s="302"/>
      <c r="K61" s="70"/>
    </row>
    <row r="62" spans="1:11">
      <c r="A62" s="71" t="s">
        <v>2441</v>
      </c>
      <c r="B62" s="74"/>
      <c r="C62" s="74"/>
      <c r="D62" s="74"/>
      <c r="E62" s="75"/>
      <c r="G62" s="71" t="s">
        <v>2441</v>
      </c>
      <c r="H62" s="74"/>
      <c r="I62" s="74"/>
      <c r="J62" s="74"/>
      <c r="K62" s="75"/>
    </row>
    <row r="63" spans="1:11" ht="15.75" thickBot="1">
      <c r="A63" s="80"/>
      <c r="B63" s="76"/>
      <c r="C63" s="76" t="s">
        <v>2391</v>
      </c>
      <c r="D63" s="77"/>
      <c r="E63" s="78"/>
      <c r="G63" s="80"/>
      <c r="H63" s="76"/>
      <c r="I63" s="76" t="s">
        <v>2391</v>
      </c>
      <c r="J63" s="77"/>
      <c r="K63" s="78"/>
    </row>
  </sheetData>
  <mergeCells count="24">
    <mergeCell ref="A2:E2"/>
    <mergeCell ref="G2:K2"/>
    <mergeCell ref="A3:E3"/>
    <mergeCell ref="G3:K3"/>
    <mergeCell ref="C13:D13"/>
    <mergeCell ref="I13:J13"/>
    <mergeCell ref="A18:E18"/>
    <mergeCell ref="G18:K18"/>
    <mergeCell ref="A19:E19"/>
    <mergeCell ref="G19:K19"/>
    <mergeCell ref="C29:D29"/>
    <mergeCell ref="I29:J29"/>
    <mergeCell ref="A34:E34"/>
    <mergeCell ref="G34:K34"/>
    <mergeCell ref="A35:E35"/>
    <mergeCell ref="G35:K35"/>
    <mergeCell ref="C45:D45"/>
    <mergeCell ref="I45:J45"/>
    <mergeCell ref="A50:E50"/>
    <mergeCell ref="G50:K50"/>
    <mergeCell ref="A51:E51"/>
    <mergeCell ref="G51:K51"/>
    <mergeCell ref="C61:D61"/>
    <mergeCell ref="I61:J61"/>
  </mergeCells>
  <pageMargins left="0.25" right="0.25" top="0.25" bottom="0.25" header="0.3" footer="0.3"/>
  <pageSetup scale="76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N118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60" sqref="O60"/>
    </sheetView>
  </sheetViews>
  <sheetFormatPr defaultRowHeight="15"/>
  <cols>
    <col min="1" max="1" width="15.5703125" customWidth="1"/>
    <col min="2" max="2" width="11" style="103" customWidth="1"/>
    <col min="3" max="3" width="16" style="103" customWidth="1"/>
    <col min="4" max="4" width="21.5703125" style="103" bestFit="1" customWidth="1"/>
    <col min="5" max="5" width="16.7109375" style="103" bestFit="1" customWidth="1"/>
    <col min="6" max="10" width="10.7109375" hidden="1" customWidth="1"/>
    <col min="11" max="11" width="13.42578125" customWidth="1"/>
    <col min="12" max="12" width="15.140625" customWidth="1"/>
    <col min="13" max="13" width="13.28515625" customWidth="1"/>
    <col min="14" max="14" width="13.85546875" customWidth="1"/>
  </cols>
  <sheetData>
    <row r="1" spans="1:14">
      <c r="A1" s="303" t="s">
        <v>2847</v>
      </c>
      <c r="B1" s="303"/>
      <c r="C1" s="303"/>
      <c r="D1" s="303"/>
      <c r="E1" s="303"/>
      <c r="F1" s="303" t="s">
        <v>2845</v>
      </c>
      <c r="G1" s="303"/>
      <c r="H1" s="303"/>
      <c r="I1" s="303"/>
      <c r="J1" s="303"/>
      <c r="K1" s="304" t="s">
        <v>3844</v>
      </c>
      <c r="L1" s="304"/>
      <c r="M1" s="304" t="s">
        <v>3845</v>
      </c>
      <c r="N1" s="304"/>
    </row>
    <row r="2" spans="1:14">
      <c r="A2" s="106" t="s">
        <v>2668</v>
      </c>
      <c r="B2" s="106" t="s">
        <v>0</v>
      </c>
      <c r="C2" s="106" t="s">
        <v>2667</v>
      </c>
      <c r="D2" s="141" t="s">
        <v>1793</v>
      </c>
      <c r="E2" s="141" t="s">
        <v>181</v>
      </c>
      <c r="F2" s="4" t="s">
        <v>2681</v>
      </c>
      <c r="G2" s="4" t="s">
        <v>2680</v>
      </c>
      <c r="H2" s="4" t="s">
        <v>2679</v>
      </c>
      <c r="I2" s="4" t="s">
        <v>2678</v>
      </c>
      <c r="J2" s="4" t="s">
        <v>2846</v>
      </c>
      <c r="K2" s="191" t="s">
        <v>3467</v>
      </c>
      <c r="L2" s="191" t="s">
        <v>3466</v>
      </c>
      <c r="M2" s="191" t="s">
        <v>3467</v>
      </c>
      <c r="N2" s="191" t="s">
        <v>3466</v>
      </c>
    </row>
    <row r="3" spans="1:14" hidden="1">
      <c r="A3" s="1" t="s">
        <v>2677</v>
      </c>
      <c r="B3" s="1" t="s">
        <v>2256</v>
      </c>
      <c r="C3" s="1" t="s">
        <v>2256</v>
      </c>
      <c r="D3" s="141">
        <v>9124</v>
      </c>
      <c r="E3" s="141">
        <v>45620000</v>
      </c>
      <c r="F3" s="1"/>
      <c r="G3" s="1"/>
      <c r="H3" s="1"/>
      <c r="I3" s="1"/>
      <c r="J3" s="1"/>
      <c r="K3" s="141">
        <v>1275</v>
      </c>
      <c r="L3" s="141">
        <f>K3*5000</f>
        <v>6375000</v>
      </c>
      <c r="M3" s="1"/>
      <c r="N3" s="1"/>
    </row>
    <row r="4" spans="1:14" hidden="1">
      <c r="A4" s="1" t="s">
        <v>2669</v>
      </c>
      <c r="B4" s="1" t="s">
        <v>552</v>
      </c>
      <c r="C4" s="1" t="s">
        <v>552</v>
      </c>
      <c r="D4" s="141">
        <v>1532</v>
      </c>
      <c r="E4" s="141">
        <v>7660000</v>
      </c>
      <c r="F4" s="1"/>
      <c r="G4" s="1"/>
      <c r="H4" s="1"/>
      <c r="I4" s="1"/>
      <c r="J4" s="1"/>
      <c r="K4" s="141">
        <v>756</v>
      </c>
      <c r="L4" s="141">
        <f t="shared" ref="L4:L56" si="0">K4*5000</f>
        <v>3780000</v>
      </c>
      <c r="M4" s="1"/>
      <c r="N4" s="1"/>
    </row>
    <row r="5" spans="1:14" hidden="1">
      <c r="A5" s="1" t="s">
        <v>2669</v>
      </c>
      <c r="B5" s="1" t="s">
        <v>500</v>
      </c>
      <c r="C5" s="1" t="s">
        <v>500</v>
      </c>
      <c r="D5" s="141">
        <v>1340</v>
      </c>
      <c r="E5" s="141">
        <v>6700000</v>
      </c>
      <c r="F5" s="1"/>
      <c r="G5" s="1"/>
      <c r="H5" s="1"/>
      <c r="I5" s="1"/>
      <c r="J5" s="1"/>
      <c r="K5" s="141"/>
      <c r="L5" s="141">
        <f t="shared" si="0"/>
        <v>0</v>
      </c>
      <c r="M5" s="1"/>
      <c r="N5" s="1"/>
    </row>
    <row r="6" spans="1:14" hidden="1">
      <c r="A6" s="1" t="s">
        <v>2669</v>
      </c>
      <c r="B6" s="1" t="s">
        <v>500</v>
      </c>
      <c r="C6" s="1" t="s">
        <v>2251</v>
      </c>
      <c r="D6" s="141">
        <v>548</v>
      </c>
      <c r="E6" s="141">
        <v>2740000</v>
      </c>
      <c r="F6" s="1"/>
      <c r="G6" s="1"/>
      <c r="H6" s="1"/>
      <c r="I6" s="1"/>
      <c r="J6" s="1"/>
      <c r="K6" s="141"/>
      <c r="L6" s="141">
        <f t="shared" si="0"/>
        <v>0</v>
      </c>
      <c r="M6" s="1"/>
      <c r="N6" s="1"/>
    </row>
    <row r="7" spans="1:14" hidden="1">
      <c r="A7" s="1" t="s">
        <v>2669</v>
      </c>
      <c r="B7" s="1" t="s">
        <v>500</v>
      </c>
      <c r="C7" s="1" t="s">
        <v>2392</v>
      </c>
      <c r="D7" s="141">
        <v>1800</v>
      </c>
      <c r="E7" s="141">
        <v>9000000</v>
      </c>
      <c r="F7" s="1"/>
      <c r="G7" s="1"/>
      <c r="H7" s="1"/>
      <c r="I7" s="1"/>
      <c r="J7" s="1"/>
      <c r="K7" s="141"/>
      <c r="L7" s="141">
        <f t="shared" si="0"/>
        <v>0</v>
      </c>
      <c r="M7" s="1"/>
      <c r="N7" s="1"/>
    </row>
    <row r="8" spans="1:14">
      <c r="A8" s="1" t="s">
        <v>2669</v>
      </c>
      <c r="B8" s="1" t="s">
        <v>569</v>
      </c>
      <c r="C8" s="1" t="s">
        <v>569</v>
      </c>
      <c r="D8" s="141">
        <v>7920</v>
      </c>
      <c r="E8" s="141">
        <v>39600000</v>
      </c>
      <c r="F8" s="1"/>
      <c r="G8" s="1"/>
      <c r="H8" s="1"/>
      <c r="I8" s="1"/>
      <c r="J8" s="1"/>
      <c r="K8" s="141">
        <v>240</v>
      </c>
      <c r="L8" s="141">
        <f t="shared" si="0"/>
        <v>1200000</v>
      </c>
      <c r="M8" s="141">
        <v>1648</v>
      </c>
      <c r="N8" s="141">
        <v>8240000</v>
      </c>
    </row>
    <row r="9" spans="1:14" hidden="1">
      <c r="A9" s="1" t="s">
        <v>2669</v>
      </c>
      <c r="B9" s="1" t="s">
        <v>720</v>
      </c>
      <c r="C9" s="1" t="s">
        <v>720</v>
      </c>
      <c r="D9" s="141">
        <v>3320</v>
      </c>
      <c r="E9" s="141">
        <v>16600000</v>
      </c>
      <c r="F9" s="1"/>
      <c r="G9" s="1"/>
      <c r="H9" s="1"/>
      <c r="I9" s="1"/>
      <c r="J9" s="1"/>
      <c r="K9" s="141"/>
      <c r="L9" s="141">
        <f t="shared" si="0"/>
        <v>0</v>
      </c>
      <c r="M9" s="141"/>
      <c r="N9" s="141"/>
    </row>
    <row r="10" spans="1:14">
      <c r="A10" s="1" t="s">
        <v>2669</v>
      </c>
      <c r="B10" s="1" t="s">
        <v>720</v>
      </c>
      <c r="C10" s="1" t="s">
        <v>182</v>
      </c>
      <c r="D10" s="141">
        <v>3120</v>
      </c>
      <c r="E10" s="141">
        <v>15600000</v>
      </c>
      <c r="F10" s="1"/>
      <c r="G10" s="1"/>
      <c r="H10" s="1"/>
      <c r="I10" s="1"/>
      <c r="J10" s="1"/>
      <c r="K10" s="141"/>
      <c r="L10" s="141">
        <f t="shared" si="0"/>
        <v>0</v>
      </c>
      <c r="M10" s="141">
        <v>260</v>
      </c>
      <c r="N10" s="141">
        <v>1300000</v>
      </c>
    </row>
    <row r="11" spans="1:14" hidden="1">
      <c r="A11" s="1" t="s">
        <v>2670</v>
      </c>
      <c r="B11" s="1" t="s">
        <v>892</v>
      </c>
      <c r="C11" s="1" t="s">
        <v>892</v>
      </c>
      <c r="D11" s="141">
        <v>3928</v>
      </c>
      <c r="E11" s="141">
        <v>19640000</v>
      </c>
      <c r="F11" s="1"/>
      <c r="G11" s="1"/>
      <c r="H11" s="1"/>
      <c r="I11" s="1"/>
      <c r="J11" s="1"/>
      <c r="K11" s="141"/>
      <c r="L11" s="141">
        <f t="shared" si="0"/>
        <v>0</v>
      </c>
      <c r="M11" s="1"/>
      <c r="N11" s="1"/>
    </row>
    <row r="12" spans="1:14" hidden="1">
      <c r="A12" s="1" t="s">
        <v>2670</v>
      </c>
      <c r="B12" s="1" t="s">
        <v>892</v>
      </c>
      <c r="C12" s="1" t="s">
        <v>2075</v>
      </c>
      <c r="D12" s="141">
        <v>2212</v>
      </c>
      <c r="E12" s="141">
        <v>11060000</v>
      </c>
      <c r="F12" s="1"/>
      <c r="G12" s="1"/>
      <c r="H12" s="1"/>
      <c r="I12" s="1"/>
      <c r="J12" s="1"/>
      <c r="K12" s="141"/>
      <c r="L12" s="141">
        <f t="shared" si="0"/>
        <v>0</v>
      </c>
      <c r="M12" s="1"/>
      <c r="N12" s="1"/>
    </row>
    <row r="13" spans="1:14" hidden="1">
      <c r="A13" s="1" t="s">
        <v>2670</v>
      </c>
      <c r="B13" s="1" t="s">
        <v>2078</v>
      </c>
      <c r="C13" s="1" t="s">
        <v>2078</v>
      </c>
      <c r="D13" s="141">
        <v>540</v>
      </c>
      <c r="E13" s="141">
        <v>2700000</v>
      </c>
      <c r="F13" s="1"/>
      <c r="G13" s="1"/>
      <c r="H13" s="1"/>
      <c r="I13" s="1"/>
      <c r="J13" s="1"/>
      <c r="K13" s="141">
        <v>500</v>
      </c>
      <c r="L13" s="141">
        <f t="shared" si="0"/>
        <v>2500000</v>
      </c>
      <c r="M13" s="1"/>
      <c r="N13" s="1"/>
    </row>
    <row r="14" spans="1:14" hidden="1">
      <c r="A14" s="1" t="s">
        <v>2670</v>
      </c>
      <c r="B14" s="1" t="s">
        <v>945</v>
      </c>
      <c r="C14" s="1" t="s">
        <v>945</v>
      </c>
      <c r="D14" s="141">
        <v>1976</v>
      </c>
      <c r="E14" s="141">
        <v>9880000</v>
      </c>
      <c r="F14" s="1"/>
      <c r="G14" s="1"/>
      <c r="H14" s="1"/>
      <c r="I14" s="1"/>
      <c r="J14" s="1"/>
      <c r="K14" s="141">
        <v>1596</v>
      </c>
      <c r="L14" s="141">
        <f t="shared" si="0"/>
        <v>7980000</v>
      </c>
      <c r="M14" s="1"/>
      <c r="N14" s="1"/>
    </row>
    <row r="15" spans="1:14" hidden="1">
      <c r="A15" s="1" t="s">
        <v>2670</v>
      </c>
      <c r="B15" s="1" t="s">
        <v>786</v>
      </c>
      <c r="C15" s="1" t="s">
        <v>786</v>
      </c>
      <c r="D15" s="141">
        <v>2600</v>
      </c>
      <c r="E15" s="141">
        <v>13000000</v>
      </c>
      <c r="F15" s="1"/>
      <c r="G15" s="1"/>
      <c r="H15" s="1"/>
      <c r="I15" s="1"/>
      <c r="J15" s="1"/>
      <c r="K15" s="141">
        <v>404</v>
      </c>
      <c r="L15" s="141">
        <f t="shared" si="0"/>
        <v>2020000</v>
      </c>
      <c r="M15" s="1"/>
      <c r="N15" s="1"/>
    </row>
    <row r="16" spans="1:14" hidden="1">
      <c r="A16" s="1" t="s">
        <v>2675</v>
      </c>
      <c r="B16" s="1" t="s">
        <v>1717</v>
      </c>
      <c r="C16" s="1" t="s">
        <v>1717</v>
      </c>
      <c r="D16" s="141">
        <v>1408</v>
      </c>
      <c r="E16" s="141">
        <v>7040000</v>
      </c>
      <c r="F16" s="1"/>
      <c r="G16" s="1"/>
      <c r="H16" s="1"/>
      <c r="I16" s="1"/>
      <c r="J16" s="1"/>
      <c r="K16" s="141"/>
      <c r="L16" s="141">
        <f t="shared" si="0"/>
        <v>0</v>
      </c>
      <c r="M16" s="1"/>
      <c r="N16" s="1"/>
    </row>
    <row r="17" spans="1:14" hidden="1">
      <c r="A17" s="1" t="s">
        <v>2675</v>
      </c>
      <c r="B17" s="1" t="s">
        <v>1717</v>
      </c>
      <c r="C17" s="1" t="s">
        <v>340</v>
      </c>
      <c r="D17" s="141">
        <v>1360</v>
      </c>
      <c r="E17" s="141">
        <v>6800000</v>
      </c>
      <c r="F17" s="1"/>
      <c r="G17" s="1"/>
      <c r="H17" s="1"/>
      <c r="I17" s="1"/>
      <c r="J17" s="1"/>
      <c r="K17" s="141"/>
      <c r="L17" s="141">
        <f t="shared" si="0"/>
        <v>0</v>
      </c>
      <c r="M17" s="1"/>
      <c r="N17" s="1"/>
    </row>
    <row r="18" spans="1:14" hidden="1">
      <c r="A18" s="1" t="s">
        <v>2675</v>
      </c>
      <c r="B18" s="1" t="s">
        <v>1717</v>
      </c>
      <c r="C18" s="1" t="s">
        <v>1827</v>
      </c>
      <c r="D18" s="141">
        <v>920</v>
      </c>
      <c r="E18" s="141">
        <v>4600000</v>
      </c>
      <c r="F18" s="1"/>
      <c r="G18" s="1"/>
      <c r="H18" s="1"/>
      <c r="I18" s="1"/>
      <c r="J18" s="1"/>
      <c r="K18" s="141"/>
      <c r="L18" s="141">
        <f t="shared" si="0"/>
        <v>0</v>
      </c>
      <c r="M18" s="1"/>
      <c r="N18" s="1"/>
    </row>
    <row r="19" spans="1:14">
      <c r="A19" s="1" t="s">
        <v>2675</v>
      </c>
      <c r="B19" s="1" t="s">
        <v>1971</v>
      </c>
      <c r="C19" s="1" t="s">
        <v>1971</v>
      </c>
      <c r="D19" s="141">
        <v>1840</v>
      </c>
      <c r="E19" s="141">
        <v>9200000</v>
      </c>
      <c r="F19" s="1"/>
      <c r="G19" s="1"/>
      <c r="H19" s="1"/>
      <c r="I19" s="1"/>
      <c r="J19" s="1"/>
      <c r="K19" s="141"/>
      <c r="L19" s="141">
        <f t="shared" si="0"/>
        <v>0</v>
      </c>
      <c r="M19" s="141">
        <v>1288</v>
      </c>
      <c r="N19" s="141">
        <v>6440000</v>
      </c>
    </row>
    <row r="20" spans="1:14" hidden="1">
      <c r="A20" s="1" t="s">
        <v>2675</v>
      </c>
      <c r="B20" s="1" t="s">
        <v>1971</v>
      </c>
      <c r="C20" s="1" t="s">
        <v>1970</v>
      </c>
      <c r="D20" s="141">
        <v>3004</v>
      </c>
      <c r="E20" s="141">
        <v>15020000</v>
      </c>
      <c r="F20" s="1"/>
      <c r="G20" s="1"/>
      <c r="H20" s="1"/>
      <c r="I20" s="1"/>
      <c r="J20" s="1"/>
      <c r="K20" s="141"/>
      <c r="L20" s="141">
        <f t="shared" si="0"/>
        <v>0</v>
      </c>
      <c r="M20" s="141"/>
      <c r="N20" s="141"/>
    </row>
    <row r="21" spans="1:14" hidden="1">
      <c r="A21" s="1" t="s">
        <v>2675</v>
      </c>
      <c r="B21" s="1" t="s">
        <v>1044</v>
      </c>
      <c r="C21" s="1" t="s">
        <v>1044</v>
      </c>
      <c r="D21" s="141">
        <v>2180</v>
      </c>
      <c r="E21" s="141">
        <v>10900000</v>
      </c>
      <c r="F21" s="1"/>
      <c r="G21" s="1"/>
      <c r="H21" s="1"/>
      <c r="I21" s="1"/>
      <c r="J21" s="1"/>
      <c r="K21" s="141">
        <v>4324</v>
      </c>
      <c r="L21" s="141">
        <f t="shared" si="0"/>
        <v>21620000</v>
      </c>
      <c r="M21" s="141"/>
      <c r="N21" s="141"/>
    </row>
    <row r="22" spans="1:14" hidden="1">
      <c r="A22" s="1" t="s">
        <v>2675</v>
      </c>
      <c r="B22" s="1" t="s">
        <v>1044</v>
      </c>
      <c r="C22" s="1" t="s">
        <v>663</v>
      </c>
      <c r="D22" s="141">
        <v>1768</v>
      </c>
      <c r="E22" s="141">
        <v>8840000</v>
      </c>
      <c r="F22" s="1"/>
      <c r="G22" s="1"/>
      <c r="H22" s="1"/>
      <c r="I22" s="1"/>
      <c r="J22" s="1"/>
      <c r="K22" s="141"/>
      <c r="L22" s="141">
        <f t="shared" si="0"/>
        <v>0</v>
      </c>
      <c r="M22" s="141"/>
      <c r="N22" s="141"/>
    </row>
    <row r="23" spans="1:14" hidden="1">
      <c r="A23" s="1" t="s">
        <v>2671</v>
      </c>
      <c r="B23" s="1" t="s">
        <v>1338</v>
      </c>
      <c r="C23" s="1" t="s">
        <v>1338</v>
      </c>
      <c r="D23" s="141">
        <v>2396</v>
      </c>
      <c r="E23" s="141">
        <v>11980000</v>
      </c>
      <c r="F23" s="1"/>
      <c r="G23" s="1"/>
      <c r="H23" s="1"/>
      <c r="I23" s="1"/>
      <c r="J23" s="1"/>
      <c r="K23" s="141"/>
      <c r="L23" s="141">
        <f t="shared" si="0"/>
        <v>0</v>
      </c>
      <c r="M23" s="141"/>
      <c r="N23" s="141"/>
    </row>
    <row r="24" spans="1:14" hidden="1">
      <c r="A24" s="1" t="s">
        <v>2671</v>
      </c>
      <c r="B24" s="1" t="s">
        <v>1338</v>
      </c>
      <c r="C24" s="1" t="s">
        <v>318</v>
      </c>
      <c r="D24" s="141">
        <v>2228</v>
      </c>
      <c r="E24" s="141">
        <v>11140000</v>
      </c>
      <c r="F24" s="1"/>
      <c r="G24" s="1"/>
      <c r="H24" s="1"/>
      <c r="I24" s="1"/>
      <c r="J24" s="1"/>
      <c r="K24" s="141"/>
      <c r="L24" s="141">
        <f t="shared" si="0"/>
        <v>0</v>
      </c>
      <c r="M24" s="141"/>
      <c r="N24" s="141"/>
    </row>
    <row r="25" spans="1:14" hidden="1">
      <c r="A25" s="1" t="s">
        <v>2671</v>
      </c>
      <c r="B25" s="1" t="s">
        <v>1380</v>
      </c>
      <c r="C25" s="1" t="s">
        <v>1380</v>
      </c>
      <c r="D25" s="141">
        <v>1732</v>
      </c>
      <c r="E25" s="141">
        <v>8660000</v>
      </c>
      <c r="F25" s="1"/>
      <c r="G25" s="1"/>
      <c r="H25" s="1"/>
      <c r="I25" s="1"/>
      <c r="J25" s="1"/>
      <c r="K25" s="141"/>
      <c r="L25" s="141">
        <f t="shared" si="0"/>
        <v>0</v>
      </c>
      <c r="M25" s="141"/>
      <c r="N25" s="141"/>
    </row>
    <row r="26" spans="1:14" hidden="1">
      <c r="A26" s="1" t="s">
        <v>2671</v>
      </c>
      <c r="B26" s="1" t="s">
        <v>1172</v>
      </c>
      <c r="C26" s="1" t="s">
        <v>1172</v>
      </c>
      <c r="D26" s="141">
        <v>2848</v>
      </c>
      <c r="E26" s="141">
        <v>14240000</v>
      </c>
      <c r="F26" s="1"/>
      <c r="G26" s="1"/>
      <c r="H26" s="1"/>
      <c r="I26" s="1"/>
      <c r="J26" s="1"/>
      <c r="K26" s="141">
        <v>540</v>
      </c>
      <c r="L26" s="141">
        <f t="shared" si="0"/>
        <v>2700000</v>
      </c>
      <c r="M26" s="141"/>
      <c r="N26" s="141"/>
    </row>
    <row r="27" spans="1:14" hidden="1">
      <c r="A27" s="1" t="s">
        <v>2673</v>
      </c>
      <c r="B27" s="1" t="s">
        <v>2513</v>
      </c>
      <c r="C27" s="1" t="s">
        <v>2513</v>
      </c>
      <c r="D27" s="141">
        <v>944</v>
      </c>
      <c r="E27" s="141">
        <v>4720000</v>
      </c>
      <c r="F27" s="1"/>
      <c r="G27" s="1"/>
      <c r="H27" s="1"/>
      <c r="I27" s="1"/>
      <c r="J27" s="1"/>
      <c r="K27" s="141"/>
      <c r="L27" s="141">
        <f t="shared" si="0"/>
        <v>0</v>
      </c>
      <c r="M27" s="141"/>
      <c r="N27" s="141"/>
    </row>
    <row r="28" spans="1:14" hidden="1">
      <c r="A28" s="1" t="s">
        <v>2673</v>
      </c>
      <c r="B28" s="1" t="s">
        <v>1045</v>
      </c>
      <c r="C28" s="1" t="s">
        <v>1045</v>
      </c>
      <c r="D28" s="141">
        <v>1172</v>
      </c>
      <c r="E28" s="141">
        <v>5860000</v>
      </c>
      <c r="F28" s="1"/>
      <c r="G28" s="1"/>
      <c r="H28" s="1"/>
      <c r="I28" s="1"/>
      <c r="J28" s="1"/>
      <c r="K28" s="141">
        <v>70</v>
      </c>
      <c r="L28" s="141">
        <f t="shared" si="0"/>
        <v>350000</v>
      </c>
      <c r="M28" s="141"/>
      <c r="N28" s="141"/>
    </row>
    <row r="29" spans="1:14" hidden="1">
      <c r="A29" s="1" t="s">
        <v>2673</v>
      </c>
      <c r="B29" s="1" t="s">
        <v>2555</v>
      </c>
      <c r="C29" s="1" t="s">
        <v>2555</v>
      </c>
      <c r="D29" s="141">
        <v>588</v>
      </c>
      <c r="E29" s="141">
        <v>2940000</v>
      </c>
      <c r="F29" s="1"/>
      <c r="G29" s="1"/>
      <c r="H29" s="1"/>
      <c r="I29" s="1"/>
      <c r="J29" s="1"/>
      <c r="K29" s="141">
        <v>464</v>
      </c>
      <c r="L29" s="141">
        <f t="shared" si="0"/>
        <v>2320000</v>
      </c>
      <c r="M29" s="141"/>
      <c r="N29" s="141"/>
    </row>
    <row r="30" spans="1:14" hidden="1">
      <c r="A30" s="1" t="s">
        <v>2673</v>
      </c>
      <c r="B30" s="1" t="s">
        <v>2577</v>
      </c>
      <c r="C30" s="1" t="s">
        <v>2577</v>
      </c>
      <c r="D30" s="141">
        <v>440</v>
      </c>
      <c r="E30" s="141">
        <v>2200000</v>
      </c>
      <c r="F30" s="1"/>
      <c r="G30" s="1"/>
      <c r="H30" s="1"/>
      <c r="I30" s="1"/>
      <c r="J30" s="1"/>
      <c r="K30" s="141">
        <v>92</v>
      </c>
      <c r="L30" s="141">
        <f t="shared" si="0"/>
        <v>460000</v>
      </c>
      <c r="M30" s="141"/>
      <c r="N30" s="141"/>
    </row>
    <row r="31" spans="1:14" hidden="1">
      <c r="A31" s="1" t="s">
        <v>2673</v>
      </c>
      <c r="B31" s="1" t="s">
        <v>553</v>
      </c>
      <c r="C31" s="1" t="s">
        <v>553</v>
      </c>
      <c r="D31" s="141">
        <v>292</v>
      </c>
      <c r="E31" s="141">
        <v>1460000</v>
      </c>
      <c r="F31" s="1"/>
      <c r="G31" s="1"/>
      <c r="H31" s="1"/>
      <c r="I31" s="1"/>
      <c r="J31" s="1"/>
      <c r="K31" s="141"/>
      <c r="L31" s="141">
        <f t="shared" si="0"/>
        <v>0</v>
      </c>
      <c r="M31" s="141"/>
      <c r="N31" s="141"/>
    </row>
    <row r="32" spans="1:14" hidden="1">
      <c r="A32" s="1" t="s">
        <v>2673</v>
      </c>
      <c r="B32" s="1" t="s">
        <v>1718</v>
      </c>
      <c r="C32" s="1" t="s">
        <v>1718</v>
      </c>
      <c r="D32" s="141">
        <v>3244</v>
      </c>
      <c r="E32" s="141">
        <v>16220000</v>
      </c>
      <c r="F32" s="1"/>
      <c r="G32" s="1"/>
      <c r="H32" s="1"/>
      <c r="I32" s="1"/>
      <c r="J32" s="1"/>
      <c r="K32" s="141">
        <v>1500</v>
      </c>
      <c r="L32" s="141">
        <f t="shared" si="0"/>
        <v>7500000</v>
      </c>
      <c r="M32" s="141"/>
      <c r="N32" s="141"/>
    </row>
    <row r="33" spans="1:14" hidden="1">
      <c r="A33" s="1" t="s">
        <v>2673</v>
      </c>
      <c r="B33" s="1" t="s">
        <v>1472</v>
      </c>
      <c r="C33" s="1" t="s">
        <v>1472</v>
      </c>
      <c r="D33" s="141">
        <v>8976</v>
      </c>
      <c r="E33" s="141">
        <v>44880000</v>
      </c>
      <c r="F33" s="1"/>
      <c r="G33" s="1"/>
      <c r="H33" s="1"/>
      <c r="I33" s="1"/>
      <c r="J33" s="1"/>
      <c r="K33" s="141">
        <v>6668</v>
      </c>
      <c r="L33" s="141">
        <f t="shared" si="0"/>
        <v>33340000</v>
      </c>
      <c r="M33" s="141"/>
      <c r="N33" s="141"/>
    </row>
    <row r="34" spans="1:14" hidden="1">
      <c r="A34" s="1" t="s">
        <v>2674</v>
      </c>
      <c r="B34" s="1" t="s">
        <v>2665</v>
      </c>
      <c r="C34" s="1" t="s">
        <v>2665</v>
      </c>
      <c r="D34" s="141">
        <v>980</v>
      </c>
      <c r="E34" s="141">
        <v>4900000</v>
      </c>
      <c r="F34" s="1"/>
      <c r="G34" s="1"/>
      <c r="H34" s="1"/>
      <c r="I34" s="1"/>
      <c r="J34" s="1"/>
      <c r="K34" s="141"/>
      <c r="L34" s="141">
        <f t="shared" si="0"/>
        <v>0</v>
      </c>
      <c r="M34" s="141"/>
      <c r="N34" s="141"/>
    </row>
    <row r="35" spans="1:14" hidden="1">
      <c r="A35" s="1" t="s">
        <v>2674</v>
      </c>
      <c r="B35" s="1" t="s">
        <v>1272</v>
      </c>
      <c r="C35" s="1" t="s">
        <v>1272</v>
      </c>
      <c r="D35" s="141">
        <v>5168</v>
      </c>
      <c r="E35" s="141">
        <v>25840000</v>
      </c>
      <c r="F35" s="1"/>
      <c r="G35" s="1"/>
      <c r="H35" s="1"/>
      <c r="I35" s="1"/>
      <c r="J35" s="1"/>
      <c r="K35" s="141">
        <v>263</v>
      </c>
      <c r="L35" s="141">
        <f t="shared" si="0"/>
        <v>1315000</v>
      </c>
      <c r="M35" s="141"/>
      <c r="N35" s="141"/>
    </row>
    <row r="36" spans="1:14" hidden="1">
      <c r="A36" s="1" t="s">
        <v>2674</v>
      </c>
      <c r="B36" s="1" t="s">
        <v>440</v>
      </c>
      <c r="C36" s="1" t="s">
        <v>440</v>
      </c>
      <c r="D36" s="141">
        <v>3444</v>
      </c>
      <c r="E36" s="141">
        <v>17220000</v>
      </c>
      <c r="F36" s="1"/>
      <c r="G36" s="1"/>
      <c r="H36" s="1"/>
      <c r="I36" s="1"/>
      <c r="J36" s="1"/>
      <c r="K36" s="141"/>
      <c r="L36" s="141">
        <f t="shared" si="0"/>
        <v>0</v>
      </c>
      <c r="M36" s="141"/>
      <c r="N36" s="141"/>
    </row>
    <row r="37" spans="1:14" hidden="1">
      <c r="A37" s="1" t="s">
        <v>2674</v>
      </c>
      <c r="B37" s="1" t="s">
        <v>54</v>
      </c>
      <c r="C37" s="1" t="s">
        <v>54</v>
      </c>
      <c r="D37" s="141">
        <v>2640</v>
      </c>
      <c r="E37" s="141">
        <v>13200000</v>
      </c>
      <c r="F37" s="1"/>
      <c r="G37" s="1"/>
      <c r="H37" s="1"/>
      <c r="I37" s="1"/>
      <c r="J37" s="1"/>
      <c r="K37" s="141"/>
      <c r="L37" s="141">
        <f t="shared" si="0"/>
        <v>0</v>
      </c>
      <c r="M37" s="141"/>
      <c r="N37" s="141"/>
    </row>
    <row r="38" spans="1:14" hidden="1">
      <c r="A38" s="1" t="s">
        <v>2674</v>
      </c>
      <c r="B38" s="1" t="s">
        <v>499</v>
      </c>
      <c r="C38" s="1" t="s">
        <v>499</v>
      </c>
      <c r="D38" s="141">
        <v>3048</v>
      </c>
      <c r="E38" s="141">
        <v>15240000</v>
      </c>
      <c r="F38" s="1"/>
      <c r="G38" s="1"/>
      <c r="H38" s="1"/>
      <c r="I38" s="1"/>
      <c r="J38" s="1"/>
      <c r="K38" s="141"/>
      <c r="L38" s="141">
        <f t="shared" si="0"/>
        <v>0</v>
      </c>
      <c r="M38" s="141"/>
      <c r="N38" s="141"/>
    </row>
    <row r="39" spans="1:14" hidden="1">
      <c r="A39" s="1" t="s">
        <v>2674</v>
      </c>
      <c r="B39" s="1" t="s">
        <v>1404</v>
      </c>
      <c r="C39" s="1" t="s">
        <v>1404</v>
      </c>
      <c r="D39" s="141">
        <v>2896</v>
      </c>
      <c r="E39" s="141">
        <v>14480000</v>
      </c>
      <c r="F39" s="1"/>
      <c r="G39" s="1"/>
      <c r="H39" s="1"/>
      <c r="I39" s="1"/>
      <c r="J39" s="1"/>
      <c r="K39" s="141"/>
      <c r="L39" s="141">
        <f t="shared" si="0"/>
        <v>0</v>
      </c>
      <c r="M39" s="141"/>
      <c r="N39" s="141"/>
    </row>
    <row r="40" spans="1:14" hidden="1">
      <c r="A40" s="1" t="s">
        <v>2674</v>
      </c>
      <c r="B40" s="1" t="s">
        <v>2000</v>
      </c>
      <c r="C40" s="1" t="s">
        <v>2000</v>
      </c>
      <c r="D40" s="141">
        <v>1948</v>
      </c>
      <c r="E40" s="141">
        <v>9740000</v>
      </c>
      <c r="F40" s="1"/>
      <c r="G40" s="1"/>
      <c r="H40" s="1"/>
      <c r="I40" s="1"/>
      <c r="J40" s="1"/>
      <c r="K40" s="141"/>
      <c r="L40" s="141">
        <f t="shared" si="0"/>
        <v>0</v>
      </c>
      <c r="M40" s="141"/>
      <c r="N40" s="141"/>
    </row>
    <row r="41" spans="1:14" hidden="1">
      <c r="A41" s="1" t="s">
        <v>2674</v>
      </c>
      <c r="B41" s="1" t="s">
        <v>2772</v>
      </c>
      <c r="C41" s="1" t="s">
        <v>2772</v>
      </c>
      <c r="D41" s="141">
        <v>1000</v>
      </c>
      <c r="E41" s="141">
        <v>5740000</v>
      </c>
      <c r="F41" s="1"/>
      <c r="G41" s="1"/>
      <c r="H41" s="1"/>
      <c r="I41" s="1"/>
      <c r="J41" s="1"/>
      <c r="K41" s="141">
        <v>276</v>
      </c>
      <c r="L41" s="141">
        <f t="shared" si="0"/>
        <v>1380000</v>
      </c>
      <c r="M41" s="141"/>
      <c r="N41" s="141"/>
    </row>
    <row r="42" spans="1:14" hidden="1">
      <c r="A42" s="1" t="s">
        <v>2674</v>
      </c>
      <c r="B42" s="1" t="s">
        <v>1471</v>
      </c>
      <c r="C42" s="1" t="s">
        <v>1471</v>
      </c>
      <c r="D42" s="141">
        <v>900</v>
      </c>
      <c r="E42" s="141">
        <v>4500000</v>
      </c>
      <c r="F42" s="1"/>
      <c r="G42" s="1"/>
      <c r="H42" s="1"/>
      <c r="I42" s="1"/>
      <c r="J42" s="1"/>
      <c r="K42" s="141">
        <v>280</v>
      </c>
      <c r="L42" s="141">
        <f t="shared" si="0"/>
        <v>1400000</v>
      </c>
      <c r="M42" s="141"/>
      <c r="N42" s="141"/>
    </row>
    <row r="43" spans="1:14" hidden="1">
      <c r="A43" s="1" t="s">
        <v>2674</v>
      </c>
      <c r="B43" s="1" t="s">
        <v>2442</v>
      </c>
      <c r="C43" s="1" t="s">
        <v>2442</v>
      </c>
      <c r="D43" s="141">
        <v>2920</v>
      </c>
      <c r="E43" s="141">
        <v>14600000</v>
      </c>
      <c r="F43" s="1"/>
      <c r="G43" s="1"/>
      <c r="H43" s="1"/>
      <c r="I43" s="1"/>
      <c r="J43" s="1"/>
      <c r="K43" s="141"/>
      <c r="L43" s="141">
        <f t="shared" si="0"/>
        <v>0</v>
      </c>
      <c r="M43" s="141"/>
      <c r="N43" s="141"/>
    </row>
    <row r="44" spans="1:14" hidden="1">
      <c r="A44" s="1" t="s">
        <v>2674</v>
      </c>
      <c r="B44" s="1" t="s">
        <v>1223</v>
      </c>
      <c r="C44" s="1" t="s">
        <v>1223</v>
      </c>
      <c r="D44" s="141">
        <v>2220</v>
      </c>
      <c r="E44" s="141">
        <v>11100000</v>
      </c>
      <c r="F44" s="1"/>
      <c r="G44" s="1"/>
      <c r="H44" s="1"/>
      <c r="I44" s="1"/>
      <c r="J44" s="1"/>
      <c r="K44" s="141"/>
      <c r="L44" s="141">
        <f t="shared" si="0"/>
        <v>0</v>
      </c>
      <c r="M44" s="141"/>
      <c r="N44" s="141"/>
    </row>
    <row r="45" spans="1:14" hidden="1">
      <c r="A45" s="1" t="s">
        <v>2674</v>
      </c>
      <c r="B45" s="1" t="s">
        <v>178</v>
      </c>
      <c r="C45" s="1" t="s">
        <v>178</v>
      </c>
      <c r="D45" s="141">
        <v>3420</v>
      </c>
      <c r="E45" s="141">
        <v>17100000</v>
      </c>
      <c r="F45" s="1"/>
      <c r="G45" s="1"/>
      <c r="H45" s="1"/>
      <c r="I45" s="1"/>
      <c r="J45" s="1"/>
      <c r="K45" s="141"/>
      <c r="L45" s="141">
        <f t="shared" si="0"/>
        <v>0</v>
      </c>
      <c r="M45" s="141"/>
      <c r="N45" s="141"/>
    </row>
    <row r="46" spans="1:14" hidden="1">
      <c r="A46" s="1" t="s">
        <v>2676</v>
      </c>
      <c r="B46" s="1" t="s">
        <v>2604</v>
      </c>
      <c r="C46" s="1" t="s">
        <v>2604</v>
      </c>
      <c r="D46" s="141">
        <v>3320</v>
      </c>
      <c r="E46" s="141">
        <v>16600000</v>
      </c>
      <c r="F46" s="1"/>
      <c r="G46" s="1"/>
      <c r="H46" s="1"/>
      <c r="I46" s="1"/>
      <c r="J46" s="1"/>
      <c r="K46" s="141">
        <v>2348</v>
      </c>
      <c r="L46" s="141">
        <f t="shared" si="0"/>
        <v>11740000</v>
      </c>
      <c r="M46" s="141"/>
      <c r="N46" s="141"/>
    </row>
    <row r="47" spans="1:14" hidden="1">
      <c r="A47" s="1" t="s">
        <v>2676</v>
      </c>
      <c r="B47" s="1" t="s">
        <v>2079</v>
      </c>
      <c r="C47" s="1" t="s">
        <v>2079</v>
      </c>
      <c r="D47" s="141">
        <v>5256</v>
      </c>
      <c r="E47" s="141">
        <v>26280000</v>
      </c>
      <c r="F47" s="1"/>
      <c r="G47" s="1"/>
      <c r="H47" s="1"/>
      <c r="I47" s="1"/>
      <c r="J47" s="1"/>
      <c r="K47" s="141">
        <v>2116</v>
      </c>
      <c r="L47" s="141">
        <f t="shared" si="0"/>
        <v>10580000</v>
      </c>
      <c r="M47" s="1"/>
      <c r="N47" s="1"/>
    </row>
    <row r="48" spans="1:14" hidden="1">
      <c r="A48" s="1" t="s">
        <v>2676</v>
      </c>
      <c r="B48" s="1" t="s">
        <v>8</v>
      </c>
      <c r="C48" s="1" t="s">
        <v>8</v>
      </c>
      <c r="D48" s="141">
        <v>6940</v>
      </c>
      <c r="E48" s="141">
        <v>34700000</v>
      </c>
      <c r="F48" s="1"/>
      <c r="G48" s="1"/>
      <c r="H48" s="1"/>
      <c r="I48" s="1"/>
      <c r="J48" s="1"/>
      <c r="K48" s="141">
        <v>1632</v>
      </c>
      <c r="L48" s="141">
        <f t="shared" si="0"/>
        <v>8160000</v>
      </c>
      <c r="M48" s="1"/>
      <c r="N48" s="1"/>
    </row>
    <row r="49" spans="1:14" hidden="1">
      <c r="A49" s="1" t="s">
        <v>2676</v>
      </c>
      <c r="B49" s="1" t="s">
        <v>1607</v>
      </c>
      <c r="C49" s="1" t="s">
        <v>1607</v>
      </c>
      <c r="D49" s="141">
        <v>7656</v>
      </c>
      <c r="E49" s="141">
        <v>38280000</v>
      </c>
      <c r="F49" s="1"/>
      <c r="G49" s="1"/>
      <c r="H49" s="1"/>
      <c r="I49" s="1"/>
      <c r="J49" s="1"/>
      <c r="K49" s="141">
        <v>1324</v>
      </c>
      <c r="L49" s="141">
        <f t="shared" si="0"/>
        <v>6620000</v>
      </c>
      <c r="M49" s="1"/>
      <c r="N49" s="1"/>
    </row>
    <row r="50" spans="1:14" hidden="1">
      <c r="A50" s="1" t="s">
        <v>2676</v>
      </c>
      <c r="B50" s="1" t="s">
        <v>2155</v>
      </c>
      <c r="C50" s="1" t="s">
        <v>2155</v>
      </c>
      <c r="D50" s="141">
        <v>5780</v>
      </c>
      <c r="E50" s="141">
        <v>28900000</v>
      </c>
      <c r="F50" s="1"/>
      <c r="G50" s="1"/>
      <c r="H50" s="1"/>
      <c r="I50" s="1"/>
      <c r="J50" s="1"/>
      <c r="K50" s="141"/>
      <c r="L50" s="141">
        <f t="shared" si="0"/>
        <v>0</v>
      </c>
      <c r="M50" s="1"/>
      <c r="N50" s="1"/>
    </row>
    <row r="51" spans="1:14" hidden="1">
      <c r="A51" s="1" t="s">
        <v>2676</v>
      </c>
      <c r="B51" s="1" t="s">
        <v>1828</v>
      </c>
      <c r="C51" s="1" t="s">
        <v>1828</v>
      </c>
      <c r="D51" s="141">
        <v>6508</v>
      </c>
      <c r="E51" s="141">
        <v>32540000</v>
      </c>
      <c r="F51" s="1"/>
      <c r="G51" s="1"/>
      <c r="H51" s="1"/>
      <c r="I51" s="1"/>
      <c r="J51" s="1"/>
      <c r="K51" s="141"/>
      <c r="L51" s="141">
        <f t="shared" si="0"/>
        <v>0</v>
      </c>
      <c r="M51" s="1"/>
      <c r="N51" s="1"/>
    </row>
    <row r="52" spans="1:14" hidden="1">
      <c r="A52" s="1" t="s">
        <v>2672</v>
      </c>
      <c r="B52" s="1" t="s">
        <v>575</v>
      </c>
      <c r="C52" s="1" t="s">
        <v>575</v>
      </c>
      <c r="D52" s="141">
        <v>3592</v>
      </c>
      <c r="E52" s="141">
        <v>17960000</v>
      </c>
      <c r="F52" s="1"/>
      <c r="G52" s="1"/>
      <c r="H52" s="1"/>
      <c r="I52" s="1"/>
      <c r="J52" s="1"/>
      <c r="K52" s="141">
        <v>184</v>
      </c>
      <c r="L52" s="141">
        <f t="shared" si="0"/>
        <v>920000</v>
      </c>
      <c r="M52" s="1"/>
      <c r="N52" s="1"/>
    </row>
    <row r="53" spans="1:14" hidden="1">
      <c r="A53" s="1" t="s">
        <v>2672</v>
      </c>
      <c r="B53" s="1" t="s">
        <v>2689</v>
      </c>
      <c r="C53" s="1" t="s">
        <v>2689</v>
      </c>
      <c r="D53" s="141">
        <v>1000</v>
      </c>
      <c r="E53" s="141">
        <v>5740000</v>
      </c>
      <c r="F53" s="1"/>
      <c r="G53" s="1"/>
      <c r="H53" s="1"/>
      <c r="I53" s="1"/>
      <c r="J53" s="1"/>
      <c r="K53" s="141"/>
      <c r="L53" s="141">
        <f t="shared" si="0"/>
        <v>0</v>
      </c>
      <c r="M53" s="1"/>
      <c r="N53" s="1"/>
    </row>
    <row r="54" spans="1:14" hidden="1">
      <c r="A54" s="1" t="s">
        <v>2672</v>
      </c>
      <c r="B54" s="1" t="s">
        <v>289</v>
      </c>
      <c r="C54" s="1" t="s">
        <v>289</v>
      </c>
      <c r="D54" s="141">
        <v>1148</v>
      </c>
      <c r="E54" s="141">
        <v>5740000</v>
      </c>
      <c r="F54" s="1"/>
      <c r="G54" s="1"/>
      <c r="H54" s="1"/>
      <c r="I54" s="1"/>
      <c r="J54" s="1"/>
      <c r="K54" s="141"/>
      <c r="L54" s="141">
        <f t="shared" si="0"/>
        <v>0</v>
      </c>
      <c r="M54" s="1"/>
      <c r="N54" s="1"/>
    </row>
    <row r="55" spans="1:14" hidden="1">
      <c r="A55" s="1" t="s">
        <v>2674</v>
      </c>
      <c r="B55" s="1" t="s">
        <v>2848</v>
      </c>
      <c r="C55" s="1" t="s">
        <v>2848</v>
      </c>
      <c r="D55" s="141"/>
      <c r="E55" s="141"/>
      <c r="F55" s="1"/>
      <c r="G55" s="1"/>
      <c r="H55" s="1"/>
      <c r="I55" s="1"/>
      <c r="J55" s="1"/>
      <c r="K55" s="141">
        <v>3292</v>
      </c>
      <c r="L55" s="141">
        <f t="shared" si="0"/>
        <v>16460000</v>
      </c>
      <c r="M55" s="1"/>
      <c r="N55" s="1"/>
    </row>
    <row r="56" spans="1:14" hidden="1">
      <c r="A56" s="1" t="s">
        <v>2674</v>
      </c>
      <c r="B56" s="1" t="s">
        <v>2805</v>
      </c>
      <c r="C56" s="1" t="s">
        <v>2805</v>
      </c>
      <c r="D56" s="141"/>
      <c r="E56" s="141"/>
      <c r="F56" s="1"/>
      <c r="G56" s="1"/>
      <c r="H56" s="1"/>
      <c r="I56" s="1"/>
      <c r="J56" s="1"/>
      <c r="K56" s="141">
        <v>500</v>
      </c>
      <c r="L56" s="141">
        <f t="shared" si="0"/>
        <v>2500000</v>
      </c>
      <c r="M56" s="1"/>
      <c r="N56" s="1"/>
    </row>
    <row r="57" spans="1:14">
      <c r="A57" s="1" t="s">
        <v>179</v>
      </c>
      <c r="B57" s="1"/>
      <c r="C57" s="1"/>
      <c r="D57" s="141">
        <v>149084</v>
      </c>
      <c r="E57" s="141">
        <v>746900000</v>
      </c>
      <c r="F57" s="1"/>
      <c r="G57" s="1"/>
      <c r="H57" s="1"/>
      <c r="I57" s="1"/>
      <c r="J57" s="1"/>
      <c r="K57" s="141">
        <f>SUM(K3:K56)</f>
        <v>30644</v>
      </c>
      <c r="L57" s="141">
        <f>SUM(L3:L56)</f>
        <v>153220000</v>
      </c>
      <c r="M57" s="141">
        <f>SUM(M3:M56)</f>
        <v>3196</v>
      </c>
      <c r="N57" s="141">
        <f>SUM(N3:N56)</f>
        <v>15980000</v>
      </c>
    </row>
    <row r="58" spans="1:14">
      <c r="B58"/>
      <c r="C58"/>
    </row>
    <row r="59" spans="1:14">
      <c r="B59"/>
      <c r="C59"/>
    </row>
    <row r="60" spans="1:14">
      <c r="B60"/>
      <c r="C60"/>
    </row>
    <row r="61" spans="1:14">
      <c r="B61"/>
      <c r="C61"/>
    </row>
    <row r="62" spans="1:14">
      <c r="B62"/>
      <c r="C62"/>
    </row>
    <row r="63" spans="1:14">
      <c r="B63"/>
      <c r="C63"/>
    </row>
    <row r="64" spans="1:14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</sheetData>
  <autoFilter ref="A2:N57">
    <filterColumn colId="13">
      <customFilters>
        <customFilter operator="notEqual" val=" "/>
      </customFilters>
    </filterColumn>
  </autoFilter>
  <mergeCells count="4">
    <mergeCell ref="F1:J1"/>
    <mergeCell ref="A1:E1"/>
    <mergeCell ref="K1:L1"/>
    <mergeCell ref="M1:N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alamat kirim </vt:lpstr>
      <vt:lpstr>alokasi Dummy</vt:lpstr>
      <vt:lpstr>Sheet1</vt:lpstr>
      <vt:lpstr>RAW</vt:lpstr>
      <vt:lpstr>TANDA TERIMA</vt:lpstr>
      <vt:lpstr>JUMLAH &amp; JADWAL TRANSFER DANA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user</cp:lastModifiedBy>
  <cp:lastPrinted>2019-08-12T08:17:49Z</cp:lastPrinted>
  <dcterms:created xsi:type="dcterms:W3CDTF">2018-07-23T03:46:56Z</dcterms:created>
  <dcterms:modified xsi:type="dcterms:W3CDTF">2019-12-28T04:10:31Z</dcterms:modified>
</cp:coreProperties>
</file>