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8535" windowHeight="2835"/>
  </bookViews>
  <sheets>
    <sheet name="VINYL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F44" i="1" l="1"/>
  <c r="F43" i="1"/>
  <c r="I20" i="1"/>
  <c r="I19" i="1"/>
  <c r="I18" i="1"/>
  <c r="I17" i="1"/>
  <c r="I16" i="1"/>
  <c r="I15" i="1"/>
  <c r="I14" i="1"/>
  <c r="I13" i="1"/>
  <c r="I12" i="1"/>
  <c r="I11" i="1"/>
  <c r="I10" i="1"/>
  <c r="I9" i="1"/>
  <c r="F42" i="1" l="1"/>
  <c r="I29" i="1"/>
  <c r="I30" i="1"/>
  <c r="I31" i="1"/>
  <c r="I32" i="1"/>
  <c r="I38" i="1" s="1"/>
  <c r="I33" i="1"/>
  <c r="I34" i="1"/>
  <c r="I35" i="1"/>
  <c r="I36" i="1"/>
  <c r="I37" i="1"/>
  <c r="I28" i="1"/>
  <c r="I26" i="1"/>
  <c r="I21" i="1"/>
  <c r="C45" i="1" s="1"/>
</calcChain>
</file>

<file path=xl/sharedStrings.xml><?xml version="1.0" encoding="utf-8"?>
<sst xmlns="http://schemas.openxmlformats.org/spreadsheetml/2006/main" count="135" uniqueCount="86">
  <si>
    <t>KEGIATAN</t>
  </si>
  <si>
    <t xml:space="preserve">LOKASI / WILAYAH       </t>
  </si>
  <si>
    <t>TAHUN PENGERJAAN</t>
  </si>
  <si>
    <t>NO.</t>
  </si>
  <si>
    <t xml:space="preserve">           UKURAN</t>
  </si>
  <si>
    <t>PANJANG</t>
  </si>
  <si>
    <t>TINGGI</t>
  </si>
  <si>
    <t>VOLUME</t>
  </si>
  <si>
    <t>POSISI</t>
  </si>
  <si>
    <t>QTY</t>
  </si>
  <si>
    <t>HARGA/M2</t>
  </si>
  <si>
    <t>JUMLAH</t>
  </si>
  <si>
    <t>( singkawang )</t>
  </si>
  <si>
    <t>Toko A.M Teddy</t>
  </si>
  <si>
    <t>Toko Maju BINTANG baru MBM</t>
  </si>
  <si>
    <t>0,5</t>
  </si>
  <si>
    <t xml:space="preserve">Toko Andi </t>
  </si>
  <si>
    <t xml:space="preserve">(Pasar Nipah Kuning) </t>
  </si>
  <si>
    <t>Toko Hengki</t>
  </si>
  <si>
    <t>(Pasar Nipah Kuning)</t>
  </si>
  <si>
    <t xml:space="preserve"> (Pasar Nipah Kuning)</t>
  </si>
  <si>
    <t xml:space="preserve">Toko Tiara </t>
  </si>
  <si>
    <t xml:space="preserve"> (Pasar Teratai)</t>
  </si>
  <si>
    <t xml:space="preserve"> (Pasar Teratai )</t>
  </si>
  <si>
    <t>Lapak Bu Endang</t>
  </si>
  <si>
    <t>(Pasar Teratai )</t>
  </si>
  <si>
    <t xml:space="preserve">Lapak Bumbu Singgalang </t>
  </si>
  <si>
    <t>Bi'su Bawang</t>
  </si>
  <si>
    <t>: 2020</t>
  </si>
  <si>
    <t>( pasar Flamboyan )</t>
  </si>
  <si>
    <t>1,5</t>
  </si>
  <si>
    <t>0,7</t>
  </si>
  <si>
    <t>1,2</t>
  </si>
  <si>
    <t>Hasil Buah</t>
  </si>
  <si>
    <t>Sari Raso</t>
  </si>
  <si>
    <t>1,75</t>
  </si>
  <si>
    <t>0,77</t>
  </si>
  <si>
    <t>Toko Jaya Terpal</t>
  </si>
  <si>
    <t>MATERI PEMBUATAN PLANK TOKO</t>
  </si>
  <si>
    <t>No.</t>
  </si>
  <si>
    <t xml:space="preserve"> SPESIFIKASI PALNK</t>
  </si>
  <si>
    <t>( KUALITAS BAHAN DAN RANGKA )</t>
  </si>
  <si>
    <t>TOKO USAHA PUTRA ( PUI KEN LIE )</t>
  </si>
  <si>
    <t>( Pasar Flamboyan )</t>
  </si>
  <si>
    <t>1,7</t>
  </si>
  <si>
    <t>Pajak Reklame  PER SATU TAHUN ( 12 BULAN )</t>
  </si>
  <si>
    <t xml:space="preserve"> SUDUT SIKU ALUMENIUM + BONGKAR &amp; PASANG RANGKA BARU</t>
  </si>
  <si>
    <t>KOREA TERPAL TOKO</t>
  </si>
  <si>
    <t>TOKO JASMIN BUMBU</t>
  </si>
  <si>
    <t>TOKO ABUN</t>
  </si>
  <si>
    <t>(Pasar Teratai)</t>
  </si>
  <si>
    <t>TOKO AKUET</t>
  </si>
  <si>
    <t>TOKO AFAT</t>
  </si>
  <si>
    <t>TOKO  ASEN</t>
  </si>
  <si>
    <t>TOKO IQNAL</t>
  </si>
  <si>
    <t>Toko H.Mahuri</t>
  </si>
  <si>
    <t>Pasar Jungkat</t>
  </si>
  <si>
    <t>BAHAN KOREA + SIMING+TALI</t>
  </si>
  <si>
    <t>mata ayam</t>
  </si>
  <si>
    <t>polos potong pass</t>
  </si>
  <si>
    <t>polos  lebihkan</t>
  </si>
  <si>
    <t xml:space="preserve"> sisi depan_polos</t>
  </si>
  <si>
    <t>TOKO  LIANG HUAT</t>
  </si>
  <si>
    <t>TOKO  EK HUI</t>
  </si>
  <si>
    <t>TOKO SANTOSO</t>
  </si>
  <si>
    <t>Rangka Besi HOLO 4 X4  + materi VISUAL BAHAN KOREA+LAMINATING</t>
  </si>
  <si>
    <t>Setatus Keterangan Benner</t>
  </si>
  <si>
    <t xml:space="preserve"> BESI HOLO  2 X2 + VISUAL BAHAN KOREA + PASANG+LAMINATING+ SUDUT SIKU ALUMENIUM</t>
  </si>
  <si>
    <t>RANGKA KAYU + VISUAL FINIL BIASA+SIIKU KELILING+TANPA TRIPLEK+ SUDUT SIKU ALUMENIUM</t>
  </si>
  <si>
    <t>RINCIAN  ANGGARAN BIAYA PROMOSI :            BULAN FEBRUARI 2020</t>
  </si>
  <si>
    <t>: BRANDDING SPANDUK VINYL DI PASAR DAN PASANG PLANK PAPAN NAMA TOKO</t>
  </si>
  <si>
    <t>: KSP CABANG PONTIANAK KALIMANTAN BARAT</t>
  </si>
  <si>
    <t>PASAR</t>
  </si>
  <si>
    <t>MATERI CETAAN BAHAN VINIL BIASA</t>
  </si>
  <si>
    <t>HARGA PAJAK</t>
  </si>
  <si>
    <t>TOTAL 1</t>
  </si>
  <si>
    <t>TOTAL 2</t>
  </si>
  <si>
    <t>PONTIANAK</t>
  </si>
  <si>
    <t>MATERI PROMO</t>
  </si>
  <si>
    <t>SADLE BAD</t>
  </si>
  <si>
    <t>TEMPAT</t>
  </si>
  <si>
    <t>HARGA</t>
  </si>
  <si>
    <t>TOTAL 3</t>
  </si>
  <si>
    <t>TOTAL BIAYA 1+2+3</t>
  </si>
  <si>
    <t>TANGGA LIPAT ALUMINIUM TELESKOPIK 4,4 M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</si>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</sst>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2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4" xfId="1" applyNumberFormat="1" applyFont="1" applyBorder="1" applyAlignment="1"/>
    <xf numFmtId="164" fontId="0" fillId="0" borderId="5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quotePrefix="1" applyBorder="1"/>
    <xf numFmtId="0" fontId="2" fillId="0" borderId="3" xfId="0" applyFont="1" applyBorder="1"/>
    <xf numFmtId="164" fontId="0" fillId="0" borderId="3" xfId="0" applyNumberFormat="1" applyBorder="1"/>
    <xf numFmtId="0" fontId="3" fillId="0" borderId="1" xfId="0" applyFont="1" applyBorder="1"/>
    <xf numFmtId="164" fontId="4" fillId="0" borderId="1" xfId="0" applyNumberFormat="1" applyFont="1" applyBorder="1"/>
    <xf numFmtId="164" fontId="2" fillId="0" borderId="1" xfId="1" applyNumberFormat="1" applyFont="1" applyFill="1" applyBorder="1" applyAlignment="1"/>
    <xf numFmtId="164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29" zoomScaleNormal="100" workbookViewId="0">
      <selection activeCell="I38" sqref="I38"/>
    </sheetView>
  </sheetViews>
  <sheetFormatPr defaultRowHeight="15" x14ac:dyDescent="0.25"/>
  <cols>
    <col min="1" max="1" width="4.5703125" customWidth="1"/>
    <col min="2" max="2" width="45.7109375" customWidth="1"/>
    <col min="3" max="3" width="20.28515625" customWidth="1"/>
    <col min="4" max="4" width="13.5703125" bestFit="1" customWidth="1"/>
    <col min="5" max="5" width="9.140625" customWidth="1"/>
    <col min="6" max="6" width="10.42578125" customWidth="1"/>
    <col min="7" max="7" width="5" customWidth="1"/>
    <col min="8" max="8" width="15" customWidth="1"/>
    <col min="9" max="9" width="22.42578125" customWidth="1"/>
    <col min="10" max="10" width="97.140625" customWidth="1"/>
    <col min="11" max="11" width="29.7109375" customWidth="1"/>
  </cols>
  <sheetData>
    <row r="1" spans="1:13" x14ac:dyDescent="0.25">
      <c r="A1" t="s">
        <v>69</v>
      </c>
    </row>
    <row r="3" spans="1:13" x14ac:dyDescent="0.25">
      <c r="B3" s="2" t="s">
        <v>0</v>
      </c>
      <c r="C3" s="34" t="s">
        <v>70</v>
      </c>
    </row>
    <row r="4" spans="1:13" x14ac:dyDescent="0.25">
      <c r="B4" s="2" t="s">
        <v>1</v>
      </c>
      <c r="C4" s="34" t="s">
        <v>71</v>
      </c>
    </row>
    <row r="5" spans="1:13" x14ac:dyDescent="0.25">
      <c r="B5" s="2" t="s">
        <v>2</v>
      </c>
      <c r="C5" s="34" t="s">
        <v>28</v>
      </c>
    </row>
    <row r="7" spans="1:13" x14ac:dyDescent="0.25">
      <c r="A7" s="6" t="s">
        <v>3</v>
      </c>
      <c r="B7" s="32" t="s">
        <v>73</v>
      </c>
      <c r="C7" s="6" t="s">
        <v>8</v>
      </c>
      <c r="D7" s="19" t="s">
        <v>4</v>
      </c>
      <c r="E7" s="20"/>
      <c r="F7" s="23" t="s">
        <v>7</v>
      </c>
      <c r="G7" s="10" t="s">
        <v>9</v>
      </c>
      <c r="H7" s="10" t="s">
        <v>10</v>
      </c>
      <c r="I7" s="10" t="s">
        <v>11</v>
      </c>
      <c r="J7" s="10" t="s">
        <v>66</v>
      </c>
      <c r="K7" s="3"/>
      <c r="M7" s="3"/>
    </row>
    <row r="8" spans="1:13" x14ac:dyDescent="0.25">
      <c r="A8" s="7"/>
      <c r="B8" s="11"/>
      <c r="C8" s="7" t="s">
        <v>72</v>
      </c>
      <c r="D8" s="8" t="s">
        <v>5</v>
      </c>
      <c r="E8" s="9" t="s">
        <v>6</v>
      </c>
      <c r="F8" s="24"/>
      <c r="G8" s="7"/>
      <c r="H8" s="7"/>
      <c r="I8" s="7"/>
      <c r="J8" s="31"/>
      <c r="K8" s="3"/>
    </row>
    <row r="9" spans="1:13" x14ac:dyDescent="0.25">
      <c r="A9" s="8">
        <v>1</v>
      </c>
      <c r="B9" s="21" t="s">
        <v>13</v>
      </c>
      <c r="C9" s="8" t="s">
        <v>12</v>
      </c>
      <c r="D9" s="8">
        <v>4</v>
      </c>
      <c r="E9" s="8">
        <v>1</v>
      </c>
      <c r="F9" s="8">
        <v>4</v>
      </c>
      <c r="G9" s="8">
        <v>1</v>
      </c>
      <c r="H9" s="36">
        <v>20000</v>
      </c>
      <c r="I9" s="37">
        <f>H9*F9*G9</f>
        <v>80000</v>
      </c>
      <c r="J9" s="8" t="s">
        <v>58</v>
      </c>
    </row>
    <row r="10" spans="1:13" x14ac:dyDescent="0.25">
      <c r="A10" s="8">
        <v>2</v>
      </c>
      <c r="B10" s="21" t="s">
        <v>14</v>
      </c>
      <c r="C10" s="8" t="s">
        <v>12</v>
      </c>
      <c r="D10" s="8">
        <v>2</v>
      </c>
      <c r="E10" s="8" t="s">
        <v>15</v>
      </c>
      <c r="F10" s="8">
        <v>1</v>
      </c>
      <c r="G10" s="8">
        <v>1</v>
      </c>
      <c r="H10" s="36">
        <v>20000</v>
      </c>
      <c r="I10" s="37">
        <f>H10*F10*G10</f>
        <v>20000</v>
      </c>
      <c r="J10" s="14" t="s">
        <v>58</v>
      </c>
    </row>
    <row r="11" spans="1:13" x14ac:dyDescent="0.25">
      <c r="A11" s="8">
        <v>3</v>
      </c>
      <c r="B11" s="21" t="s">
        <v>16</v>
      </c>
      <c r="C11" s="14" t="s">
        <v>17</v>
      </c>
      <c r="D11" s="8">
        <v>7</v>
      </c>
      <c r="E11" s="8">
        <v>0.85</v>
      </c>
      <c r="F11" s="8">
        <v>5.95</v>
      </c>
      <c r="G11" s="8">
        <v>1</v>
      </c>
      <c r="H11" s="36">
        <v>20000</v>
      </c>
      <c r="I11" s="37">
        <f>H11*F11*G11</f>
        <v>119000</v>
      </c>
      <c r="J11" s="8" t="s">
        <v>58</v>
      </c>
    </row>
    <row r="12" spans="1:13" x14ac:dyDescent="0.25">
      <c r="A12" s="14">
        <v>4</v>
      </c>
      <c r="B12" s="21" t="s">
        <v>18</v>
      </c>
      <c r="C12" s="14" t="s">
        <v>19</v>
      </c>
      <c r="D12" s="14">
        <v>6</v>
      </c>
      <c r="E12" s="8">
        <v>0.68</v>
      </c>
      <c r="F12" s="8">
        <v>4.08</v>
      </c>
      <c r="G12" s="14">
        <v>1</v>
      </c>
      <c r="H12" s="36">
        <v>20000</v>
      </c>
      <c r="I12" s="37">
        <f>H12*F12*G12</f>
        <v>81600</v>
      </c>
      <c r="J12" s="14" t="s">
        <v>58</v>
      </c>
    </row>
    <row r="13" spans="1:13" x14ac:dyDescent="0.25">
      <c r="A13" s="8">
        <v>5</v>
      </c>
      <c r="B13" s="21" t="s">
        <v>21</v>
      </c>
      <c r="C13" s="14" t="s">
        <v>20</v>
      </c>
      <c r="D13" s="8">
        <v>3.5</v>
      </c>
      <c r="E13" s="8">
        <v>0.9</v>
      </c>
      <c r="F13" s="8">
        <v>3.15</v>
      </c>
      <c r="G13" s="8">
        <v>1</v>
      </c>
      <c r="H13" s="36">
        <v>20000</v>
      </c>
      <c r="I13" s="37">
        <f>H13*F13*G13</f>
        <v>63000</v>
      </c>
      <c r="J13" s="14" t="s">
        <v>58</v>
      </c>
    </row>
    <row r="14" spans="1:13" x14ac:dyDescent="0.25">
      <c r="A14" s="8">
        <v>6</v>
      </c>
      <c r="B14" s="21" t="s">
        <v>55</v>
      </c>
      <c r="C14" s="14" t="s">
        <v>56</v>
      </c>
      <c r="D14" s="8">
        <v>4</v>
      </c>
      <c r="E14" s="8">
        <v>1</v>
      </c>
      <c r="F14" s="8">
        <v>4</v>
      </c>
      <c r="G14" s="8">
        <v>1</v>
      </c>
      <c r="H14" s="36">
        <v>20000</v>
      </c>
      <c r="I14" s="37">
        <f>H14*F14*G14</f>
        <v>80000</v>
      </c>
      <c r="J14" s="14" t="s">
        <v>58</v>
      </c>
    </row>
    <row r="15" spans="1:13" x14ac:dyDescent="0.25">
      <c r="A15" s="8">
        <v>7</v>
      </c>
      <c r="B15" s="21" t="s">
        <v>24</v>
      </c>
      <c r="C15" s="14" t="s">
        <v>23</v>
      </c>
      <c r="D15" s="8">
        <v>1.7</v>
      </c>
      <c r="E15" s="8">
        <v>1.2</v>
      </c>
      <c r="F15" s="8">
        <v>2.04</v>
      </c>
      <c r="G15" s="8">
        <v>2</v>
      </c>
      <c r="H15" s="36">
        <v>20000</v>
      </c>
      <c r="I15" s="37">
        <f>H15*F15*G15</f>
        <v>81600</v>
      </c>
      <c r="J15" s="14" t="s">
        <v>59</v>
      </c>
    </row>
    <row r="16" spans="1:13" x14ac:dyDescent="0.25">
      <c r="A16" s="8">
        <v>8</v>
      </c>
      <c r="B16" s="21" t="s">
        <v>26</v>
      </c>
      <c r="C16" s="14" t="s">
        <v>25</v>
      </c>
      <c r="D16" s="8">
        <v>1.7</v>
      </c>
      <c r="E16" s="8">
        <v>1.2</v>
      </c>
      <c r="F16" s="8">
        <v>2.04</v>
      </c>
      <c r="G16" s="8">
        <v>2</v>
      </c>
      <c r="H16" s="36">
        <v>20000</v>
      </c>
      <c r="I16" s="37">
        <f>H16*F16*G16</f>
        <v>81600</v>
      </c>
      <c r="J16" s="14" t="s">
        <v>59</v>
      </c>
    </row>
    <row r="17" spans="1:14" x14ac:dyDescent="0.25">
      <c r="A17" s="6">
        <v>9</v>
      </c>
      <c r="B17" s="22" t="s">
        <v>27</v>
      </c>
      <c r="C17" s="10" t="s">
        <v>25</v>
      </c>
      <c r="D17" s="6">
        <v>1.7</v>
      </c>
      <c r="E17" s="6">
        <v>1.2</v>
      </c>
      <c r="F17" s="6">
        <v>2.04</v>
      </c>
      <c r="G17" s="6">
        <v>2</v>
      </c>
      <c r="H17" s="36">
        <v>20000</v>
      </c>
      <c r="I17" s="37">
        <f>H17*F17*G17</f>
        <v>81600</v>
      </c>
      <c r="J17" s="14" t="s">
        <v>59</v>
      </c>
    </row>
    <row r="18" spans="1:14" x14ac:dyDescent="0.25">
      <c r="A18" s="8">
        <v>10</v>
      </c>
      <c r="B18" s="21" t="s">
        <v>33</v>
      </c>
      <c r="C18" s="8" t="s">
        <v>43</v>
      </c>
      <c r="D18" s="8">
        <v>2</v>
      </c>
      <c r="E18" s="8">
        <v>1</v>
      </c>
      <c r="F18" s="8">
        <v>2</v>
      </c>
      <c r="G18" s="8">
        <v>1</v>
      </c>
      <c r="H18" s="36">
        <v>20000</v>
      </c>
      <c r="I18" s="37">
        <f>H18*F18*G18</f>
        <v>40000</v>
      </c>
      <c r="J18" s="14" t="s">
        <v>60</v>
      </c>
    </row>
    <row r="19" spans="1:14" x14ac:dyDescent="0.25">
      <c r="A19" s="8">
        <v>11</v>
      </c>
      <c r="B19" s="25" t="s">
        <v>34</v>
      </c>
      <c r="C19" s="8" t="s">
        <v>43</v>
      </c>
      <c r="D19" s="8" t="s">
        <v>35</v>
      </c>
      <c r="E19" s="8" t="s">
        <v>36</v>
      </c>
      <c r="F19" s="8">
        <v>1.35</v>
      </c>
      <c r="G19" s="8">
        <v>1</v>
      </c>
      <c r="H19" s="36">
        <v>20000</v>
      </c>
      <c r="I19" s="37">
        <f>H19*F19*G19</f>
        <v>27000</v>
      </c>
      <c r="J19" s="14" t="s">
        <v>61</v>
      </c>
    </row>
    <row r="20" spans="1:14" x14ac:dyDescent="0.25">
      <c r="A20" s="8">
        <v>12</v>
      </c>
      <c r="B20" s="25" t="s">
        <v>37</v>
      </c>
      <c r="C20" s="8"/>
      <c r="D20" s="8">
        <v>4</v>
      </c>
      <c r="E20" s="8" t="s">
        <v>31</v>
      </c>
      <c r="F20" s="8">
        <v>2.8</v>
      </c>
      <c r="G20" s="8">
        <v>1</v>
      </c>
      <c r="H20" s="36">
        <v>20000</v>
      </c>
      <c r="I20" s="37">
        <f>H20*F20*G20</f>
        <v>56000</v>
      </c>
      <c r="J20" s="8" t="s">
        <v>58</v>
      </c>
    </row>
    <row r="21" spans="1:14" x14ac:dyDescent="0.25">
      <c r="A21" s="27"/>
      <c r="B21" s="29"/>
      <c r="C21" s="15"/>
      <c r="D21" s="15"/>
      <c r="E21" s="15"/>
      <c r="F21" s="27"/>
      <c r="G21" s="27"/>
      <c r="H21" s="43" t="s">
        <v>75</v>
      </c>
      <c r="I21" s="49">
        <f>SUM(I9:I20)</f>
        <v>811400</v>
      </c>
      <c r="J21" s="14"/>
    </row>
    <row r="22" spans="1:14" x14ac:dyDescent="0.25">
      <c r="A22" s="27"/>
      <c r="B22" s="29"/>
      <c r="C22" s="15"/>
      <c r="D22" s="15"/>
      <c r="E22" s="15"/>
      <c r="F22" s="15"/>
      <c r="G22" s="15"/>
      <c r="H22" s="8"/>
      <c r="I22" s="5"/>
      <c r="J22" s="8"/>
    </row>
    <row r="23" spans="1:14" x14ac:dyDescent="0.25">
      <c r="A23" s="1"/>
      <c r="B23" s="28"/>
      <c r="C23" s="15"/>
      <c r="D23" s="15"/>
      <c r="E23" s="15"/>
      <c r="F23" s="15"/>
      <c r="G23" s="15"/>
      <c r="H23" s="15"/>
      <c r="I23" s="28"/>
      <c r="J23" s="3"/>
    </row>
    <row r="24" spans="1:14" x14ac:dyDescent="0.25">
      <c r="A24" s="6" t="s">
        <v>39</v>
      </c>
      <c r="B24" s="33" t="s">
        <v>38</v>
      </c>
      <c r="C24" s="6" t="s">
        <v>8</v>
      </c>
      <c r="D24" s="19" t="s">
        <v>4</v>
      </c>
      <c r="E24" s="20"/>
      <c r="F24" s="10" t="s">
        <v>7</v>
      </c>
      <c r="G24" s="10" t="s">
        <v>9</v>
      </c>
      <c r="H24" s="10" t="s">
        <v>10</v>
      </c>
      <c r="I24" s="10" t="s">
        <v>11</v>
      </c>
      <c r="J24" s="10" t="s">
        <v>40</v>
      </c>
    </row>
    <row r="25" spans="1:14" x14ac:dyDescent="0.25">
      <c r="A25" s="7"/>
      <c r="B25" s="16"/>
      <c r="C25" s="13"/>
      <c r="D25" s="8" t="s">
        <v>5</v>
      </c>
      <c r="E25" s="9" t="s">
        <v>6</v>
      </c>
      <c r="F25" s="11"/>
      <c r="G25" s="11"/>
      <c r="H25" s="7"/>
      <c r="I25" s="11"/>
      <c r="J25" s="7" t="s">
        <v>41</v>
      </c>
      <c r="N25" s="3"/>
    </row>
    <row r="26" spans="1:14" x14ac:dyDescent="0.25">
      <c r="A26" s="6">
        <v>1</v>
      </c>
      <c r="B26" s="21" t="s">
        <v>42</v>
      </c>
      <c r="C26" s="6" t="s">
        <v>43</v>
      </c>
      <c r="D26" s="18">
        <v>6</v>
      </c>
      <c r="E26" s="8" t="s">
        <v>44</v>
      </c>
      <c r="F26" s="8">
        <v>10.199999999999999</v>
      </c>
      <c r="G26" s="8">
        <v>1</v>
      </c>
      <c r="H26" s="36">
        <v>450000</v>
      </c>
      <c r="I26" s="40">
        <f>H26*F26</f>
        <v>4590000</v>
      </c>
      <c r="J26" s="10" t="s">
        <v>65</v>
      </c>
    </row>
    <row r="27" spans="1:14" x14ac:dyDescent="0.25">
      <c r="A27" s="13"/>
      <c r="B27" s="8" t="s">
        <v>45</v>
      </c>
      <c r="C27" s="13"/>
      <c r="D27" s="35" t="s">
        <v>74</v>
      </c>
      <c r="E27" s="26"/>
      <c r="F27" s="26"/>
      <c r="G27" s="26"/>
      <c r="H27" s="38">
        <v>0</v>
      </c>
      <c r="I27" s="40">
        <v>2724000</v>
      </c>
      <c r="J27" s="12" t="s">
        <v>46</v>
      </c>
    </row>
    <row r="28" spans="1:14" x14ac:dyDescent="0.25">
      <c r="A28" s="7"/>
      <c r="B28" s="7" t="s">
        <v>47</v>
      </c>
      <c r="C28" s="7"/>
      <c r="D28" s="8">
        <v>3</v>
      </c>
      <c r="E28" s="8">
        <v>2</v>
      </c>
      <c r="F28" s="8">
        <v>6</v>
      </c>
      <c r="G28" s="8">
        <v>2</v>
      </c>
      <c r="H28" s="36">
        <v>45000</v>
      </c>
      <c r="I28" s="41">
        <f>H28*F28*G28</f>
        <v>540000</v>
      </c>
      <c r="J28" s="14" t="s">
        <v>57</v>
      </c>
    </row>
    <row r="29" spans="1:14" x14ac:dyDescent="0.25">
      <c r="A29" s="8">
        <v>2</v>
      </c>
      <c r="B29" s="21" t="s">
        <v>48</v>
      </c>
      <c r="C29" s="8" t="s">
        <v>22</v>
      </c>
      <c r="D29" s="8">
        <v>2</v>
      </c>
      <c r="E29" s="8">
        <v>0.8</v>
      </c>
      <c r="F29" s="8">
        <v>1.6</v>
      </c>
      <c r="G29" s="8">
        <v>1</v>
      </c>
      <c r="H29" s="36">
        <v>400000</v>
      </c>
      <c r="I29" s="41">
        <f t="shared" ref="I29:I37" si="0">H29*F29*G29</f>
        <v>640000</v>
      </c>
      <c r="J29" s="4" t="s">
        <v>67</v>
      </c>
    </row>
    <row r="30" spans="1:14" x14ac:dyDescent="0.25">
      <c r="A30" s="8">
        <v>3</v>
      </c>
      <c r="B30" s="21" t="s">
        <v>49</v>
      </c>
      <c r="C30" s="8" t="s">
        <v>50</v>
      </c>
      <c r="D30" s="8" t="s">
        <v>30</v>
      </c>
      <c r="E30" s="8" t="s">
        <v>15</v>
      </c>
      <c r="F30" s="8">
        <v>0.75</v>
      </c>
      <c r="G30" s="8">
        <v>1</v>
      </c>
      <c r="H30" s="36">
        <v>400000</v>
      </c>
      <c r="I30" s="41">
        <f t="shared" si="0"/>
        <v>300000</v>
      </c>
      <c r="J30" s="4" t="s">
        <v>67</v>
      </c>
    </row>
    <row r="31" spans="1:14" x14ac:dyDescent="0.25">
      <c r="A31" s="14">
        <v>4</v>
      </c>
      <c r="B31" s="21" t="s">
        <v>53</v>
      </c>
      <c r="C31" s="8" t="s">
        <v>50</v>
      </c>
      <c r="D31" s="8" t="s">
        <v>30</v>
      </c>
      <c r="E31" s="8" t="s">
        <v>15</v>
      </c>
      <c r="F31" s="8">
        <v>0.75</v>
      </c>
      <c r="G31" s="8">
        <v>1</v>
      </c>
      <c r="H31" s="36">
        <v>400000</v>
      </c>
      <c r="I31" s="41">
        <f t="shared" si="0"/>
        <v>300000</v>
      </c>
      <c r="J31" s="4" t="s">
        <v>67</v>
      </c>
    </row>
    <row r="32" spans="1:14" x14ac:dyDescent="0.25">
      <c r="A32" s="14">
        <v>5</v>
      </c>
      <c r="B32" s="21" t="s">
        <v>52</v>
      </c>
      <c r="C32" s="8" t="s">
        <v>50</v>
      </c>
      <c r="D32" s="8" t="s">
        <v>30</v>
      </c>
      <c r="E32" s="8" t="s">
        <v>15</v>
      </c>
      <c r="F32" s="8">
        <v>0.75</v>
      </c>
      <c r="G32" s="8">
        <v>1</v>
      </c>
      <c r="H32" s="36">
        <v>400000</v>
      </c>
      <c r="I32" s="41">
        <f t="shared" si="0"/>
        <v>300000</v>
      </c>
      <c r="J32" s="4" t="s">
        <v>67</v>
      </c>
    </row>
    <row r="33" spans="1:11" x14ac:dyDescent="0.25">
      <c r="A33" s="8">
        <v>6</v>
      </c>
      <c r="B33" s="21" t="s">
        <v>51</v>
      </c>
      <c r="C33" s="8" t="s">
        <v>50</v>
      </c>
      <c r="D33" s="8" t="s">
        <v>30</v>
      </c>
      <c r="E33" s="8" t="s">
        <v>15</v>
      </c>
      <c r="F33" s="8">
        <v>0.75</v>
      </c>
      <c r="G33" s="8">
        <v>1</v>
      </c>
      <c r="H33" s="36">
        <v>400000</v>
      </c>
      <c r="I33" s="41">
        <f t="shared" si="0"/>
        <v>300000</v>
      </c>
      <c r="J33" s="4" t="s">
        <v>67</v>
      </c>
    </row>
    <row r="34" spans="1:11" x14ac:dyDescent="0.25">
      <c r="A34" s="8">
        <v>7</v>
      </c>
      <c r="B34" s="21" t="s">
        <v>54</v>
      </c>
      <c r="C34" s="8" t="s">
        <v>50</v>
      </c>
      <c r="D34" s="6" t="s">
        <v>30</v>
      </c>
      <c r="E34" s="6" t="s">
        <v>15</v>
      </c>
      <c r="F34" s="8">
        <v>0.75</v>
      </c>
      <c r="G34" s="6">
        <v>1</v>
      </c>
      <c r="H34" s="36">
        <v>400000</v>
      </c>
      <c r="I34" s="41">
        <f t="shared" si="0"/>
        <v>300000</v>
      </c>
      <c r="J34" s="17" t="s">
        <v>67</v>
      </c>
      <c r="K34" s="1"/>
    </row>
    <row r="35" spans="1:11" x14ac:dyDescent="0.25">
      <c r="A35" s="10">
        <v>8</v>
      </c>
      <c r="B35" s="22" t="s">
        <v>64</v>
      </c>
      <c r="C35" s="6" t="s">
        <v>29</v>
      </c>
      <c r="D35" s="6" t="s">
        <v>32</v>
      </c>
      <c r="E35" s="6" t="s">
        <v>31</v>
      </c>
      <c r="F35" s="10">
        <v>0.84</v>
      </c>
      <c r="G35" s="6">
        <v>1</v>
      </c>
      <c r="H35" s="39">
        <v>100000</v>
      </c>
      <c r="I35" s="41">
        <f t="shared" si="0"/>
        <v>84000</v>
      </c>
      <c r="J35" s="17" t="s">
        <v>68</v>
      </c>
      <c r="K35" s="27"/>
    </row>
    <row r="36" spans="1:11" x14ac:dyDescent="0.25">
      <c r="A36" s="8">
        <v>9</v>
      </c>
      <c r="B36" s="4" t="s">
        <v>62</v>
      </c>
      <c r="C36" s="8" t="s">
        <v>29</v>
      </c>
      <c r="D36" s="8" t="s">
        <v>30</v>
      </c>
      <c r="E36" s="8" t="s">
        <v>31</v>
      </c>
      <c r="F36" s="14">
        <v>1.05</v>
      </c>
      <c r="G36" s="8">
        <v>1</v>
      </c>
      <c r="H36" s="39">
        <v>100000</v>
      </c>
      <c r="I36" s="41">
        <f t="shared" si="0"/>
        <v>105000</v>
      </c>
      <c r="J36" s="4" t="s">
        <v>68</v>
      </c>
      <c r="K36" s="1"/>
    </row>
    <row r="37" spans="1:11" x14ac:dyDescent="0.25">
      <c r="A37" s="5">
        <v>10</v>
      </c>
      <c r="B37" s="5" t="s">
        <v>63</v>
      </c>
      <c r="C37" s="8" t="s">
        <v>29</v>
      </c>
      <c r="D37" s="8" t="s">
        <v>30</v>
      </c>
      <c r="E37" s="8" t="s">
        <v>31</v>
      </c>
      <c r="F37" s="8">
        <v>1.05</v>
      </c>
      <c r="G37" s="8">
        <v>1</v>
      </c>
      <c r="H37" s="39">
        <v>100000</v>
      </c>
      <c r="I37" s="41">
        <f t="shared" si="0"/>
        <v>105000</v>
      </c>
      <c r="J37" s="5" t="s">
        <v>68</v>
      </c>
      <c r="K37" s="1"/>
    </row>
    <row r="38" spans="1:11" x14ac:dyDescent="0.25">
      <c r="H38" s="42" t="s">
        <v>76</v>
      </c>
      <c r="I38" s="50">
        <f>SUM(I26:I37)</f>
        <v>10288000</v>
      </c>
    </row>
    <row r="39" spans="1:11" x14ac:dyDescent="0.25">
      <c r="A39" s="1"/>
      <c r="B39" s="1"/>
      <c r="C39" s="1"/>
      <c r="D39" s="1"/>
      <c r="E39" s="1"/>
      <c r="F39" s="1"/>
      <c r="G39" s="1"/>
      <c r="H39" s="4"/>
      <c r="I39" s="4"/>
    </row>
    <row r="41" spans="1:11" x14ac:dyDescent="0.25">
      <c r="B41" s="4" t="s">
        <v>78</v>
      </c>
      <c r="C41" s="4" t="s">
        <v>80</v>
      </c>
      <c r="D41" s="4" t="s">
        <v>81</v>
      </c>
      <c r="E41" s="4" t="s">
        <v>9</v>
      </c>
      <c r="F41" s="4" t="s">
        <v>11</v>
      </c>
    </row>
    <row r="42" spans="1:11" x14ac:dyDescent="0.25">
      <c r="B42" s="4" t="s">
        <v>79</v>
      </c>
      <c r="C42" s="4" t="s">
        <v>77</v>
      </c>
      <c r="D42" s="40">
        <v>500000</v>
      </c>
      <c r="E42" s="44">
        <v>2</v>
      </c>
      <c r="F42" s="40">
        <f>D42*E42</f>
        <v>1000000</v>
      </c>
    </row>
    <row r="43" spans="1:11" s="3" customFormat="1" x14ac:dyDescent="0.25">
      <c r="B43" s="4" t="s">
        <v>84</v>
      </c>
      <c r="C43" s="4"/>
      <c r="D43" s="40">
        <v>2000000</v>
      </c>
      <c r="E43" s="44">
        <v>1</v>
      </c>
      <c r="F43" s="40">
        <f>D43*E43</f>
        <v>2000000</v>
      </c>
      <c r="H43" s="3" t="s">
        <v>85</v>
      </c>
    </row>
    <row r="44" spans="1:11" x14ac:dyDescent="0.25">
      <c r="E44" s="45" t="s">
        <v>82</v>
      </c>
      <c r="F44" s="46">
        <f>SUM(F42:F43)</f>
        <v>3000000</v>
      </c>
    </row>
    <row r="45" spans="1:11" ht="25.5" x14ac:dyDescent="0.65">
      <c r="B45" s="47" t="s">
        <v>83</v>
      </c>
      <c r="C45" s="48">
        <f>I21+I38+F44</f>
        <v>14099400</v>
      </c>
    </row>
    <row r="47" spans="1:11" x14ac:dyDescent="0.25">
      <c r="A47" s="1"/>
      <c r="B47" s="30"/>
      <c r="C47" s="15"/>
      <c r="D47" s="15"/>
      <c r="E47" s="15"/>
      <c r="F47" s="15"/>
      <c r="G47" s="15"/>
      <c r="H47" s="15"/>
      <c r="I47" s="15"/>
    </row>
    <row r="48" spans="1:11" x14ac:dyDescent="0.25">
      <c r="A48" s="1"/>
      <c r="B48" s="30"/>
      <c r="C48" s="15"/>
      <c r="D48" s="15"/>
      <c r="E48" s="15"/>
      <c r="F48" s="15"/>
      <c r="G48" s="15"/>
      <c r="H48" s="15"/>
      <c r="I48" s="15"/>
    </row>
    <row r="49" spans="1:10" x14ac:dyDescent="0.25">
      <c r="A49" s="1"/>
      <c r="C49" s="1"/>
      <c r="D49" s="1"/>
      <c r="E49" s="1"/>
      <c r="F49" s="1"/>
      <c r="G49" s="1"/>
      <c r="H49" s="1"/>
      <c r="I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10" x14ac:dyDescent="0.25">
      <c r="I51" s="15"/>
      <c r="J51" s="1"/>
    </row>
    <row r="52" spans="1:10" x14ac:dyDescent="0.25">
      <c r="I52" s="1"/>
      <c r="J52" s="1"/>
    </row>
    <row r="53" spans="1:10" x14ac:dyDescent="0.25">
      <c r="I53" s="1"/>
      <c r="J5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VINYL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YB7FBI</cp:lastModifiedBy>
  <dcterms:created xsi:type="dcterms:W3CDTF">2020-01-22T14:46:35Z</dcterms:created>
  <dcterms:modified xsi:type="dcterms:W3CDTF">2020-01-29T08:46:42Z</dcterms:modified>
</cp:coreProperties>
</file>