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 activeTab="1"/>
  </bookViews>
  <sheets>
    <sheet name="Sheet2" sheetId="2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J23" i="3"/>
  <c r="J22"/>
  <c r="J21"/>
  <c r="J20"/>
  <c r="J19"/>
  <c r="J18"/>
  <c r="J17"/>
  <c r="J16"/>
  <c r="J15"/>
  <c r="J14"/>
  <c r="J13"/>
  <c r="J12"/>
  <c r="J11"/>
  <c r="J10"/>
  <c r="J9"/>
  <c r="J8"/>
  <c r="J7"/>
  <c r="J6"/>
  <c r="J5"/>
  <c r="J4"/>
  <c r="K24" l="1"/>
  <c r="H26" i="2"/>
  <c r="G22"/>
  <c r="H22" s="1"/>
  <c r="G23"/>
  <c r="H23" s="1"/>
  <c r="G25"/>
  <c r="H25" s="1"/>
  <c r="G24"/>
  <c r="H24" s="1"/>
  <c r="G21"/>
  <c r="H21" s="1"/>
  <c r="G20"/>
  <c r="H20" s="1"/>
  <c r="G19"/>
  <c r="H19" s="1"/>
  <c r="G18"/>
  <c r="H18" s="1"/>
  <c r="G17"/>
  <c r="H17" s="1"/>
  <c r="G16"/>
  <c r="H16" s="1"/>
  <c r="G15"/>
  <c r="H15" s="1"/>
  <c r="G14"/>
  <c r="H14" s="1"/>
  <c r="G13"/>
  <c r="H13" s="1"/>
  <c r="G12"/>
  <c r="H12" s="1"/>
  <c r="G11"/>
  <c r="H11" s="1"/>
  <c r="G10"/>
  <c r="H10" s="1"/>
  <c r="G9"/>
  <c r="H9" s="1"/>
  <c r="G8"/>
  <c r="H8" s="1"/>
  <c r="G7"/>
  <c r="H7" s="1"/>
  <c r="G6"/>
  <c r="G26" l="1"/>
  <c r="H6"/>
</calcChain>
</file>

<file path=xl/sharedStrings.xml><?xml version="1.0" encoding="utf-8"?>
<sst xmlns="http://schemas.openxmlformats.org/spreadsheetml/2006/main" count="133" uniqueCount="52">
  <si>
    <t>NO</t>
  </si>
  <si>
    <t>NAMA TOKO / TEMPAT</t>
  </si>
  <si>
    <t>ALAMAT</t>
  </si>
  <si>
    <t>UKURAN (M)</t>
  </si>
  <si>
    <t>JUMLAH</t>
  </si>
  <si>
    <t>KETERANGAN</t>
  </si>
  <si>
    <t>PANJANG</t>
  </si>
  <si>
    <t>LEBAR</t>
  </si>
  <si>
    <t>PASAR BANJARBARU</t>
  </si>
  <si>
    <t>LUAS</t>
  </si>
  <si>
    <t xml:space="preserve"> TOTAL BIAYA </t>
  </si>
  <si>
    <t xml:space="preserve">TANGGAL </t>
  </si>
  <si>
    <t>(PCS)</t>
  </si>
  <si>
    <t xml:space="preserve"> Rp.25.000/METER </t>
  </si>
  <si>
    <t xml:space="preserve">TANGGAL PELAKSANAAN </t>
  </si>
  <si>
    <t>TOTAL</t>
  </si>
  <si>
    <t>RINCIAN AKTIVITAS PROMOSI DAN KEBUTUHAN BIAYA LPAP JANUARI 2020</t>
  </si>
  <si>
    <t>TK.H.IMUS</t>
  </si>
  <si>
    <t>PASAR LOMBOK</t>
  </si>
  <si>
    <t>TK.YATI</t>
  </si>
  <si>
    <t>TK.HJ.IFAH</t>
  </si>
  <si>
    <t>TK.MAMA ELIS</t>
  </si>
  <si>
    <t>TK.ARBAIN</t>
  </si>
  <si>
    <t>TK.ARDIAN</t>
  </si>
  <si>
    <t>TK.SIDI</t>
  </si>
  <si>
    <t>TK.PANJI</t>
  </si>
  <si>
    <t>TK.ADUL</t>
  </si>
  <si>
    <t>PASAR TANJUNG</t>
  </si>
  <si>
    <t>TK.YASIN</t>
  </si>
  <si>
    <t>PASAR CEMARA</t>
  </si>
  <si>
    <t>TK.ATHAYA</t>
  </si>
  <si>
    <t>TK.MASKUR</t>
  </si>
  <si>
    <t>TK.H.INUN</t>
  </si>
  <si>
    <t>PASAR MARTAPURA</t>
  </si>
  <si>
    <t>PASAR ASTAMBUL</t>
  </si>
  <si>
    <t>TK.FAISAL</t>
  </si>
  <si>
    <t>TK.AZIZAH</t>
  </si>
  <si>
    <t>SPANDUK VINIL</t>
  </si>
  <si>
    <t>PASAR</t>
  </si>
  <si>
    <t>SLOWROLL  VINIL</t>
  </si>
  <si>
    <t>18/1/2020</t>
  </si>
  <si>
    <t>TK.HENDRI TELUR</t>
  </si>
  <si>
    <t>PASAR SAMPIT</t>
  </si>
  <si>
    <t>TK.PAK KUMIS</t>
  </si>
  <si>
    <t>AKTIFITAS PROMOSI</t>
  </si>
  <si>
    <t>TANGGAL</t>
  </si>
  <si>
    <t>HARGA SATUAN</t>
  </si>
  <si>
    <t>RUPIAH</t>
  </si>
  <si>
    <t>TOTAL BIAYA</t>
  </si>
  <si>
    <t>SPANDUK NAMA TOKO</t>
  </si>
  <si>
    <t>SUB TOTAL</t>
  </si>
  <si>
    <t>GRAND TOTAL</t>
  </si>
</sst>
</file>

<file path=xl/styles.xml><?xml version="1.0" encoding="utf-8"?>
<styleSheet xmlns="http://schemas.openxmlformats.org/spreadsheetml/2006/main">
  <numFmts count="4">
    <numFmt numFmtId="41" formatCode="_(* #,##0_);_(* \(#,##0\);_(* &quot;-&quot;_);_(@_)"/>
    <numFmt numFmtId="164" formatCode="_(* #,##0.0_);_(* \(#,##0.0\);_(* &quot;-&quot;??_);_(@_)"/>
    <numFmt numFmtId="165" formatCode="_(* #,##0_);_(* \(#,##0\);_(* &quot;-&quot;??_);_(@_)"/>
    <numFmt numFmtId="166" formatCode="[$-409]d\-mmm;@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sz val="11"/>
      <color indexed="8"/>
      <name val="Calibri"/>
      <family val="2"/>
      <charset val="1"/>
    </font>
    <font>
      <b/>
      <sz val="10"/>
      <color indexed="8"/>
      <name val="Calibri"/>
      <family val="2"/>
      <charset val="1"/>
    </font>
    <font>
      <sz val="11"/>
      <color indexed="8"/>
      <name val="Calibri"/>
      <family val="2"/>
    </font>
    <font>
      <sz val="12"/>
      <color indexed="8"/>
      <name val="Calibri"/>
      <family val="2"/>
    </font>
    <font>
      <b/>
      <sz val="10"/>
      <color indexed="8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C000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1" fontId="1" fillId="0" borderId="0" applyFont="0" applyFill="0" applyBorder="0" applyAlignment="0" applyProtection="0"/>
    <xf numFmtId="0" fontId="1" fillId="0" borderId="0"/>
    <xf numFmtId="0" fontId="4" fillId="0" borderId="0"/>
    <xf numFmtId="0" fontId="6" fillId="0" borderId="0"/>
  </cellStyleXfs>
  <cellXfs count="79">
    <xf numFmtId="0" fontId="0" fillId="0" borderId="0" xfId="0"/>
    <xf numFmtId="0" fontId="0" fillId="0" borderId="1" xfId="0" applyBorder="1"/>
    <xf numFmtId="41" fontId="3" fillId="0" borderId="2" xfId="1" applyFont="1" applyBorder="1"/>
    <xf numFmtId="0" fontId="3" fillId="0" borderId="1" xfId="0" applyFont="1" applyBorder="1"/>
    <xf numFmtId="41" fontId="3" fillId="0" borderId="1" xfId="1" applyFont="1" applyBorder="1"/>
    <xf numFmtId="0" fontId="3" fillId="0" borderId="2" xfId="0" applyFont="1" applyBorder="1"/>
    <xf numFmtId="0" fontId="5" fillId="0" borderId="5" xfId="0" applyNumberFormat="1" applyFont="1" applyFill="1" applyBorder="1" applyAlignment="1" applyProtection="1">
      <alignment horizontal="center" vertical="center"/>
    </xf>
    <xf numFmtId="41" fontId="5" fillId="0" borderId="5" xfId="0" applyNumberFormat="1" applyFont="1" applyFill="1" applyBorder="1" applyAlignment="1" applyProtection="1">
      <alignment horizontal="center" vertical="center"/>
    </xf>
    <xf numFmtId="0" fontId="5" fillId="0" borderId="12" xfId="0" applyNumberFormat="1" applyFont="1" applyFill="1" applyBorder="1" applyAlignment="1" applyProtection="1">
      <alignment horizontal="center"/>
    </xf>
    <xf numFmtId="0" fontId="5" fillId="0" borderId="12" xfId="0" applyNumberFormat="1" applyFont="1" applyFill="1" applyBorder="1" applyAlignment="1" applyProtection="1">
      <alignment horizontal="center" vertical="center"/>
    </xf>
    <xf numFmtId="41" fontId="5" fillId="0" borderId="12" xfId="0" applyNumberFormat="1" applyFont="1" applyFill="1" applyBorder="1" applyAlignment="1" applyProtection="1">
      <alignment horizontal="center" vertical="center"/>
    </xf>
    <xf numFmtId="0" fontId="3" fillId="0" borderId="2" xfId="4" applyFont="1" applyFill="1" applyBorder="1"/>
    <xf numFmtId="0" fontId="3" fillId="0" borderId="2" xfId="2" applyFont="1" applyBorder="1" applyAlignment="1">
      <alignment horizontal="center"/>
    </xf>
    <xf numFmtId="0" fontId="3" fillId="0" borderId="2" xfId="2" applyFont="1" applyFill="1" applyBorder="1" applyAlignment="1">
      <alignment horizontal="center"/>
    </xf>
    <xf numFmtId="164" fontId="3" fillId="0" borderId="2" xfId="0" applyNumberFormat="1" applyFont="1" applyBorder="1"/>
    <xf numFmtId="14" fontId="3" fillId="0" borderId="3" xfId="0" applyNumberFormat="1" applyFont="1" applyBorder="1" applyAlignment="1">
      <alignment horizontal="left" vertical="center"/>
    </xf>
    <xf numFmtId="0" fontId="0" fillId="0" borderId="2" xfId="0" applyBorder="1"/>
    <xf numFmtId="0" fontId="3" fillId="0" borderId="1" xfId="4" applyFont="1" applyFill="1" applyBorder="1"/>
    <xf numFmtId="0" fontId="3" fillId="0" borderId="1" xfId="2" applyFont="1" applyBorder="1" applyAlignment="1">
      <alignment horizontal="center"/>
    </xf>
    <xf numFmtId="0" fontId="3" fillId="0" borderId="1" xfId="2" applyFont="1" applyFill="1" applyBorder="1" applyAlignment="1">
      <alignment horizontal="center"/>
    </xf>
    <xf numFmtId="164" fontId="3" fillId="0" borderId="1" xfId="0" applyNumberFormat="1" applyFont="1" applyBorder="1"/>
    <xf numFmtId="0" fontId="0" fillId="3" borderId="1" xfId="0" applyFill="1" applyBorder="1"/>
    <xf numFmtId="2" fontId="0" fillId="3" borderId="1" xfId="0" applyNumberFormat="1" applyFill="1" applyBorder="1"/>
    <xf numFmtId="165" fontId="0" fillId="3" borderId="1" xfId="0" applyNumberFormat="1" applyFill="1" applyBorder="1"/>
    <xf numFmtId="0" fontId="0" fillId="0" borderId="0" xfId="0" applyFill="1"/>
    <xf numFmtId="41" fontId="5" fillId="0" borderId="13" xfId="0" applyNumberFormat="1" applyFont="1" applyFill="1" applyBorder="1" applyAlignment="1" applyProtection="1">
      <alignment horizontal="center" vertical="center"/>
    </xf>
    <xf numFmtId="0" fontId="5" fillId="0" borderId="8" xfId="0" applyNumberFormat="1" applyFont="1" applyFill="1" applyBorder="1" applyAlignment="1" applyProtection="1">
      <alignment horizontal="center" vertical="center"/>
    </xf>
    <xf numFmtId="0" fontId="2" fillId="2" borderId="0" xfId="0" applyFont="1" applyFill="1" applyAlignment="1">
      <alignment horizontal="center"/>
    </xf>
    <xf numFmtId="0" fontId="5" fillId="0" borderId="4" xfId="0" applyNumberFormat="1" applyFont="1" applyFill="1" applyBorder="1" applyAlignment="1" applyProtection="1">
      <alignment horizontal="center" vertical="center"/>
    </xf>
    <xf numFmtId="0" fontId="5" fillId="0" borderId="9" xfId="0" applyNumberFormat="1" applyFont="1" applyFill="1" applyBorder="1" applyAlignment="1" applyProtection="1">
      <alignment horizontal="center" vertical="center"/>
    </xf>
    <xf numFmtId="0" fontId="5" fillId="0" borderId="5" xfId="0" applyNumberFormat="1" applyFont="1" applyFill="1" applyBorder="1" applyAlignment="1" applyProtection="1">
      <alignment horizontal="center" vertical="center"/>
    </xf>
    <xf numFmtId="0" fontId="5" fillId="0" borderId="10" xfId="0" applyNumberFormat="1" applyFont="1" applyFill="1" applyBorder="1" applyAlignment="1" applyProtection="1">
      <alignment horizontal="center" vertical="center"/>
    </xf>
    <xf numFmtId="0" fontId="5" fillId="0" borderId="6" xfId="0" applyNumberFormat="1" applyFont="1" applyFill="1" applyBorder="1" applyAlignment="1" applyProtection="1">
      <alignment horizontal="center" vertical="center"/>
    </xf>
    <xf numFmtId="0" fontId="5" fillId="0" borderId="11" xfId="0" applyNumberFormat="1" applyFont="1" applyFill="1" applyBorder="1" applyAlignment="1" applyProtection="1">
      <alignment horizontal="center" vertical="center"/>
    </xf>
    <xf numFmtId="0" fontId="5" fillId="0" borderId="5" xfId="0" applyNumberFormat="1" applyFont="1" applyFill="1" applyBorder="1" applyAlignment="1" applyProtection="1">
      <alignment horizontal="center"/>
    </xf>
    <xf numFmtId="0" fontId="5" fillId="0" borderId="7" xfId="0" applyNumberFormat="1" applyFont="1" applyFill="1" applyBorder="1" applyAlignment="1" applyProtection="1">
      <alignment horizontal="center" vertical="center"/>
    </xf>
    <xf numFmtId="0" fontId="2" fillId="2" borderId="0" xfId="0" applyFont="1" applyFill="1"/>
    <xf numFmtId="0" fontId="7" fillId="2" borderId="0" xfId="0" applyFont="1" applyFill="1"/>
    <xf numFmtId="0" fontId="7" fillId="0" borderId="0" xfId="0" applyFont="1"/>
    <xf numFmtId="41" fontId="7" fillId="0" borderId="0" xfId="1" applyFont="1"/>
    <xf numFmtId="41" fontId="2" fillId="0" borderId="0" xfId="1" applyFont="1"/>
    <xf numFmtId="0" fontId="8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/>
    </xf>
    <xf numFmtId="0" fontId="8" fillId="0" borderId="16" xfId="0" applyFont="1" applyBorder="1" applyAlignment="1">
      <alignment horizontal="center"/>
    </xf>
    <xf numFmtId="0" fontId="8" fillId="0" borderId="14" xfId="0" applyFont="1" applyBorder="1" applyAlignment="1">
      <alignment horizontal="center" vertical="center" wrapText="1"/>
    </xf>
    <xf numFmtId="41" fontId="8" fillId="0" borderId="14" xfId="1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/>
    </xf>
    <xf numFmtId="0" fontId="8" fillId="0" borderId="17" xfId="0" applyFont="1" applyBorder="1" applyAlignment="1">
      <alignment horizontal="center" vertical="center" wrapText="1"/>
    </xf>
    <xf numFmtId="41" fontId="8" fillId="0" borderId="17" xfId="1" applyFont="1" applyBorder="1" applyAlignment="1">
      <alignment horizontal="center" vertical="center"/>
    </xf>
    <xf numFmtId="0" fontId="3" fillId="4" borderId="19" xfId="0" applyFont="1" applyFill="1" applyBorder="1"/>
    <xf numFmtId="0" fontId="3" fillId="4" borderId="20" xfId="0" applyFont="1" applyFill="1" applyBorder="1"/>
    <xf numFmtId="166" fontId="9" fillId="0" borderId="1" xfId="0" applyNumberFormat="1" applyFont="1" applyBorder="1"/>
    <xf numFmtId="0" fontId="9" fillId="0" borderId="2" xfId="0" applyFont="1" applyFill="1" applyBorder="1"/>
    <xf numFmtId="0" fontId="3" fillId="0" borderId="1" xfId="0" applyFont="1" applyBorder="1" applyAlignment="1">
      <alignment horizontal="center" vertical="center"/>
    </xf>
    <xf numFmtId="0" fontId="9" fillId="0" borderId="2" xfId="2" applyFont="1" applyFill="1" applyBorder="1" applyAlignment="1">
      <alignment horizontal="center"/>
    </xf>
    <xf numFmtId="41" fontId="9" fillId="0" borderId="2" xfId="1" applyFont="1" applyFill="1" applyBorder="1" applyAlignment="1">
      <alignment horizontal="center"/>
    </xf>
    <xf numFmtId="41" fontId="8" fillId="0" borderId="20" xfId="1" applyFont="1" applyBorder="1"/>
    <xf numFmtId="0" fontId="3" fillId="0" borderId="21" xfId="0" applyFont="1" applyFill="1" applyBorder="1"/>
    <xf numFmtId="0" fontId="3" fillId="0" borderId="1" xfId="0" applyFont="1" applyFill="1" applyBorder="1"/>
    <xf numFmtId="0" fontId="9" fillId="0" borderId="1" xfId="2" applyFont="1" applyFill="1" applyBorder="1" applyAlignment="1">
      <alignment horizontal="center"/>
    </xf>
    <xf numFmtId="41" fontId="8" fillId="0" borderId="1" xfId="1" applyFont="1" applyBorder="1"/>
    <xf numFmtId="0" fontId="9" fillId="0" borderId="1" xfId="0" applyFont="1" applyFill="1" applyBorder="1"/>
    <xf numFmtId="0" fontId="3" fillId="0" borderId="1" xfId="3" applyFont="1" applyFill="1" applyBorder="1"/>
    <xf numFmtId="0" fontId="10" fillId="0" borderId="1" xfId="2" applyFont="1" applyFill="1" applyBorder="1" applyAlignment="1">
      <alignment horizontal="center"/>
    </xf>
    <xf numFmtId="0" fontId="0" fillId="0" borderId="1" xfId="0" applyFill="1" applyBorder="1"/>
    <xf numFmtId="0" fontId="0" fillId="5" borderId="1" xfId="0" applyFill="1" applyBorder="1"/>
    <xf numFmtId="0" fontId="8" fillId="4" borderId="22" xfId="0" applyFont="1" applyFill="1" applyBorder="1" applyAlignment="1">
      <alignment horizontal="center"/>
    </xf>
    <xf numFmtId="0" fontId="8" fillId="4" borderId="23" xfId="0" applyFont="1" applyFill="1" applyBorder="1" applyAlignment="1">
      <alignment horizontal="center"/>
    </xf>
    <xf numFmtId="0" fontId="8" fillId="4" borderId="24" xfId="0" applyFont="1" applyFill="1" applyBorder="1" applyAlignment="1">
      <alignment horizontal="center"/>
    </xf>
    <xf numFmtId="41" fontId="8" fillId="4" borderId="18" xfId="1" applyFont="1" applyFill="1" applyBorder="1"/>
    <xf numFmtId="0" fontId="2" fillId="6" borderId="25" xfId="0" applyFont="1" applyFill="1" applyBorder="1" applyAlignment="1">
      <alignment horizontal="center" vertical="center" wrapText="1"/>
    </xf>
    <xf numFmtId="0" fontId="2" fillId="6" borderId="0" xfId="0" applyFont="1" applyFill="1" applyBorder="1" applyAlignment="1">
      <alignment horizontal="center" vertical="center" wrapText="1"/>
    </xf>
    <xf numFmtId="0" fontId="2" fillId="6" borderId="26" xfId="0" applyFont="1" applyFill="1" applyBorder="1" applyAlignment="1">
      <alignment horizontal="center" vertical="center" wrapText="1"/>
    </xf>
    <xf numFmtId="41" fontId="2" fillId="6" borderId="27" xfId="1" applyFont="1" applyFill="1" applyBorder="1" applyAlignment="1">
      <alignment vertical="center"/>
    </xf>
    <xf numFmtId="0" fontId="2" fillId="6" borderId="3" xfId="0" applyFont="1" applyFill="1" applyBorder="1" applyAlignment="1">
      <alignment horizontal="center" vertical="center" wrapText="1"/>
    </xf>
    <xf numFmtId="0" fontId="2" fillId="6" borderId="28" xfId="0" applyFont="1" applyFill="1" applyBorder="1" applyAlignment="1">
      <alignment horizontal="center" vertical="center" wrapText="1"/>
    </xf>
    <xf numFmtId="0" fontId="2" fillId="6" borderId="29" xfId="0" applyFont="1" applyFill="1" applyBorder="1" applyAlignment="1">
      <alignment horizontal="center" vertical="center" wrapText="1"/>
    </xf>
    <xf numFmtId="41" fontId="2" fillId="6" borderId="2" xfId="1" applyFont="1" applyFill="1" applyBorder="1" applyAlignment="1">
      <alignment vertical="center"/>
    </xf>
  </cellXfs>
  <cellStyles count="5">
    <cellStyle name="Comma [0]" xfId="1" builtinId="6"/>
    <cellStyle name="Normal" xfId="0" builtinId="0"/>
    <cellStyle name="Normal 2" xfId="3"/>
    <cellStyle name="Normal 4" xfId="4"/>
    <cellStyle name="Normal 5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2:J26"/>
  <sheetViews>
    <sheetView topLeftCell="A4" workbookViewId="0">
      <selection activeCell="B6" sqref="B6:F25"/>
    </sheetView>
  </sheetViews>
  <sheetFormatPr defaultRowHeight="15"/>
  <cols>
    <col min="1" max="1" width="4.85546875" customWidth="1"/>
    <col min="2" max="3" width="19.42578125" customWidth="1"/>
    <col min="6" max="6" width="9.140625" style="24"/>
    <col min="8" max="8" width="15.85546875" customWidth="1"/>
    <col min="9" max="9" width="22.28515625" customWidth="1"/>
    <col min="10" max="10" width="18.7109375" customWidth="1"/>
  </cols>
  <sheetData>
    <row r="2" spans="1:10" ht="15.75">
      <c r="A2" s="27" t="s">
        <v>16</v>
      </c>
      <c r="B2" s="27"/>
      <c r="C2" s="27"/>
      <c r="D2" s="27"/>
      <c r="E2" s="27"/>
      <c r="F2" s="27"/>
      <c r="G2" s="27"/>
      <c r="H2" s="27"/>
      <c r="I2" s="27"/>
    </row>
    <row r="3" spans="1:10" ht="15.75" thickBot="1"/>
    <row r="4" spans="1:10" ht="16.5" thickTop="1" thickBot="1">
      <c r="A4" s="28" t="s">
        <v>0</v>
      </c>
      <c r="B4" s="30" t="s">
        <v>1</v>
      </c>
      <c r="C4" s="32" t="s">
        <v>2</v>
      </c>
      <c r="D4" s="34" t="s">
        <v>3</v>
      </c>
      <c r="E4" s="34"/>
      <c r="F4" s="6" t="s">
        <v>4</v>
      </c>
      <c r="G4" s="35" t="s">
        <v>9</v>
      </c>
      <c r="H4" s="7" t="s">
        <v>10</v>
      </c>
      <c r="I4" s="7" t="s">
        <v>11</v>
      </c>
      <c r="J4" s="26" t="s">
        <v>5</v>
      </c>
    </row>
    <row r="5" spans="1:10" ht="16.5" thickTop="1" thickBot="1">
      <c r="A5" s="29"/>
      <c r="B5" s="31"/>
      <c r="C5" s="33"/>
      <c r="D5" s="8" t="s">
        <v>6</v>
      </c>
      <c r="E5" s="8" t="s">
        <v>7</v>
      </c>
      <c r="F5" s="9" t="s">
        <v>12</v>
      </c>
      <c r="G5" s="35"/>
      <c r="H5" s="10" t="s">
        <v>13</v>
      </c>
      <c r="I5" s="25" t="s">
        <v>14</v>
      </c>
      <c r="J5" s="26"/>
    </row>
    <row r="6" spans="1:10" ht="15.75" thickTop="1">
      <c r="A6" s="5">
        <v>1</v>
      </c>
      <c r="B6" s="11" t="s">
        <v>17</v>
      </c>
      <c r="C6" s="5" t="s">
        <v>18</v>
      </c>
      <c r="D6" s="12">
        <v>6.4</v>
      </c>
      <c r="E6" s="12">
        <v>1</v>
      </c>
      <c r="F6" s="13">
        <v>1</v>
      </c>
      <c r="G6" s="14">
        <f t="shared" ref="G6:G22" si="0">D6*E6*F6</f>
        <v>6.4</v>
      </c>
      <c r="H6" s="2">
        <f t="shared" ref="H6:H22" si="1">25000*G6</f>
        <v>160000</v>
      </c>
      <c r="I6" s="15" t="s">
        <v>40</v>
      </c>
      <c r="J6" s="16"/>
    </row>
    <row r="7" spans="1:10">
      <c r="A7" s="3">
        <v>2</v>
      </c>
      <c r="B7" s="17" t="s">
        <v>19</v>
      </c>
      <c r="C7" s="5" t="s">
        <v>18</v>
      </c>
      <c r="D7" s="18">
        <v>4.8</v>
      </c>
      <c r="E7" s="18">
        <v>1</v>
      </c>
      <c r="F7" s="19">
        <v>1</v>
      </c>
      <c r="G7" s="20">
        <f t="shared" si="0"/>
        <v>4.8</v>
      </c>
      <c r="H7" s="4">
        <f t="shared" si="1"/>
        <v>120000</v>
      </c>
      <c r="I7" s="15" t="s">
        <v>40</v>
      </c>
      <c r="J7" s="1"/>
    </row>
    <row r="8" spans="1:10">
      <c r="A8" s="3">
        <v>3</v>
      </c>
      <c r="B8" s="17" t="s">
        <v>20</v>
      </c>
      <c r="C8" s="5" t="s">
        <v>18</v>
      </c>
      <c r="D8" s="18">
        <v>2.9</v>
      </c>
      <c r="E8" s="18">
        <v>0.35</v>
      </c>
      <c r="F8" s="19">
        <v>1</v>
      </c>
      <c r="G8" s="20">
        <f t="shared" si="0"/>
        <v>1.0149999999999999</v>
      </c>
      <c r="H8" s="4">
        <f t="shared" si="1"/>
        <v>25374.999999999996</v>
      </c>
      <c r="I8" s="15" t="s">
        <v>40</v>
      </c>
      <c r="J8" s="1"/>
    </row>
    <row r="9" spans="1:10">
      <c r="A9" s="3">
        <v>4</v>
      </c>
      <c r="B9" s="17" t="s">
        <v>21</v>
      </c>
      <c r="C9" s="5" t="s">
        <v>18</v>
      </c>
      <c r="D9" s="18">
        <v>2.8</v>
      </c>
      <c r="E9" s="18">
        <v>0.56000000000000005</v>
      </c>
      <c r="F9" s="19">
        <v>1</v>
      </c>
      <c r="G9" s="20">
        <f t="shared" si="0"/>
        <v>1.5680000000000001</v>
      </c>
      <c r="H9" s="4">
        <f t="shared" si="1"/>
        <v>39200</v>
      </c>
      <c r="I9" s="15" t="s">
        <v>40</v>
      </c>
      <c r="J9" s="1"/>
    </row>
    <row r="10" spans="1:10">
      <c r="A10" s="3">
        <v>5</v>
      </c>
      <c r="B10" s="17" t="s">
        <v>22</v>
      </c>
      <c r="C10" s="5" t="s">
        <v>18</v>
      </c>
      <c r="D10" s="18">
        <v>3.7</v>
      </c>
      <c r="E10" s="18">
        <v>0.34</v>
      </c>
      <c r="F10" s="19">
        <v>1</v>
      </c>
      <c r="G10" s="20">
        <f t="shared" si="0"/>
        <v>1.2580000000000002</v>
      </c>
      <c r="H10" s="4">
        <f t="shared" si="1"/>
        <v>31450.000000000007</v>
      </c>
      <c r="I10" s="15" t="s">
        <v>40</v>
      </c>
      <c r="J10" s="1"/>
    </row>
    <row r="11" spans="1:10">
      <c r="A11" s="3">
        <v>6</v>
      </c>
      <c r="B11" s="17" t="s">
        <v>23</v>
      </c>
      <c r="C11" s="5" t="s">
        <v>18</v>
      </c>
      <c r="D11" s="18">
        <v>3.7</v>
      </c>
      <c r="E11" s="18">
        <v>0.35</v>
      </c>
      <c r="F11" s="19">
        <v>1</v>
      </c>
      <c r="G11" s="20">
        <f t="shared" si="0"/>
        <v>1.2949999999999999</v>
      </c>
      <c r="H11" s="4">
        <f t="shared" si="1"/>
        <v>32375</v>
      </c>
      <c r="I11" s="15" t="s">
        <v>40</v>
      </c>
      <c r="J11" s="1"/>
    </row>
    <row r="12" spans="1:10">
      <c r="A12" s="3">
        <v>7</v>
      </c>
      <c r="B12" s="17" t="s">
        <v>24</v>
      </c>
      <c r="C12" s="3" t="s">
        <v>18</v>
      </c>
      <c r="D12" s="18">
        <v>11</v>
      </c>
      <c r="E12" s="18">
        <v>1</v>
      </c>
      <c r="F12" s="19">
        <v>1</v>
      </c>
      <c r="G12" s="20">
        <f t="shared" si="0"/>
        <v>11</v>
      </c>
      <c r="H12" s="4">
        <f t="shared" si="1"/>
        <v>275000</v>
      </c>
      <c r="I12" s="15" t="s">
        <v>40</v>
      </c>
      <c r="J12" s="1"/>
    </row>
    <row r="13" spans="1:10">
      <c r="A13" s="3">
        <v>8</v>
      </c>
      <c r="B13" s="17" t="s">
        <v>24</v>
      </c>
      <c r="C13" s="3" t="s">
        <v>18</v>
      </c>
      <c r="D13" s="18">
        <v>3.5</v>
      </c>
      <c r="E13" s="18">
        <v>8</v>
      </c>
      <c r="F13" s="19">
        <v>1</v>
      </c>
      <c r="G13" s="20">
        <f t="shared" si="0"/>
        <v>28</v>
      </c>
      <c r="H13" s="4">
        <f t="shared" si="1"/>
        <v>700000</v>
      </c>
      <c r="I13" s="15" t="s">
        <v>40</v>
      </c>
      <c r="J13" s="1"/>
    </row>
    <row r="14" spans="1:10">
      <c r="A14" s="3">
        <v>9</v>
      </c>
      <c r="B14" s="17" t="s">
        <v>25</v>
      </c>
      <c r="C14" s="3" t="s">
        <v>18</v>
      </c>
      <c r="D14" s="18">
        <v>6</v>
      </c>
      <c r="E14" s="18">
        <v>1</v>
      </c>
      <c r="F14" s="19">
        <v>1</v>
      </c>
      <c r="G14" s="20">
        <f t="shared" si="0"/>
        <v>6</v>
      </c>
      <c r="H14" s="4">
        <f t="shared" si="1"/>
        <v>150000</v>
      </c>
      <c r="I14" s="15" t="s">
        <v>40</v>
      </c>
      <c r="J14" s="1"/>
    </row>
    <row r="15" spans="1:10">
      <c r="A15" s="3">
        <v>10</v>
      </c>
      <c r="B15" s="17" t="s">
        <v>26</v>
      </c>
      <c r="C15" s="3" t="s">
        <v>27</v>
      </c>
      <c r="D15" s="18">
        <v>3.5</v>
      </c>
      <c r="E15" s="18">
        <v>0.6</v>
      </c>
      <c r="F15" s="19">
        <v>1</v>
      </c>
      <c r="G15" s="20">
        <f t="shared" si="0"/>
        <v>2.1</v>
      </c>
      <c r="H15" s="4">
        <f t="shared" si="1"/>
        <v>52500</v>
      </c>
      <c r="I15" s="15" t="s">
        <v>40</v>
      </c>
      <c r="J15" s="1"/>
    </row>
    <row r="16" spans="1:10">
      <c r="A16" s="3">
        <v>11</v>
      </c>
      <c r="B16" s="17" t="s">
        <v>28</v>
      </c>
      <c r="C16" s="3" t="s">
        <v>29</v>
      </c>
      <c r="D16" s="18">
        <v>7</v>
      </c>
      <c r="E16" s="18">
        <v>1</v>
      </c>
      <c r="F16" s="19">
        <v>1</v>
      </c>
      <c r="G16" s="20">
        <f t="shared" si="0"/>
        <v>7</v>
      </c>
      <c r="H16" s="4">
        <f t="shared" si="1"/>
        <v>175000</v>
      </c>
      <c r="I16" s="15" t="s">
        <v>40</v>
      </c>
      <c r="J16" s="1"/>
    </row>
    <row r="17" spans="1:10">
      <c r="A17" s="3">
        <v>12</v>
      </c>
      <c r="B17" s="17" t="s">
        <v>30</v>
      </c>
      <c r="C17" s="3" t="s">
        <v>8</v>
      </c>
      <c r="D17" s="18">
        <v>4</v>
      </c>
      <c r="E17" s="18">
        <v>1.3</v>
      </c>
      <c r="F17" s="19">
        <v>1</v>
      </c>
      <c r="G17" s="20">
        <f t="shared" si="0"/>
        <v>5.2</v>
      </c>
      <c r="H17" s="4">
        <f t="shared" si="1"/>
        <v>130000</v>
      </c>
      <c r="I17" s="15" t="s">
        <v>40</v>
      </c>
      <c r="J17" s="1"/>
    </row>
    <row r="18" spans="1:10">
      <c r="A18" s="3">
        <v>13</v>
      </c>
      <c r="B18" s="17" t="s">
        <v>31</v>
      </c>
      <c r="C18" s="3" t="s">
        <v>34</v>
      </c>
      <c r="D18" s="18">
        <v>6</v>
      </c>
      <c r="E18" s="18">
        <v>0.8</v>
      </c>
      <c r="F18" s="19">
        <v>1</v>
      </c>
      <c r="G18" s="20">
        <f t="shared" si="0"/>
        <v>4.8000000000000007</v>
      </c>
      <c r="H18" s="4">
        <f t="shared" si="1"/>
        <v>120000.00000000001</v>
      </c>
      <c r="I18" s="15" t="s">
        <v>40</v>
      </c>
      <c r="J18" s="1"/>
    </row>
    <row r="19" spans="1:10">
      <c r="A19" s="3">
        <v>14</v>
      </c>
      <c r="B19" s="17" t="s">
        <v>32</v>
      </c>
      <c r="C19" s="3" t="s">
        <v>33</v>
      </c>
      <c r="D19" s="18">
        <v>1</v>
      </c>
      <c r="E19" s="18">
        <v>0.5</v>
      </c>
      <c r="F19" s="19">
        <v>1</v>
      </c>
      <c r="G19" s="20">
        <f t="shared" si="0"/>
        <v>0.5</v>
      </c>
      <c r="H19" s="4">
        <f t="shared" si="1"/>
        <v>12500</v>
      </c>
      <c r="I19" s="15" t="s">
        <v>40</v>
      </c>
      <c r="J19" s="1"/>
    </row>
    <row r="20" spans="1:10">
      <c r="A20" s="3">
        <v>15</v>
      </c>
      <c r="B20" s="17" t="s">
        <v>35</v>
      </c>
      <c r="C20" s="3" t="s">
        <v>33</v>
      </c>
      <c r="D20" s="18">
        <v>1.3</v>
      </c>
      <c r="E20" s="18">
        <v>0.5</v>
      </c>
      <c r="F20" s="19">
        <v>1</v>
      </c>
      <c r="G20" s="20">
        <f t="shared" si="0"/>
        <v>0.65</v>
      </c>
      <c r="H20" s="4">
        <f t="shared" si="1"/>
        <v>16250</v>
      </c>
      <c r="I20" s="15" t="s">
        <v>40</v>
      </c>
      <c r="J20" s="1"/>
    </row>
    <row r="21" spans="1:10">
      <c r="A21" s="3">
        <v>16</v>
      </c>
      <c r="B21" s="17" t="s">
        <v>36</v>
      </c>
      <c r="C21" s="3" t="s">
        <v>33</v>
      </c>
      <c r="D21" s="18">
        <v>1.3</v>
      </c>
      <c r="E21" s="18">
        <v>0.5</v>
      </c>
      <c r="F21" s="19">
        <v>1</v>
      </c>
      <c r="G21" s="20">
        <f t="shared" si="0"/>
        <v>0.65</v>
      </c>
      <c r="H21" s="4">
        <f t="shared" si="1"/>
        <v>16250</v>
      </c>
      <c r="I21" s="15" t="s">
        <v>40</v>
      </c>
      <c r="J21" s="1"/>
    </row>
    <row r="22" spans="1:10">
      <c r="A22" s="3">
        <v>17</v>
      </c>
      <c r="B22" s="17" t="s">
        <v>43</v>
      </c>
      <c r="C22" s="3" t="s">
        <v>8</v>
      </c>
      <c r="D22" s="18">
        <v>1.5</v>
      </c>
      <c r="E22" s="18">
        <v>1</v>
      </c>
      <c r="F22" s="19">
        <v>1</v>
      </c>
      <c r="G22" s="20">
        <f t="shared" si="0"/>
        <v>1.5</v>
      </c>
      <c r="H22" s="4">
        <f t="shared" si="1"/>
        <v>37500</v>
      </c>
      <c r="I22" s="15" t="s">
        <v>40</v>
      </c>
      <c r="J22" s="1"/>
    </row>
    <row r="23" spans="1:10">
      <c r="A23" s="3">
        <v>18</v>
      </c>
      <c r="B23" s="17" t="s">
        <v>41</v>
      </c>
      <c r="C23" s="3" t="s">
        <v>42</v>
      </c>
      <c r="D23" s="18">
        <v>4</v>
      </c>
      <c r="E23" s="18">
        <v>1</v>
      </c>
      <c r="F23" s="19">
        <v>1</v>
      </c>
      <c r="G23" s="20">
        <f t="shared" ref="G23" si="2">D23*E23*F23</f>
        <v>4</v>
      </c>
      <c r="H23" s="4">
        <f t="shared" ref="H23" si="3">25000*G23</f>
        <v>100000</v>
      </c>
      <c r="I23" s="15" t="s">
        <v>40</v>
      </c>
      <c r="J23" s="1"/>
    </row>
    <row r="24" spans="1:10">
      <c r="A24" s="3">
        <v>19</v>
      </c>
      <c r="B24" s="17" t="s">
        <v>37</v>
      </c>
      <c r="C24" s="3" t="s">
        <v>38</v>
      </c>
      <c r="D24" s="18">
        <v>1</v>
      </c>
      <c r="E24" s="18">
        <v>0.4</v>
      </c>
      <c r="F24" s="19">
        <v>200</v>
      </c>
      <c r="G24" s="20">
        <f t="shared" ref="G24" si="4">D24*E24*F24</f>
        <v>80</v>
      </c>
      <c r="H24" s="4">
        <f t="shared" ref="H24" si="5">25000*G24</f>
        <v>2000000</v>
      </c>
      <c r="I24" s="15" t="s">
        <v>40</v>
      </c>
      <c r="J24" s="1"/>
    </row>
    <row r="25" spans="1:10">
      <c r="A25" s="3">
        <v>20</v>
      </c>
      <c r="B25" s="17" t="s">
        <v>39</v>
      </c>
      <c r="C25" s="3" t="s">
        <v>38</v>
      </c>
      <c r="D25" s="18">
        <v>30</v>
      </c>
      <c r="E25" s="18">
        <v>0.25</v>
      </c>
      <c r="F25" s="19">
        <v>6</v>
      </c>
      <c r="G25" s="20">
        <f t="shared" ref="G25" si="6">D25*E25*F25</f>
        <v>45</v>
      </c>
      <c r="H25" s="4">
        <f t="shared" ref="H25" si="7">25000*G25</f>
        <v>1125000</v>
      </c>
      <c r="I25" s="15" t="s">
        <v>40</v>
      </c>
      <c r="J25" s="1"/>
    </row>
    <row r="26" spans="1:10">
      <c r="E26" s="21" t="s">
        <v>15</v>
      </c>
      <c r="F26" s="21"/>
      <c r="G26" s="22">
        <f>SUM(G6:G25)</f>
        <v>212.73600000000002</v>
      </c>
      <c r="H26" s="23">
        <f>SUM(H6:H25)</f>
        <v>5318400</v>
      </c>
    </row>
  </sheetData>
  <mergeCells count="7">
    <mergeCell ref="J4:J5"/>
    <mergeCell ref="A2:I2"/>
    <mergeCell ref="A4:A5"/>
    <mergeCell ref="B4:B5"/>
    <mergeCell ref="C4:C5"/>
    <mergeCell ref="D4:E4"/>
    <mergeCell ref="G4:G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L26"/>
  <sheetViews>
    <sheetView tabSelected="1" workbookViewId="0">
      <selection activeCell="M7" sqref="M7"/>
    </sheetView>
  </sheetViews>
  <sheetFormatPr defaultRowHeight="15"/>
  <cols>
    <col min="1" max="1" width="4.85546875" customWidth="1"/>
    <col min="2" max="2" width="17.85546875" customWidth="1"/>
    <col min="3" max="3" width="8.28515625" customWidth="1"/>
    <col min="4" max="4" width="41.140625" customWidth="1"/>
    <col min="5" max="5" width="18.7109375" customWidth="1"/>
    <col min="9" max="9" width="11.140625" customWidth="1"/>
    <col min="10" max="10" width="10.140625" customWidth="1"/>
    <col min="11" max="11" width="12.7109375" customWidth="1"/>
    <col min="12" max="12" width="14.28515625" customWidth="1"/>
  </cols>
  <sheetData>
    <row r="1" spans="1:12" ht="15.75">
      <c r="A1" s="36" t="s">
        <v>16</v>
      </c>
      <c r="B1" s="37"/>
      <c r="C1" s="36"/>
      <c r="D1" s="37"/>
      <c r="E1" s="38"/>
      <c r="F1" s="38"/>
      <c r="G1" s="38"/>
      <c r="H1" s="38"/>
      <c r="I1" s="38"/>
      <c r="J1" s="39"/>
      <c r="K1" s="40"/>
      <c r="L1" s="38"/>
    </row>
    <row r="2" spans="1:12">
      <c r="A2" s="41" t="s">
        <v>0</v>
      </c>
      <c r="B2" s="41" t="s">
        <v>44</v>
      </c>
      <c r="C2" s="41" t="s">
        <v>45</v>
      </c>
      <c r="D2" s="41" t="s">
        <v>1</v>
      </c>
      <c r="E2" s="41" t="s">
        <v>2</v>
      </c>
      <c r="F2" s="42" t="s">
        <v>3</v>
      </c>
      <c r="G2" s="43"/>
      <c r="H2" s="41" t="s">
        <v>4</v>
      </c>
      <c r="I2" s="44" t="s">
        <v>46</v>
      </c>
      <c r="J2" s="45" t="s">
        <v>47</v>
      </c>
      <c r="K2" s="45" t="s">
        <v>48</v>
      </c>
      <c r="L2" s="41" t="s">
        <v>5</v>
      </c>
    </row>
    <row r="3" spans="1:12" ht="15.75" thickBot="1">
      <c r="A3" s="46"/>
      <c r="B3" s="46"/>
      <c r="C3" s="46"/>
      <c r="D3" s="46"/>
      <c r="E3" s="46"/>
      <c r="F3" s="47" t="s">
        <v>6</v>
      </c>
      <c r="G3" s="47" t="s">
        <v>7</v>
      </c>
      <c r="H3" s="46"/>
      <c r="I3" s="48"/>
      <c r="J3" s="49"/>
      <c r="K3" s="49"/>
      <c r="L3" s="46"/>
    </row>
    <row r="4" spans="1:12">
      <c r="A4" s="50">
        <v>1</v>
      </c>
      <c r="B4" s="51" t="s">
        <v>49</v>
      </c>
      <c r="C4" s="52">
        <v>43875</v>
      </c>
      <c r="D4" s="1" t="s">
        <v>17</v>
      </c>
      <c r="E4" s="53" t="s">
        <v>18</v>
      </c>
      <c r="F4" s="54">
        <v>6.4</v>
      </c>
      <c r="G4" s="54">
        <v>1</v>
      </c>
      <c r="H4" s="55">
        <v>1</v>
      </c>
      <c r="I4" s="56">
        <v>25000</v>
      </c>
      <c r="J4" s="2">
        <f>F4*G4*H4*I4</f>
        <v>160000</v>
      </c>
      <c r="K4" s="57"/>
      <c r="L4" s="58"/>
    </row>
    <row r="5" spans="1:12">
      <c r="A5" s="59"/>
      <c r="B5" s="3"/>
      <c r="C5" s="52">
        <v>43875</v>
      </c>
      <c r="D5" s="1" t="s">
        <v>19</v>
      </c>
      <c r="E5" s="53" t="s">
        <v>18</v>
      </c>
      <c r="F5" s="54">
        <v>4.8</v>
      </c>
      <c r="G5" s="54">
        <v>1</v>
      </c>
      <c r="H5" s="60">
        <v>1</v>
      </c>
      <c r="I5" s="56">
        <v>25000</v>
      </c>
      <c r="J5" s="2">
        <f t="shared" ref="J5:J23" si="0">F5*G5*H5*I5</f>
        <v>120000</v>
      </c>
      <c r="K5" s="61"/>
      <c r="L5" s="59"/>
    </row>
    <row r="6" spans="1:12">
      <c r="A6" s="59"/>
      <c r="B6" s="3"/>
      <c r="C6" s="52">
        <v>43875</v>
      </c>
      <c r="D6" s="1" t="s">
        <v>20</v>
      </c>
      <c r="E6" s="53" t="s">
        <v>18</v>
      </c>
      <c r="F6" s="54">
        <v>2.9</v>
      </c>
      <c r="G6" s="54">
        <v>0.35</v>
      </c>
      <c r="H6" s="60">
        <v>1</v>
      </c>
      <c r="I6" s="56">
        <v>25000</v>
      </c>
      <c r="J6" s="2">
        <f t="shared" si="0"/>
        <v>25374.999999999996</v>
      </c>
      <c r="K6" s="61"/>
      <c r="L6" s="59"/>
    </row>
    <row r="7" spans="1:12">
      <c r="A7" s="59"/>
      <c r="B7" s="3"/>
      <c r="C7" s="52">
        <v>43875</v>
      </c>
      <c r="D7" s="1" t="s">
        <v>21</v>
      </c>
      <c r="E7" s="62" t="s">
        <v>18</v>
      </c>
      <c r="F7" s="54">
        <v>2.8</v>
      </c>
      <c r="G7" s="54">
        <v>0.56000000000000005</v>
      </c>
      <c r="H7" s="60">
        <v>1</v>
      </c>
      <c r="I7" s="56">
        <v>25000</v>
      </c>
      <c r="J7" s="2">
        <f t="shared" si="0"/>
        <v>39200</v>
      </c>
      <c r="K7" s="61"/>
      <c r="L7" s="59"/>
    </row>
    <row r="8" spans="1:12">
      <c r="A8" s="59"/>
      <c r="B8" s="3"/>
      <c r="C8" s="52">
        <v>43875</v>
      </c>
      <c r="D8" s="1" t="s">
        <v>22</v>
      </c>
      <c r="E8" s="62" t="s">
        <v>18</v>
      </c>
      <c r="F8" s="54">
        <v>3.7</v>
      </c>
      <c r="G8" s="54">
        <v>0.34</v>
      </c>
      <c r="H8" s="60">
        <v>1</v>
      </c>
      <c r="I8" s="56">
        <v>25000</v>
      </c>
      <c r="J8" s="2">
        <f t="shared" si="0"/>
        <v>31450.000000000007</v>
      </c>
      <c r="K8" s="61"/>
      <c r="L8" s="59"/>
    </row>
    <row r="9" spans="1:12">
      <c r="A9" s="59"/>
      <c r="B9" s="3"/>
      <c r="C9" s="52">
        <v>43875</v>
      </c>
      <c r="D9" s="1" t="s">
        <v>23</v>
      </c>
      <c r="E9" s="62" t="s">
        <v>18</v>
      </c>
      <c r="F9" s="54">
        <v>3.7</v>
      </c>
      <c r="G9" s="54">
        <v>0.35</v>
      </c>
      <c r="H9" s="60">
        <v>1</v>
      </c>
      <c r="I9" s="56">
        <v>25000</v>
      </c>
      <c r="J9" s="2">
        <f t="shared" si="0"/>
        <v>32375</v>
      </c>
      <c r="K9" s="61"/>
      <c r="L9" s="59"/>
    </row>
    <row r="10" spans="1:12">
      <c r="A10" s="59"/>
      <c r="B10" s="3"/>
      <c r="C10" s="52">
        <v>43875</v>
      </c>
      <c r="D10" s="1" t="s">
        <v>24</v>
      </c>
      <c r="E10" s="62" t="s">
        <v>18</v>
      </c>
      <c r="F10" s="54">
        <v>11</v>
      </c>
      <c r="G10" s="54">
        <v>1</v>
      </c>
      <c r="H10" s="60">
        <v>1</v>
      </c>
      <c r="I10" s="56">
        <v>25000</v>
      </c>
      <c r="J10" s="2">
        <f t="shared" si="0"/>
        <v>275000</v>
      </c>
      <c r="K10" s="61"/>
      <c r="L10" s="59"/>
    </row>
    <row r="11" spans="1:12">
      <c r="A11" s="59"/>
      <c r="B11" s="3"/>
      <c r="C11" s="52">
        <v>43875</v>
      </c>
      <c r="D11" s="1" t="s">
        <v>24</v>
      </c>
      <c r="E11" s="63" t="s">
        <v>18</v>
      </c>
      <c r="F11" s="54">
        <v>3.5</v>
      </c>
      <c r="G11" s="54">
        <v>8</v>
      </c>
      <c r="H11" s="60">
        <v>1</v>
      </c>
      <c r="I11" s="56">
        <v>25000</v>
      </c>
      <c r="J11" s="2">
        <f t="shared" si="0"/>
        <v>700000</v>
      </c>
      <c r="K11" s="61"/>
      <c r="L11" s="59"/>
    </row>
    <row r="12" spans="1:12">
      <c r="A12" s="59"/>
      <c r="B12" s="3"/>
      <c r="C12" s="52">
        <v>43875</v>
      </c>
      <c r="D12" s="1" t="s">
        <v>25</v>
      </c>
      <c r="E12" s="63" t="s">
        <v>18</v>
      </c>
      <c r="F12" s="54">
        <v>6</v>
      </c>
      <c r="G12" s="54">
        <v>1</v>
      </c>
      <c r="H12" s="60">
        <v>1</v>
      </c>
      <c r="I12" s="56">
        <v>25000</v>
      </c>
      <c r="J12" s="2">
        <f t="shared" si="0"/>
        <v>150000</v>
      </c>
      <c r="K12" s="61"/>
      <c r="L12" s="59"/>
    </row>
    <row r="13" spans="1:12">
      <c r="A13" s="59"/>
      <c r="B13" s="3"/>
      <c r="C13" s="52">
        <v>43875</v>
      </c>
      <c r="D13" s="1" t="s">
        <v>26</v>
      </c>
      <c r="E13" s="63" t="s">
        <v>27</v>
      </c>
      <c r="F13" s="54">
        <v>3.5</v>
      </c>
      <c r="G13" s="54">
        <v>0.6</v>
      </c>
      <c r="H13" s="64">
        <v>1</v>
      </c>
      <c r="I13" s="56">
        <v>25000</v>
      </c>
      <c r="J13" s="2">
        <f t="shared" si="0"/>
        <v>52500</v>
      </c>
      <c r="K13" s="61"/>
      <c r="L13" s="59"/>
    </row>
    <row r="14" spans="1:12">
      <c r="A14" s="59"/>
      <c r="B14" s="3"/>
      <c r="C14" s="52">
        <v>43875</v>
      </c>
      <c r="D14" s="1" t="s">
        <v>28</v>
      </c>
      <c r="E14" s="63" t="s">
        <v>29</v>
      </c>
      <c r="F14" s="54">
        <v>7</v>
      </c>
      <c r="G14" s="54">
        <v>1</v>
      </c>
      <c r="H14" s="60">
        <v>1</v>
      </c>
      <c r="I14" s="56">
        <v>25000</v>
      </c>
      <c r="J14" s="2">
        <f t="shared" si="0"/>
        <v>175000</v>
      </c>
      <c r="K14" s="61"/>
      <c r="L14" s="59"/>
    </row>
    <row r="15" spans="1:12">
      <c r="A15" s="59"/>
      <c r="B15" s="3"/>
      <c r="C15" s="52">
        <v>43875</v>
      </c>
      <c r="D15" s="1" t="s">
        <v>30</v>
      </c>
      <c r="E15" s="63" t="s">
        <v>8</v>
      </c>
      <c r="F15" s="54">
        <v>4</v>
      </c>
      <c r="G15" s="54">
        <v>1.3</v>
      </c>
      <c r="H15" s="60">
        <v>1</v>
      </c>
      <c r="I15" s="56">
        <v>25000</v>
      </c>
      <c r="J15" s="2">
        <f t="shared" si="0"/>
        <v>130000</v>
      </c>
      <c r="K15" s="61"/>
      <c r="L15" s="59"/>
    </row>
    <row r="16" spans="1:12">
      <c r="A16" s="59"/>
      <c r="B16" s="3"/>
      <c r="C16" s="52">
        <v>43875</v>
      </c>
      <c r="D16" s="1" t="s">
        <v>31</v>
      </c>
      <c r="E16" s="63" t="s">
        <v>34</v>
      </c>
      <c r="F16" s="54">
        <v>6</v>
      </c>
      <c r="G16" s="54">
        <v>0.8</v>
      </c>
      <c r="H16" s="60">
        <v>1</v>
      </c>
      <c r="I16" s="56">
        <v>25000</v>
      </c>
      <c r="J16" s="2">
        <f t="shared" si="0"/>
        <v>120000.00000000001</v>
      </c>
      <c r="K16" s="61"/>
      <c r="L16" s="59"/>
    </row>
    <row r="17" spans="1:12">
      <c r="A17" s="59"/>
      <c r="B17" s="3"/>
      <c r="C17" s="52">
        <v>43875</v>
      </c>
      <c r="D17" s="1" t="s">
        <v>32</v>
      </c>
      <c r="E17" s="63" t="s">
        <v>33</v>
      </c>
      <c r="F17" s="54">
        <v>1</v>
      </c>
      <c r="G17" s="54">
        <v>0.5</v>
      </c>
      <c r="H17" s="60">
        <v>1</v>
      </c>
      <c r="I17" s="56">
        <v>25000</v>
      </c>
      <c r="J17" s="2">
        <f t="shared" si="0"/>
        <v>12500</v>
      </c>
      <c r="K17" s="61"/>
      <c r="L17" s="59"/>
    </row>
    <row r="18" spans="1:12">
      <c r="A18" s="59"/>
      <c r="B18" s="3"/>
      <c r="C18" s="52">
        <v>43875</v>
      </c>
      <c r="D18" s="1" t="s">
        <v>35</v>
      </c>
      <c r="E18" s="63" t="s">
        <v>33</v>
      </c>
      <c r="F18" s="54">
        <v>1.3</v>
      </c>
      <c r="G18" s="54">
        <v>0.5</v>
      </c>
      <c r="H18" s="60">
        <v>1</v>
      </c>
      <c r="I18" s="56">
        <v>25000</v>
      </c>
      <c r="J18" s="2">
        <f t="shared" si="0"/>
        <v>16250</v>
      </c>
      <c r="K18" s="61"/>
      <c r="L18" s="59"/>
    </row>
    <row r="19" spans="1:12">
      <c r="A19" s="59"/>
      <c r="B19" s="3"/>
      <c r="C19" s="52">
        <v>43875</v>
      </c>
      <c r="D19" s="65" t="s">
        <v>36</v>
      </c>
      <c r="E19" s="63" t="s">
        <v>33</v>
      </c>
      <c r="F19" s="54">
        <v>1.3</v>
      </c>
      <c r="G19" s="54">
        <v>0.5</v>
      </c>
      <c r="H19" s="60">
        <v>1</v>
      </c>
      <c r="I19" s="56">
        <v>25000</v>
      </c>
      <c r="J19" s="2">
        <f t="shared" si="0"/>
        <v>16250</v>
      </c>
      <c r="K19" s="61"/>
      <c r="L19" s="59"/>
    </row>
    <row r="20" spans="1:12">
      <c r="A20" s="59"/>
      <c r="B20" s="3"/>
      <c r="C20" s="52">
        <v>43875</v>
      </c>
      <c r="D20" s="66" t="s">
        <v>43</v>
      </c>
      <c r="E20" s="63" t="s">
        <v>8</v>
      </c>
      <c r="F20" s="54">
        <v>1.5</v>
      </c>
      <c r="G20" s="54">
        <v>1</v>
      </c>
      <c r="H20" s="60">
        <v>1</v>
      </c>
      <c r="I20" s="56">
        <v>25000</v>
      </c>
      <c r="J20" s="2">
        <f t="shared" si="0"/>
        <v>37500</v>
      </c>
      <c r="K20" s="61"/>
      <c r="L20" s="59"/>
    </row>
    <row r="21" spans="1:12">
      <c r="A21" s="59"/>
      <c r="B21" s="3"/>
      <c r="C21" s="52">
        <v>43875</v>
      </c>
      <c r="D21" s="65" t="s">
        <v>41</v>
      </c>
      <c r="E21" s="63" t="s">
        <v>42</v>
      </c>
      <c r="F21" s="54">
        <v>4</v>
      </c>
      <c r="G21" s="54">
        <v>1</v>
      </c>
      <c r="H21" s="60">
        <v>1</v>
      </c>
      <c r="I21" s="56">
        <v>25000</v>
      </c>
      <c r="J21" s="2">
        <f t="shared" si="0"/>
        <v>100000</v>
      </c>
      <c r="K21" s="61"/>
      <c r="L21" s="59"/>
    </row>
    <row r="22" spans="1:12">
      <c r="A22" s="59"/>
      <c r="B22" s="3"/>
      <c r="C22" s="52">
        <v>43875</v>
      </c>
      <c r="D22" s="65" t="s">
        <v>37</v>
      </c>
      <c r="E22" s="63" t="s">
        <v>38</v>
      </c>
      <c r="F22" s="54">
        <v>1</v>
      </c>
      <c r="G22" s="54">
        <v>0.4</v>
      </c>
      <c r="H22" s="60">
        <v>200</v>
      </c>
      <c r="I22" s="56">
        <v>25000</v>
      </c>
      <c r="J22" s="2">
        <f t="shared" si="0"/>
        <v>2000000</v>
      </c>
      <c r="K22" s="61"/>
      <c r="L22" s="59"/>
    </row>
    <row r="23" spans="1:12">
      <c r="A23" s="59"/>
      <c r="B23" s="3"/>
      <c r="C23" s="52">
        <v>43875</v>
      </c>
      <c r="D23" s="65" t="s">
        <v>39</v>
      </c>
      <c r="E23" s="63" t="s">
        <v>38</v>
      </c>
      <c r="F23" s="54">
        <v>30</v>
      </c>
      <c r="G23" s="54">
        <v>0.25</v>
      </c>
      <c r="H23" s="60">
        <v>6</v>
      </c>
      <c r="I23" s="56">
        <v>25000</v>
      </c>
      <c r="J23" s="2">
        <f t="shared" si="0"/>
        <v>1125000</v>
      </c>
      <c r="K23" s="61"/>
      <c r="L23" s="59"/>
    </row>
    <row r="24" spans="1:12" ht="15.75" thickBot="1">
      <c r="A24" s="3"/>
      <c r="B24" s="3"/>
      <c r="C24" s="3"/>
      <c r="D24" s="3"/>
      <c r="E24" s="3"/>
      <c r="F24" s="67" t="s">
        <v>50</v>
      </c>
      <c r="G24" s="68"/>
      <c r="H24" s="68"/>
      <c r="I24" s="68"/>
      <c r="J24" s="69"/>
      <c r="K24" s="70">
        <f>SUM(J4:J23)</f>
        <v>5318400</v>
      </c>
      <c r="L24" s="3"/>
    </row>
    <row r="25" spans="1:12" ht="15" customHeight="1">
      <c r="A25" s="3"/>
      <c r="B25" s="5"/>
      <c r="C25" s="5"/>
      <c r="D25" s="5"/>
      <c r="E25" s="5"/>
      <c r="F25" s="5"/>
      <c r="G25" s="5"/>
      <c r="H25" s="71" t="s">
        <v>51</v>
      </c>
      <c r="I25" s="72"/>
      <c r="J25" s="73"/>
      <c r="K25" s="74">
        <v>5318400</v>
      </c>
      <c r="L25" s="3"/>
    </row>
    <row r="26" spans="1:12" ht="15" customHeight="1">
      <c r="A26" s="3"/>
      <c r="B26" s="3"/>
      <c r="C26" s="3"/>
      <c r="D26" s="3"/>
      <c r="E26" s="3"/>
      <c r="F26" s="3"/>
      <c r="G26" s="3"/>
      <c r="H26" s="75"/>
      <c r="I26" s="76"/>
      <c r="J26" s="77"/>
      <c r="K26" s="78"/>
      <c r="L26" s="3"/>
    </row>
  </sheetData>
  <mergeCells count="13">
    <mergeCell ref="H25:J26"/>
    <mergeCell ref="H2:H3"/>
    <mergeCell ref="I2:I3"/>
    <mergeCell ref="J2:J3"/>
    <mergeCell ref="K2:K3"/>
    <mergeCell ref="L2:L3"/>
    <mergeCell ref="F24:J24"/>
    <mergeCell ref="A2:A3"/>
    <mergeCell ref="B2:B3"/>
    <mergeCell ref="C2:C3"/>
    <mergeCell ref="D2:D3"/>
    <mergeCell ref="E2:E3"/>
    <mergeCell ref="F2:G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2019-12-30T06:24:40Z</dcterms:created>
  <dcterms:modified xsi:type="dcterms:W3CDTF">2020-01-28T09:50:02Z</dcterms:modified>
</cp:coreProperties>
</file>