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8535" windowHeight="277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0" i="1" l="1"/>
  <c r="D69" i="1"/>
  <c r="D68" i="1"/>
  <c r="D67" i="1"/>
  <c r="D66" i="1"/>
  <c r="D65" i="1"/>
  <c r="D64" i="1"/>
  <c r="D62" i="1"/>
  <c r="D63" i="1"/>
  <c r="C70" i="1"/>
  <c r="I57" i="1" l="1"/>
  <c r="I54" i="1"/>
  <c r="I53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34" i="1"/>
  <c r="I55" i="1"/>
  <c r="I32" i="1"/>
  <c r="I56" i="1" s="1"/>
  <c r="I10" i="1"/>
  <c r="I11" i="1"/>
  <c r="I12" i="1"/>
  <c r="I13" i="1"/>
  <c r="I14" i="1"/>
  <c r="I15" i="1"/>
  <c r="I16" i="1"/>
  <c r="I17" i="1"/>
  <c r="I18" i="1"/>
  <c r="I19" i="1"/>
  <c r="I20" i="1"/>
  <c r="I21" i="1"/>
  <c r="I9" i="1"/>
  <c r="I22" i="1" s="1"/>
</calcChain>
</file>

<file path=xl/sharedStrings.xml><?xml version="1.0" encoding="utf-8"?>
<sst xmlns="http://schemas.openxmlformats.org/spreadsheetml/2006/main" count="206" uniqueCount="119">
  <si>
    <t>KEGIATAN</t>
  </si>
  <si>
    <t xml:space="preserve">LOKASI / WILAYAH       </t>
  </si>
  <si>
    <t>TAHUN PENGERJAAN</t>
  </si>
  <si>
    <t>NO.</t>
  </si>
  <si>
    <t>MATERI CETAAN BAHAN BIASA</t>
  </si>
  <si>
    <t xml:space="preserve">           UKURAN</t>
  </si>
  <si>
    <t>PANJANG</t>
  </si>
  <si>
    <t>TINGGI</t>
  </si>
  <si>
    <t>VOLUME</t>
  </si>
  <si>
    <t>POSISI</t>
  </si>
  <si>
    <t>QTY</t>
  </si>
  <si>
    <t>HARGA/M2</t>
  </si>
  <si>
    <t>JUMLAH</t>
  </si>
  <si>
    <t>0,5</t>
  </si>
  <si>
    <t xml:space="preserve"> (Pasar Teratai)</t>
  </si>
  <si>
    <t>: 2020</t>
  </si>
  <si>
    <t>1,5</t>
  </si>
  <si>
    <t>0,7</t>
  </si>
  <si>
    <t>1,2</t>
  </si>
  <si>
    <t>1,05</t>
  </si>
  <si>
    <t>MATERI PEMBUATAN PLANK TOKO</t>
  </si>
  <si>
    <t>No.</t>
  </si>
  <si>
    <t xml:space="preserve"> SPESIFIKASI PALNK</t>
  </si>
  <si>
    <t>( KUALITAS BAHAN DAN RANGKA )</t>
  </si>
  <si>
    <t>( Pasar Flamboyan )</t>
  </si>
  <si>
    <t>1,7</t>
  </si>
  <si>
    <t>Pajak Reklame  PER SATU TAHUN ( 12 BULAN )</t>
  </si>
  <si>
    <t xml:space="preserve"> SUDUT SIKU ALUMENIUM + BONGKAR &amp; PASANG RANGKA BARU</t>
  </si>
  <si>
    <t>1,6</t>
  </si>
  <si>
    <t>(Pasar Teratai)</t>
  </si>
  <si>
    <t>Setatus Keterangan Benner</t>
  </si>
  <si>
    <t xml:space="preserve"> BESI HOLO  2 X2 + VISUAL BAHAN KOREA + PASANG+LAMINATING+ SUDUT SIKU ALUMENIUM</t>
  </si>
  <si>
    <t xml:space="preserve">UNTUK HARGA PAJAK </t>
  </si>
  <si>
    <t>PASAR TERATAI</t>
  </si>
  <si>
    <t>1,1</t>
  </si>
  <si>
    <t>0,54</t>
  </si>
  <si>
    <t>TOKO ALIKA</t>
  </si>
  <si>
    <t>PASAR PURING</t>
  </si>
  <si>
    <t>1,4</t>
  </si>
  <si>
    <t>TOKO GOUW HION</t>
  </si>
  <si>
    <t>PASAR KEMUNING</t>
  </si>
  <si>
    <t>3,1</t>
  </si>
  <si>
    <t>POLOS  POTONG PASS</t>
  </si>
  <si>
    <t>MATA AYAM SIMING PAS GAMBAR</t>
  </si>
  <si>
    <t>LAPAK IKAN ASIN LEO</t>
  </si>
  <si>
    <t>1,36</t>
  </si>
  <si>
    <t>1,08</t>
  </si>
  <si>
    <t>LAPAK KAK AGUS</t>
  </si>
  <si>
    <t>1,16</t>
  </si>
  <si>
    <t>1,18</t>
  </si>
  <si>
    <t>1,15</t>
  </si>
  <si>
    <t>POTONG PAS GAMBAR</t>
  </si>
  <si>
    <t>0,53</t>
  </si>
  <si>
    <t>TOKO MEGA JAYA</t>
  </si>
  <si>
    <t>MATA AYAM SIMING PAS</t>
  </si>
  <si>
    <t>TOKO BERSINAR</t>
  </si>
  <si>
    <t>3,5</t>
  </si>
  <si>
    <t>0,9</t>
  </si>
  <si>
    <t>TOKO ANYIT</t>
  </si>
  <si>
    <t>TOKO KUE SARI</t>
  </si>
  <si>
    <t>TOKO AFIQA</t>
  </si>
  <si>
    <t>TOKO AMIN</t>
  </si>
  <si>
    <t>TOKO AMUNG</t>
  </si>
  <si>
    <t>TOKO APHIN</t>
  </si>
  <si>
    <t>TOKO BANG JUM</t>
  </si>
  <si>
    <t>TOKO BANG YAN</t>
  </si>
  <si>
    <t>TOKO RIA</t>
  </si>
  <si>
    <t>TOKO AKUANG</t>
  </si>
  <si>
    <t>TK.BUMBU JADI DUO MINANG</t>
  </si>
  <si>
    <t>TOKO ALIM</t>
  </si>
  <si>
    <t>TOKO HENDRA</t>
  </si>
  <si>
    <t>TOKO AHIOK</t>
  </si>
  <si>
    <t>( PASAR MAWAR H7-2 )</t>
  </si>
  <si>
    <t>PD. SUMBER BERKAT ( ATIE )</t>
  </si>
  <si>
    <t xml:space="preserve">TOKO LIE HUA </t>
  </si>
  <si>
    <t xml:space="preserve">TOKO SEMBAKO ANAI </t>
  </si>
  <si>
    <t xml:space="preserve">TOKO MIMI </t>
  </si>
  <si>
    <t>POTONG PASS</t>
  </si>
  <si>
    <t>( PASAR MAWAR RUKO.3A)</t>
  </si>
  <si>
    <t>TOKO AJUN</t>
  </si>
  <si>
    <t>TOKO JAP, ( BUMBU BASAH DAN SANTAN )</t>
  </si>
  <si>
    <t xml:space="preserve">( PASAR MELATI ) </t>
  </si>
  <si>
    <t xml:space="preserve">TOKO TEK WENG </t>
  </si>
  <si>
    <t>TOKO JIN UI</t>
  </si>
  <si>
    <t>TOKO INDARWANTO</t>
  </si>
  <si>
    <t>JAWI BUMBU</t>
  </si>
  <si>
    <t>Rangka Besi HOLO 2.5 X 2.5  + materi VISUAL BAHAN KOREA+LAMINATING</t>
  </si>
  <si>
    <t>potong pas gambar</t>
  </si>
  <si>
    <t>Mata ayam siming pass</t>
  </si>
  <si>
    <t>( PASAR MELATI )</t>
  </si>
  <si>
    <t>BESI HOLO  2.5 X 2.5 + VISUAL BAHAN KOREA + PASANG+LAMINATING+ SUDUT SIKU ALUMENIUM</t>
  </si>
  <si>
    <t xml:space="preserve"> BESI HOLO 2 X 2 + VISUAL BAHAN KOREA + PASANG+LAMINATING+ SUDUT SIKU ALUMENIUM</t>
  </si>
  <si>
    <t>Rangka ALUMENIUM+VISUAL FINIL BIASA + LIST SIKU</t>
  </si>
  <si>
    <t>Rangka ALUMENIUM+VISUAL FINIL BIASA  + LIST SIKU</t>
  </si>
  <si>
    <t>0,6</t>
  </si>
  <si>
    <t>1,35</t>
  </si>
  <si>
    <t>KESELURUHAN</t>
  </si>
  <si>
    <t>KELAPA PARUT BANG JUM/SANTAN</t>
  </si>
  <si>
    <t>Rangka ALUMENIUM+VISUAL FINIL BIASA  + LIST SIKU (2 SISI+KAKI)</t>
  </si>
  <si>
    <t>TOTAL 2</t>
  </si>
  <si>
    <t>TOTAL 1</t>
  </si>
  <si>
    <t xml:space="preserve">TOTAL 1+2 </t>
  </si>
  <si>
    <t>: BRANDING PNT DI PASAR (SOFT PANEL)</t>
  </si>
  <si>
    <t>: CABANG PONTIANAK - KALIMANTAN BARAT</t>
  </si>
  <si>
    <t>RINCIAN  BIAYA PROMOSI KARA :     CAB PTK       BULAN FEBRUARI 2020</t>
  </si>
  <si>
    <t>PASAR CENTRAL SANGGAU</t>
  </si>
  <si>
    <t>MAWAR</t>
  </si>
  <si>
    <t>PASAR</t>
  </si>
  <si>
    <t>FLAMBOYAN</t>
  </si>
  <si>
    <t>MELATI</t>
  </si>
  <si>
    <t>PURING</t>
  </si>
  <si>
    <t>CENTRAL SANGGAU</t>
  </si>
  <si>
    <t>TERATAI</t>
  </si>
  <si>
    <t>BIAYA</t>
  </si>
  <si>
    <t>JUMLAH TOKO</t>
  </si>
  <si>
    <t>PASAR DAHLIA</t>
  </si>
  <si>
    <t>DAHLIA</t>
  </si>
  <si>
    <t xml:space="preserve">LAPAK EKO ANA </t>
  </si>
  <si>
    <t>KEMUNING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</si>
</sst>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/>
    <xf numFmtId="0" fontId="0" fillId="0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/>
    <xf numFmtId="0" fontId="0" fillId="0" borderId="5" xfId="0" applyBorder="1" applyAlignment="1">
      <alignment horizontal="center"/>
    </xf>
    <xf numFmtId="0" fontId="0" fillId="0" borderId="4" xfId="0" applyBorder="1" applyAlignment="1"/>
    <xf numFmtId="0" fontId="0" fillId="0" borderId="5" xfId="0" applyBorder="1" applyAlignment="1"/>
    <xf numFmtId="0" fontId="0" fillId="0" borderId="0" xfId="0" applyFill="1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0" xfId="0" applyFont="1" applyBorder="1" applyAlignment="1"/>
    <xf numFmtId="0" fontId="0" fillId="0" borderId="0" xfId="0" applyFill="1" applyBorder="1" applyAlignment="1">
      <alignment horizontal="center"/>
    </xf>
    <xf numFmtId="0" fontId="0" fillId="0" borderId="0" xfId="0" applyBorder="1" applyAlignment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/>
    <xf numFmtId="0" fontId="0" fillId="0" borderId="0" xfId="0" applyBorder="1" applyAlignment="1">
      <alignment horizontal="left"/>
    </xf>
    <xf numFmtId="0" fontId="0" fillId="0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164" fontId="0" fillId="0" borderId="4" xfId="1" applyNumberFormat="1" applyFont="1" applyBorder="1" applyAlignment="1">
      <alignment horizontal="left"/>
    </xf>
    <xf numFmtId="164" fontId="0" fillId="0" borderId="1" xfId="0" applyNumberFormat="1" applyBorder="1" applyAlignment="1"/>
    <xf numFmtId="164" fontId="0" fillId="0" borderId="1" xfId="1" applyNumberFormat="1" applyFont="1" applyBorder="1"/>
    <xf numFmtId="164" fontId="0" fillId="0" borderId="1" xfId="1" applyNumberFormat="1" applyFont="1" applyFill="1" applyBorder="1" applyAlignment="1">
      <alignment horizontal="center"/>
    </xf>
    <xf numFmtId="0" fontId="0" fillId="2" borderId="1" xfId="0" applyFill="1" applyBorder="1"/>
    <xf numFmtId="164" fontId="0" fillId="0" borderId="1" xfId="0" applyNumberFormat="1" applyBorder="1"/>
    <xf numFmtId="0" fontId="0" fillId="0" borderId="1" xfId="0" applyBorder="1"/>
    <xf numFmtId="0" fontId="3" fillId="0" borderId="7" xfId="0" applyFont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tabSelected="1" topLeftCell="A39" zoomScale="78" zoomScaleNormal="78" workbookViewId="0">
      <selection activeCell="G66" sqref="G66"/>
    </sheetView>
  </sheetViews>
  <sheetFormatPr defaultRowHeight="15" x14ac:dyDescent="0.25"/>
  <cols>
    <col min="1" max="1" width="4.5703125" customWidth="1"/>
    <col min="2" max="2" width="45.7109375" customWidth="1"/>
    <col min="3" max="3" width="23.7109375" customWidth="1"/>
    <col min="4" max="4" width="31" bestFit="1" customWidth="1"/>
    <col min="5" max="5" width="9.140625" customWidth="1"/>
    <col min="6" max="6" width="10.42578125" customWidth="1"/>
    <col min="7" max="7" width="5" customWidth="1"/>
    <col min="8" max="8" width="15" customWidth="1"/>
    <col min="9" max="9" width="22.42578125" customWidth="1"/>
    <col min="10" max="10" width="97.140625" customWidth="1"/>
    <col min="11" max="11" width="29.7109375" customWidth="1"/>
  </cols>
  <sheetData>
    <row r="1" spans="1:13" x14ac:dyDescent="0.25">
      <c r="A1" s="3" t="s">
        <v>104</v>
      </c>
    </row>
    <row r="3" spans="1:13" x14ac:dyDescent="0.25">
      <c r="B3" s="2" t="s">
        <v>0</v>
      </c>
      <c r="C3" s="3" t="s">
        <v>102</v>
      </c>
    </row>
    <row r="4" spans="1:13" x14ac:dyDescent="0.25">
      <c r="B4" s="2" t="s">
        <v>1</v>
      </c>
      <c r="C4" s="3" t="s">
        <v>103</v>
      </c>
      <c r="J4" s="3"/>
    </row>
    <row r="5" spans="1:13" x14ac:dyDescent="0.25">
      <c r="B5" s="2" t="s">
        <v>2</v>
      </c>
      <c r="C5" s="3" t="s">
        <v>15</v>
      </c>
    </row>
    <row r="7" spans="1:13" x14ac:dyDescent="0.25">
      <c r="A7" s="5" t="s">
        <v>3</v>
      </c>
      <c r="B7" s="16" t="s">
        <v>4</v>
      </c>
      <c r="C7" s="5" t="s">
        <v>9</v>
      </c>
      <c r="D7" s="18" t="s">
        <v>5</v>
      </c>
      <c r="E7" s="19"/>
      <c r="F7" s="23" t="s">
        <v>8</v>
      </c>
      <c r="G7" s="9" t="s">
        <v>10</v>
      </c>
      <c r="H7" s="9" t="s">
        <v>11</v>
      </c>
      <c r="I7" s="9" t="s">
        <v>12</v>
      </c>
      <c r="J7" s="9" t="s">
        <v>30</v>
      </c>
      <c r="K7" s="3"/>
      <c r="M7" s="3"/>
    </row>
    <row r="8" spans="1:13" x14ac:dyDescent="0.25">
      <c r="A8" s="6"/>
      <c r="B8" s="10"/>
      <c r="C8" s="6"/>
      <c r="D8" s="7" t="s">
        <v>6</v>
      </c>
      <c r="E8" s="8" t="s">
        <v>7</v>
      </c>
      <c r="F8" s="24"/>
      <c r="G8" s="6"/>
      <c r="H8" s="6"/>
      <c r="I8" s="6"/>
      <c r="J8" s="34"/>
      <c r="K8" s="3"/>
    </row>
    <row r="9" spans="1:13" x14ac:dyDescent="0.25">
      <c r="A9" s="7">
        <v>1</v>
      </c>
      <c r="B9" s="21" t="s">
        <v>117</v>
      </c>
      <c r="C9" s="7" t="s">
        <v>33</v>
      </c>
      <c r="D9" s="7" t="s">
        <v>34</v>
      </c>
      <c r="E9" s="7" t="s">
        <v>35</v>
      </c>
      <c r="F9" s="7">
        <v>0.59399999999999997</v>
      </c>
      <c r="G9" s="7">
        <v>1</v>
      </c>
      <c r="H9" s="40">
        <v>20000</v>
      </c>
      <c r="I9" s="41">
        <f>H9*F9*G9</f>
        <v>11880</v>
      </c>
      <c r="J9" s="7" t="s">
        <v>77</v>
      </c>
    </row>
    <row r="10" spans="1:13" x14ac:dyDescent="0.25">
      <c r="A10" s="7">
        <v>2</v>
      </c>
      <c r="B10" s="21" t="s">
        <v>36</v>
      </c>
      <c r="C10" s="7" t="s">
        <v>37</v>
      </c>
      <c r="D10" s="7" t="s">
        <v>38</v>
      </c>
      <c r="E10" s="7" t="s">
        <v>13</v>
      </c>
      <c r="F10" s="7">
        <v>0.7</v>
      </c>
      <c r="G10" s="7">
        <v>1</v>
      </c>
      <c r="H10" s="40">
        <v>20000</v>
      </c>
      <c r="I10" s="41">
        <f t="shared" ref="I10:I21" si="0">H10*F10*G10</f>
        <v>14000</v>
      </c>
      <c r="J10" s="13"/>
    </row>
    <row r="11" spans="1:13" x14ac:dyDescent="0.25">
      <c r="A11" s="7">
        <v>3</v>
      </c>
      <c r="B11" s="21" t="s">
        <v>80</v>
      </c>
      <c r="C11" s="53" t="s">
        <v>115</v>
      </c>
      <c r="D11" s="7" t="s">
        <v>16</v>
      </c>
      <c r="E11" s="7">
        <v>1</v>
      </c>
      <c r="F11" s="7">
        <v>1.5</v>
      </c>
      <c r="G11" s="7">
        <v>1</v>
      </c>
      <c r="H11" s="40">
        <v>20000</v>
      </c>
      <c r="I11" s="41">
        <f t="shared" si="0"/>
        <v>30000</v>
      </c>
      <c r="J11" s="7" t="s">
        <v>42</v>
      </c>
    </row>
    <row r="12" spans="1:13" x14ac:dyDescent="0.25">
      <c r="A12" s="9">
        <v>4</v>
      </c>
      <c r="B12" s="22" t="s">
        <v>39</v>
      </c>
      <c r="C12" s="9" t="s">
        <v>40</v>
      </c>
      <c r="D12" s="13" t="s">
        <v>41</v>
      </c>
      <c r="E12" s="7" t="s">
        <v>28</v>
      </c>
      <c r="F12" s="7">
        <v>4.96</v>
      </c>
      <c r="G12" s="13">
        <v>1</v>
      </c>
      <c r="H12" s="40">
        <v>20000</v>
      </c>
      <c r="I12" s="41">
        <f t="shared" si="0"/>
        <v>99200</v>
      </c>
      <c r="J12" s="9" t="s">
        <v>43</v>
      </c>
    </row>
    <row r="13" spans="1:13" x14ac:dyDescent="0.25">
      <c r="A13" s="5">
        <v>5</v>
      </c>
      <c r="B13" s="38" t="s">
        <v>44</v>
      </c>
      <c r="C13" s="9" t="s">
        <v>33</v>
      </c>
      <c r="D13" s="17" t="s">
        <v>45</v>
      </c>
      <c r="E13" s="7" t="s">
        <v>13</v>
      </c>
      <c r="F13" s="7">
        <v>0.68</v>
      </c>
      <c r="G13" s="7">
        <v>4</v>
      </c>
      <c r="H13" s="40">
        <v>20000</v>
      </c>
      <c r="I13" s="41">
        <f t="shared" si="0"/>
        <v>54400.000000000007</v>
      </c>
      <c r="J13" s="9" t="s">
        <v>51</v>
      </c>
    </row>
    <row r="14" spans="1:13" x14ac:dyDescent="0.25">
      <c r="A14" s="6"/>
      <c r="B14" s="33"/>
      <c r="C14" s="11"/>
      <c r="D14" s="17" t="s">
        <v>46</v>
      </c>
      <c r="E14" s="7" t="s">
        <v>13</v>
      </c>
      <c r="F14" s="7">
        <v>0.54</v>
      </c>
      <c r="G14" s="7">
        <v>2</v>
      </c>
      <c r="H14" s="40">
        <v>20000</v>
      </c>
      <c r="I14" s="41">
        <f t="shared" si="0"/>
        <v>21600</v>
      </c>
      <c r="J14" s="11"/>
    </row>
    <row r="15" spans="1:13" x14ac:dyDescent="0.25">
      <c r="A15" s="5">
        <v>6</v>
      </c>
      <c r="B15" s="38" t="s">
        <v>47</v>
      </c>
      <c r="C15" s="9" t="s">
        <v>33</v>
      </c>
      <c r="D15" s="17" t="s">
        <v>25</v>
      </c>
      <c r="E15" s="7" t="s">
        <v>18</v>
      </c>
      <c r="F15" s="7">
        <v>2.04</v>
      </c>
      <c r="G15" s="7">
        <v>2</v>
      </c>
      <c r="H15" s="40">
        <v>20000</v>
      </c>
      <c r="I15" s="41">
        <f t="shared" si="0"/>
        <v>81600</v>
      </c>
      <c r="J15" s="9"/>
    </row>
    <row r="16" spans="1:13" x14ac:dyDescent="0.25">
      <c r="A16" s="12"/>
      <c r="B16" s="33"/>
      <c r="C16" s="11"/>
      <c r="D16" s="17" t="s">
        <v>19</v>
      </c>
      <c r="E16" s="7" t="s">
        <v>48</v>
      </c>
      <c r="F16" s="7">
        <v>1.218</v>
      </c>
      <c r="G16" s="7">
        <v>1</v>
      </c>
      <c r="H16" s="40">
        <v>20000</v>
      </c>
      <c r="I16" s="41">
        <f t="shared" si="0"/>
        <v>24360</v>
      </c>
      <c r="J16" s="11" t="s">
        <v>51</v>
      </c>
    </row>
    <row r="17" spans="1:14" x14ac:dyDescent="0.25">
      <c r="A17" s="12"/>
      <c r="B17" s="33"/>
      <c r="C17" s="11"/>
      <c r="D17" s="27" t="s">
        <v>49</v>
      </c>
      <c r="E17" s="5" t="s">
        <v>50</v>
      </c>
      <c r="F17" s="5">
        <v>1.357</v>
      </c>
      <c r="G17" s="5">
        <v>1</v>
      </c>
      <c r="H17" s="40">
        <v>20000</v>
      </c>
      <c r="I17" s="41">
        <f t="shared" si="0"/>
        <v>27140</v>
      </c>
      <c r="J17" s="11"/>
    </row>
    <row r="18" spans="1:14" x14ac:dyDescent="0.25">
      <c r="A18" s="6"/>
      <c r="B18" s="39"/>
      <c r="C18" s="6"/>
      <c r="D18" s="17" t="s">
        <v>28</v>
      </c>
      <c r="E18" s="7" t="s">
        <v>50</v>
      </c>
      <c r="F18" s="7">
        <v>1.84</v>
      </c>
      <c r="G18" s="7">
        <v>1</v>
      </c>
      <c r="H18" s="40">
        <v>20000</v>
      </c>
      <c r="I18" s="41">
        <f t="shared" si="0"/>
        <v>36800</v>
      </c>
      <c r="J18" s="36"/>
    </row>
    <row r="19" spans="1:14" x14ac:dyDescent="0.25">
      <c r="A19" s="6">
        <v>7</v>
      </c>
      <c r="B19" s="37" t="s">
        <v>97</v>
      </c>
      <c r="C19" s="6" t="s">
        <v>33</v>
      </c>
      <c r="D19" s="7">
        <v>1</v>
      </c>
      <c r="E19" s="7" t="s">
        <v>52</v>
      </c>
      <c r="F19" s="7">
        <v>0.53</v>
      </c>
      <c r="G19" s="7">
        <v>2</v>
      </c>
      <c r="H19" s="40">
        <v>20000</v>
      </c>
      <c r="I19" s="41">
        <f t="shared" si="0"/>
        <v>21200</v>
      </c>
      <c r="J19" s="36" t="s">
        <v>87</v>
      </c>
    </row>
    <row r="20" spans="1:14" x14ac:dyDescent="0.25">
      <c r="A20" s="7">
        <v>8</v>
      </c>
      <c r="B20" s="25" t="s">
        <v>53</v>
      </c>
      <c r="C20" s="7" t="s">
        <v>105</v>
      </c>
      <c r="D20" s="7" t="s">
        <v>16</v>
      </c>
      <c r="E20" s="7" t="s">
        <v>17</v>
      </c>
      <c r="F20" s="7">
        <v>1.05</v>
      </c>
      <c r="G20" s="7">
        <v>1</v>
      </c>
      <c r="H20" s="40">
        <v>20000</v>
      </c>
      <c r="I20" s="41">
        <f t="shared" si="0"/>
        <v>21000</v>
      </c>
      <c r="J20" s="7" t="s">
        <v>54</v>
      </c>
    </row>
    <row r="21" spans="1:14" x14ac:dyDescent="0.25">
      <c r="A21" s="13">
        <v>9</v>
      </c>
      <c r="B21" s="25" t="s">
        <v>79</v>
      </c>
      <c r="C21" s="9" t="s">
        <v>40</v>
      </c>
      <c r="D21" s="7" t="s">
        <v>16</v>
      </c>
      <c r="E21" s="7">
        <v>1</v>
      </c>
      <c r="F21" s="13">
        <v>1.5</v>
      </c>
      <c r="G21" s="13">
        <v>1</v>
      </c>
      <c r="H21" s="40">
        <v>20000</v>
      </c>
      <c r="I21" s="41">
        <f t="shared" si="0"/>
        <v>30000</v>
      </c>
      <c r="J21" s="13" t="s">
        <v>88</v>
      </c>
    </row>
    <row r="22" spans="1:14" x14ac:dyDescent="0.25">
      <c r="A22" s="29"/>
      <c r="B22" s="31"/>
      <c r="C22" s="14"/>
      <c r="D22" s="14"/>
      <c r="E22" s="14"/>
      <c r="F22" s="14"/>
      <c r="G22" s="14"/>
      <c r="H22" s="6" t="s">
        <v>100</v>
      </c>
      <c r="I22" s="42">
        <f>SUM(I9:I21)</f>
        <v>473180</v>
      </c>
      <c r="J22" s="7"/>
    </row>
    <row r="23" spans="1:14" x14ac:dyDescent="0.25">
      <c r="A23" s="1"/>
      <c r="B23" s="30"/>
      <c r="C23" s="14"/>
      <c r="D23" s="14"/>
      <c r="E23" s="14"/>
      <c r="F23" s="14"/>
      <c r="G23" s="14"/>
      <c r="H23" s="14"/>
      <c r="I23" s="30"/>
      <c r="J23" s="3"/>
    </row>
    <row r="24" spans="1:14" x14ac:dyDescent="0.25">
      <c r="A24" s="29"/>
      <c r="B24" s="32"/>
      <c r="C24" s="14"/>
      <c r="D24" s="14"/>
      <c r="E24" s="14"/>
      <c r="F24" s="14"/>
      <c r="G24" s="14"/>
      <c r="H24" s="29"/>
      <c r="I24" s="32"/>
    </row>
    <row r="25" spans="1:14" ht="18.75" x14ac:dyDescent="0.4">
      <c r="A25" s="1"/>
      <c r="B25" s="1"/>
      <c r="C25" s="14"/>
      <c r="D25" s="14"/>
      <c r="E25" s="14"/>
      <c r="F25" s="14"/>
      <c r="G25" s="14"/>
      <c r="H25" s="28"/>
      <c r="I25" s="28"/>
      <c r="J25" s="1"/>
      <c r="N25" s="3"/>
    </row>
    <row r="26" spans="1:14" x14ac:dyDescent="0.25">
      <c r="A26" s="1"/>
      <c r="B26" s="20"/>
      <c r="C26" s="1"/>
      <c r="D26" s="14"/>
      <c r="E26" s="14"/>
      <c r="F26" s="14"/>
      <c r="G26" s="14"/>
      <c r="H26" s="1"/>
      <c r="I26" s="1"/>
      <c r="J26" s="1"/>
    </row>
    <row r="27" spans="1:14" x14ac:dyDescent="0.25">
      <c r="A27" s="1"/>
      <c r="B27" s="1"/>
      <c r="C27" s="1"/>
      <c r="D27" s="14"/>
      <c r="E27" s="14"/>
      <c r="F27" s="14"/>
      <c r="G27" s="14"/>
      <c r="H27" s="1"/>
      <c r="I27" s="1"/>
      <c r="J27" s="1"/>
    </row>
    <row r="30" spans="1:14" x14ac:dyDescent="0.25">
      <c r="A30" s="5" t="s">
        <v>21</v>
      </c>
      <c r="B30" s="27" t="s">
        <v>20</v>
      </c>
      <c r="C30" s="5" t="s">
        <v>9</v>
      </c>
      <c r="D30" s="18" t="s">
        <v>5</v>
      </c>
      <c r="E30" s="19"/>
      <c r="F30" s="9" t="s">
        <v>8</v>
      </c>
      <c r="G30" s="9" t="s">
        <v>10</v>
      </c>
      <c r="H30" s="9" t="s">
        <v>11</v>
      </c>
      <c r="I30" s="9" t="s">
        <v>12</v>
      </c>
      <c r="J30" s="9" t="s">
        <v>22</v>
      </c>
    </row>
    <row r="31" spans="1:14" x14ac:dyDescent="0.25">
      <c r="A31" s="6"/>
      <c r="B31" s="15"/>
      <c r="C31" s="12"/>
      <c r="D31" s="7" t="s">
        <v>6</v>
      </c>
      <c r="E31" s="8" t="s">
        <v>7</v>
      </c>
      <c r="F31" s="10"/>
      <c r="G31" s="10"/>
      <c r="H31" s="6"/>
      <c r="I31" s="10"/>
      <c r="J31" s="6" t="s">
        <v>23</v>
      </c>
    </row>
    <row r="32" spans="1:14" x14ac:dyDescent="0.25">
      <c r="A32" s="5">
        <v>1</v>
      </c>
      <c r="B32" s="21" t="s">
        <v>55</v>
      </c>
      <c r="C32" s="5" t="s">
        <v>24</v>
      </c>
      <c r="D32" s="17" t="s">
        <v>56</v>
      </c>
      <c r="E32" s="7" t="s">
        <v>57</v>
      </c>
      <c r="F32" s="7">
        <v>3.15</v>
      </c>
      <c r="G32" s="7">
        <v>1</v>
      </c>
      <c r="H32" s="40">
        <v>450000</v>
      </c>
      <c r="I32" s="43">
        <f>H32*F32*G32</f>
        <v>1417500</v>
      </c>
      <c r="J32" s="9" t="s">
        <v>86</v>
      </c>
    </row>
    <row r="33" spans="1:11" x14ac:dyDescent="0.25">
      <c r="A33" s="12"/>
      <c r="B33" s="7" t="s">
        <v>26</v>
      </c>
      <c r="C33" s="54"/>
      <c r="D33" s="55" t="s">
        <v>32</v>
      </c>
      <c r="E33" s="56"/>
      <c r="F33" s="26"/>
      <c r="G33" s="26"/>
      <c r="H33" s="17"/>
      <c r="I33" s="43">
        <v>1228000</v>
      </c>
      <c r="J33" s="11" t="s">
        <v>27</v>
      </c>
    </row>
    <row r="34" spans="1:11" x14ac:dyDescent="0.25">
      <c r="A34" s="7">
        <v>2</v>
      </c>
      <c r="B34" s="21" t="s">
        <v>58</v>
      </c>
      <c r="C34" s="7" t="s">
        <v>14</v>
      </c>
      <c r="D34" s="7" t="s">
        <v>16</v>
      </c>
      <c r="E34" s="7" t="s">
        <v>13</v>
      </c>
      <c r="F34" s="7">
        <v>0.75</v>
      </c>
      <c r="G34" s="7">
        <v>1</v>
      </c>
      <c r="H34" s="40">
        <v>400000</v>
      </c>
      <c r="I34" s="43">
        <f>H34*F34*G34</f>
        <v>300000</v>
      </c>
      <c r="J34" s="4" t="s">
        <v>91</v>
      </c>
      <c r="K34" s="29"/>
    </row>
    <row r="35" spans="1:11" x14ac:dyDescent="0.25">
      <c r="A35" s="7">
        <v>3</v>
      </c>
      <c r="B35" s="21" t="s">
        <v>59</v>
      </c>
      <c r="C35" s="7" t="s">
        <v>29</v>
      </c>
      <c r="D35" s="7" t="s">
        <v>16</v>
      </c>
      <c r="E35" s="7" t="s">
        <v>13</v>
      </c>
      <c r="F35" s="7">
        <v>0.75</v>
      </c>
      <c r="G35" s="7">
        <v>1</v>
      </c>
      <c r="H35" s="40">
        <v>400000</v>
      </c>
      <c r="I35" s="43">
        <f t="shared" ref="I35:I54" si="1">H35*F35*G35</f>
        <v>300000</v>
      </c>
      <c r="J35" s="4" t="s">
        <v>31</v>
      </c>
      <c r="K35" s="1"/>
    </row>
    <row r="36" spans="1:11" x14ac:dyDescent="0.25">
      <c r="A36" s="13">
        <v>4</v>
      </c>
      <c r="B36" s="21" t="s">
        <v>61</v>
      </c>
      <c r="C36" s="7" t="s">
        <v>29</v>
      </c>
      <c r="D36" s="7" t="s">
        <v>16</v>
      </c>
      <c r="E36" s="7" t="s">
        <v>13</v>
      </c>
      <c r="F36" s="7">
        <v>0.75</v>
      </c>
      <c r="G36" s="7">
        <v>1</v>
      </c>
      <c r="H36" s="40">
        <v>400000</v>
      </c>
      <c r="I36" s="43">
        <f t="shared" si="1"/>
        <v>300000</v>
      </c>
      <c r="J36" s="4" t="s">
        <v>31</v>
      </c>
      <c r="K36" s="1"/>
    </row>
    <row r="37" spans="1:11" x14ac:dyDescent="0.25">
      <c r="A37" s="13">
        <v>5</v>
      </c>
      <c r="B37" s="21" t="s">
        <v>60</v>
      </c>
      <c r="C37" s="7" t="s">
        <v>29</v>
      </c>
      <c r="D37" s="7" t="s">
        <v>16</v>
      </c>
      <c r="E37" s="7" t="s">
        <v>13</v>
      </c>
      <c r="F37" s="7">
        <v>0.75</v>
      </c>
      <c r="G37" s="7">
        <v>1</v>
      </c>
      <c r="H37" s="40">
        <v>400000</v>
      </c>
      <c r="I37" s="43">
        <f t="shared" si="1"/>
        <v>300000</v>
      </c>
      <c r="J37" s="4" t="s">
        <v>31</v>
      </c>
    </row>
    <row r="38" spans="1:11" x14ac:dyDescent="0.25">
      <c r="A38" s="7">
        <v>6</v>
      </c>
      <c r="B38" s="21" t="s">
        <v>62</v>
      </c>
      <c r="C38" s="7" t="s">
        <v>29</v>
      </c>
      <c r="D38" s="7" t="s">
        <v>16</v>
      </c>
      <c r="E38" s="7" t="s">
        <v>13</v>
      </c>
      <c r="F38" s="7">
        <v>0.75</v>
      </c>
      <c r="G38" s="7">
        <v>1</v>
      </c>
      <c r="H38" s="40">
        <v>400000</v>
      </c>
      <c r="I38" s="43">
        <f t="shared" si="1"/>
        <v>300000</v>
      </c>
      <c r="J38" s="4" t="s">
        <v>31</v>
      </c>
    </row>
    <row r="39" spans="1:11" x14ac:dyDescent="0.25">
      <c r="A39" s="7">
        <v>7</v>
      </c>
      <c r="B39" s="21" t="s">
        <v>63</v>
      </c>
      <c r="C39" s="7" t="s">
        <v>29</v>
      </c>
      <c r="D39" s="5" t="s">
        <v>16</v>
      </c>
      <c r="E39" s="5" t="s">
        <v>13</v>
      </c>
      <c r="F39" s="7">
        <v>0.75</v>
      </c>
      <c r="G39" s="5">
        <v>1</v>
      </c>
      <c r="H39" s="40">
        <v>400000</v>
      </c>
      <c r="I39" s="43">
        <f t="shared" si="1"/>
        <v>300000</v>
      </c>
      <c r="J39" s="16" t="s">
        <v>31</v>
      </c>
    </row>
    <row r="40" spans="1:11" x14ac:dyDescent="0.25">
      <c r="A40" s="9">
        <v>8</v>
      </c>
      <c r="B40" s="22" t="s">
        <v>64</v>
      </c>
      <c r="C40" s="5" t="s">
        <v>29</v>
      </c>
      <c r="D40" s="5" t="s">
        <v>16</v>
      </c>
      <c r="E40" s="5" t="s">
        <v>13</v>
      </c>
      <c r="F40" s="7">
        <v>0.75</v>
      </c>
      <c r="G40" s="7">
        <v>1</v>
      </c>
      <c r="H40" s="40">
        <v>400000</v>
      </c>
      <c r="I40" s="43">
        <f t="shared" si="1"/>
        <v>300000</v>
      </c>
      <c r="J40" s="16" t="s">
        <v>31</v>
      </c>
    </row>
    <row r="41" spans="1:11" x14ac:dyDescent="0.25">
      <c r="A41" s="35">
        <v>9</v>
      </c>
      <c r="B41" s="16" t="s">
        <v>65</v>
      </c>
      <c r="C41" s="17" t="s">
        <v>29</v>
      </c>
      <c r="D41" s="7" t="s">
        <v>16</v>
      </c>
      <c r="E41" s="7" t="s">
        <v>13</v>
      </c>
      <c r="F41" s="7">
        <v>0.75</v>
      </c>
      <c r="G41" s="7">
        <v>1</v>
      </c>
      <c r="H41" s="40">
        <v>400000</v>
      </c>
      <c r="I41" s="43">
        <f t="shared" si="1"/>
        <v>300000</v>
      </c>
      <c r="J41" s="4" t="s">
        <v>31</v>
      </c>
    </row>
    <row r="42" spans="1:11" x14ac:dyDescent="0.25">
      <c r="A42" s="7">
        <v>10</v>
      </c>
      <c r="B42" s="4" t="s">
        <v>66</v>
      </c>
      <c r="C42" s="7" t="s">
        <v>29</v>
      </c>
      <c r="D42" s="7" t="s">
        <v>16</v>
      </c>
      <c r="E42" s="7" t="s">
        <v>13</v>
      </c>
      <c r="F42" s="7">
        <v>0.75</v>
      </c>
      <c r="G42" s="7">
        <v>1</v>
      </c>
      <c r="H42" s="40">
        <v>400000</v>
      </c>
      <c r="I42" s="43">
        <f t="shared" si="1"/>
        <v>300000</v>
      </c>
      <c r="J42" s="4" t="s">
        <v>31</v>
      </c>
    </row>
    <row r="43" spans="1:11" x14ac:dyDescent="0.25">
      <c r="A43" s="7">
        <v>11</v>
      </c>
      <c r="B43" s="4" t="s">
        <v>67</v>
      </c>
      <c r="C43" s="7" t="s">
        <v>29</v>
      </c>
      <c r="D43" s="7" t="s">
        <v>16</v>
      </c>
      <c r="E43" s="7" t="s">
        <v>13</v>
      </c>
      <c r="F43" s="7">
        <v>0.75</v>
      </c>
      <c r="G43" s="7">
        <v>1</v>
      </c>
      <c r="H43" s="40">
        <v>400000</v>
      </c>
      <c r="I43" s="43">
        <f t="shared" si="1"/>
        <v>300000</v>
      </c>
      <c r="J43" s="4" t="s">
        <v>31</v>
      </c>
    </row>
    <row r="44" spans="1:11" x14ac:dyDescent="0.25">
      <c r="A44" s="7">
        <v>12</v>
      </c>
      <c r="B44" s="52" t="s">
        <v>68</v>
      </c>
      <c r="C44" s="7" t="s">
        <v>29</v>
      </c>
      <c r="D44" s="7" t="s">
        <v>16</v>
      </c>
      <c r="E44" s="7" t="s">
        <v>13</v>
      </c>
      <c r="F44" s="7">
        <v>0.75</v>
      </c>
      <c r="G44" s="7">
        <v>1</v>
      </c>
      <c r="H44" s="40">
        <v>400000</v>
      </c>
      <c r="I44" s="43">
        <f t="shared" si="1"/>
        <v>300000</v>
      </c>
      <c r="J44" s="4" t="s">
        <v>31</v>
      </c>
    </row>
    <row r="45" spans="1:11" x14ac:dyDescent="0.25">
      <c r="A45" s="7">
        <v>13</v>
      </c>
      <c r="B45" s="52" t="s">
        <v>69</v>
      </c>
      <c r="C45" s="7" t="s">
        <v>29</v>
      </c>
      <c r="D45" s="7" t="s">
        <v>16</v>
      </c>
      <c r="E45" s="7" t="s">
        <v>13</v>
      </c>
      <c r="F45" s="7">
        <v>0.75</v>
      </c>
      <c r="G45" s="7">
        <v>1</v>
      </c>
      <c r="H45" s="40">
        <v>400000</v>
      </c>
      <c r="I45" s="43">
        <f t="shared" si="1"/>
        <v>300000</v>
      </c>
      <c r="J45" s="4" t="s">
        <v>31</v>
      </c>
    </row>
    <row r="46" spans="1:11" x14ac:dyDescent="0.25">
      <c r="A46" s="7">
        <v>14</v>
      </c>
      <c r="B46" s="45" t="s">
        <v>70</v>
      </c>
      <c r="C46" s="7" t="s">
        <v>29</v>
      </c>
      <c r="D46" s="7" t="s">
        <v>16</v>
      </c>
      <c r="E46" s="7" t="s">
        <v>13</v>
      </c>
      <c r="F46" s="7">
        <v>0.75</v>
      </c>
      <c r="G46" s="7">
        <v>1</v>
      </c>
      <c r="H46" s="40">
        <v>400000</v>
      </c>
      <c r="I46" s="43">
        <f t="shared" si="1"/>
        <v>300000</v>
      </c>
      <c r="J46" s="4" t="s">
        <v>31</v>
      </c>
    </row>
    <row r="47" spans="1:11" x14ac:dyDescent="0.25">
      <c r="A47" s="7">
        <v>15</v>
      </c>
      <c r="B47" s="45" t="s">
        <v>71</v>
      </c>
      <c r="C47" s="7" t="s">
        <v>72</v>
      </c>
      <c r="D47" s="7" t="s">
        <v>16</v>
      </c>
      <c r="E47" s="7" t="s">
        <v>13</v>
      </c>
      <c r="F47" s="7">
        <v>0.75</v>
      </c>
      <c r="G47" s="7">
        <v>1</v>
      </c>
      <c r="H47" s="40">
        <v>150000</v>
      </c>
      <c r="I47" s="43">
        <f t="shared" si="1"/>
        <v>112500</v>
      </c>
      <c r="J47" s="47" t="s">
        <v>92</v>
      </c>
    </row>
    <row r="48" spans="1:11" x14ac:dyDescent="0.25">
      <c r="A48" s="7">
        <v>16</v>
      </c>
      <c r="B48" s="45" t="s">
        <v>73</v>
      </c>
      <c r="C48" s="7" t="s">
        <v>78</v>
      </c>
      <c r="D48" s="7">
        <v>3</v>
      </c>
      <c r="E48" s="7">
        <v>1</v>
      </c>
      <c r="F48" s="7">
        <v>3</v>
      </c>
      <c r="G48" s="7">
        <v>1</v>
      </c>
      <c r="H48" s="40">
        <v>450000</v>
      </c>
      <c r="I48" s="43">
        <f t="shared" si="1"/>
        <v>1350000</v>
      </c>
      <c r="J48" s="4" t="s">
        <v>90</v>
      </c>
    </row>
    <row r="49" spans="1:10" x14ac:dyDescent="0.25">
      <c r="A49" s="7">
        <v>17</v>
      </c>
      <c r="B49" s="45" t="s">
        <v>75</v>
      </c>
      <c r="C49" s="7" t="s">
        <v>81</v>
      </c>
      <c r="D49" s="7">
        <v>3</v>
      </c>
      <c r="E49" s="7">
        <v>1</v>
      </c>
      <c r="F49" s="7">
        <v>3</v>
      </c>
      <c r="G49" s="7">
        <v>1</v>
      </c>
      <c r="H49" s="40">
        <v>450000</v>
      </c>
      <c r="I49" s="43">
        <f t="shared" si="1"/>
        <v>1350000</v>
      </c>
      <c r="J49" s="4" t="s">
        <v>90</v>
      </c>
    </row>
    <row r="50" spans="1:10" x14ac:dyDescent="0.25">
      <c r="A50" s="7">
        <v>18</v>
      </c>
      <c r="B50" s="45" t="s">
        <v>76</v>
      </c>
      <c r="C50" s="7" t="s">
        <v>89</v>
      </c>
      <c r="D50" s="7" t="s">
        <v>16</v>
      </c>
      <c r="E50" s="7" t="s">
        <v>13</v>
      </c>
      <c r="F50" s="7">
        <v>0.75</v>
      </c>
      <c r="G50" s="7">
        <v>1</v>
      </c>
      <c r="H50" s="40">
        <v>150000</v>
      </c>
      <c r="I50" s="43">
        <f t="shared" si="1"/>
        <v>112500</v>
      </c>
      <c r="J50" s="47" t="s">
        <v>92</v>
      </c>
    </row>
    <row r="51" spans="1:10" x14ac:dyDescent="0.25">
      <c r="A51" s="7">
        <v>19</v>
      </c>
      <c r="B51" s="45" t="s">
        <v>83</v>
      </c>
      <c r="C51" s="13" t="s">
        <v>24</v>
      </c>
      <c r="D51" s="13">
        <v>2</v>
      </c>
      <c r="E51" s="13" t="s">
        <v>17</v>
      </c>
      <c r="F51" s="13">
        <v>1.4</v>
      </c>
      <c r="G51" s="13">
        <v>1</v>
      </c>
      <c r="H51" s="44">
        <v>450000</v>
      </c>
      <c r="I51" s="43">
        <f t="shared" si="1"/>
        <v>630000</v>
      </c>
      <c r="J51" s="4" t="s">
        <v>90</v>
      </c>
    </row>
    <row r="52" spans="1:10" x14ac:dyDescent="0.25">
      <c r="A52" s="7">
        <v>20</v>
      </c>
      <c r="B52" s="45" t="s">
        <v>74</v>
      </c>
      <c r="C52" s="7" t="s">
        <v>24</v>
      </c>
      <c r="D52" s="7" t="s">
        <v>16</v>
      </c>
      <c r="E52" s="7" t="s">
        <v>13</v>
      </c>
      <c r="F52" s="7">
        <v>0.75</v>
      </c>
      <c r="G52" s="7">
        <v>1</v>
      </c>
      <c r="H52" s="40">
        <v>150000</v>
      </c>
      <c r="I52" s="43">
        <f t="shared" si="1"/>
        <v>112500</v>
      </c>
      <c r="J52" s="4" t="s">
        <v>92</v>
      </c>
    </row>
    <row r="53" spans="1:10" x14ac:dyDescent="0.25">
      <c r="A53" s="7">
        <v>21</v>
      </c>
      <c r="B53" s="45" t="s">
        <v>82</v>
      </c>
      <c r="C53" s="7" t="s">
        <v>24</v>
      </c>
      <c r="D53" s="7">
        <v>1</v>
      </c>
      <c r="E53" s="7" t="s">
        <v>17</v>
      </c>
      <c r="F53" s="7">
        <v>0.7</v>
      </c>
      <c r="G53" s="7">
        <v>1</v>
      </c>
      <c r="H53" s="40">
        <v>200000</v>
      </c>
      <c r="I53" s="43">
        <f t="shared" si="1"/>
        <v>140000</v>
      </c>
      <c r="J53" s="4" t="s">
        <v>98</v>
      </c>
    </row>
    <row r="54" spans="1:10" x14ac:dyDescent="0.25">
      <c r="A54" s="7">
        <v>22</v>
      </c>
      <c r="B54" s="45" t="s">
        <v>84</v>
      </c>
      <c r="C54" s="7" t="s">
        <v>24</v>
      </c>
      <c r="D54" s="7" t="s">
        <v>57</v>
      </c>
      <c r="E54" s="7" t="s">
        <v>94</v>
      </c>
      <c r="F54" s="7">
        <v>0.54</v>
      </c>
      <c r="G54" s="7">
        <v>1</v>
      </c>
      <c r="H54" s="40">
        <v>200000</v>
      </c>
      <c r="I54" s="43">
        <f t="shared" si="1"/>
        <v>108000</v>
      </c>
      <c r="J54" s="4" t="s">
        <v>98</v>
      </c>
    </row>
    <row r="55" spans="1:10" x14ac:dyDescent="0.25">
      <c r="A55" s="7">
        <v>23</v>
      </c>
      <c r="B55" s="45" t="s">
        <v>85</v>
      </c>
      <c r="C55" s="7" t="s">
        <v>24</v>
      </c>
      <c r="D55" s="7" t="s">
        <v>95</v>
      </c>
      <c r="E55" s="7" t="s">
        <v>13</v>
      </c>
      <c r="F55" s="7">
        <v>0.67500000000000004</v>
      </c>
      <c r="G55" s="7">
        <v>1</v>
      </c>
      <c r="H55" s="43">
        <v>150000</v>
      </c>
      <c r="I55" s="43">
        <f>H55*F55*G55</f>
        <v>101250</v>
      </c>
      <c r="J55" s="4" t="s">
        <v>93</v>
      </c>
    </row>
    <row r="56" spans="1:10" x14ac:dyDescent="0.25">
      <c r="A56" s="7">
        <v>24</v>
      </c>
      <c r="B56" s="4"/>
      <c r="C56" s="7"/>
      <c r="D56" s="4"/>
      <c r="E56" s="4"/>
      <c r="F56" s="4"/>
      <c r="G56" s="35"/>
      <c r="H56" s="4" t="s">
        <v>99</v>
      </c>
      <c r="I56" s="46">
        <f>SUM(I32:I55)</f>
        <v>10562250</v>
      </c>
      <c r="J56" s="4"/>
    </row>
    <row r="57" spans="1:10" x14ac:dyDescent="0.25">
      <c r="H57" s="48" t="s">
        <v>101</v>
      </c>
      <c r="I57" s="49">
        <f>I22+I56</f>
        <v>11035430</v>
      </c>
    </row>
    <row r="58" spans="1:10" x14ac:dyDescent="0.25">
      <c r="H58" s="50" t="s">
        <v>96</v>
      </c>
      <c r="I58" s="51"/>
    </row>
    <row r="59" spans="1:10" x14ac:dyDescent="0.25">
      <c r="H59" s="10"/>
      <c r="I59" s="10"/>
    </row>
    <row r="61" spans="1:10" x14ac:dyDescent="0.25">
      <c r="B61" s="47" t="s">
        <v>107</v>
      </c>
      <c r="C61" s="7" t="s">
        <v>114</v>
      </c>
      <c r="D61" s="7" t="s">
        <v>113</v>
      </c>
    </row>
    <row r="62" spans="1:10" x14ac:dyDescent="0.25">
      <c r="A62" s="47">
        <v>1</v>
      </c>
      <c r="B62" s="47" t="s">
        <v>112</v>
      </c>
      <c r="C62" s="7">
        <v>17</v>
      </c>
      <c r="D62" s="46">
        <f>I9+I13+I14+I15+I16+I17+I18+I19+I34+I35+I36+I37+I38+I39+I40+I41+I42+I43+I44+I45+I46</f>
        <v>4178980</v>
      </c>
    </row>
    <row r="63" spans="1:10" x14ac:dyDescent="0.25">
      <c r="A63" s="47">
        <v>2</v>
      </c>
      <c r="B63" s="47" t="s">
        <v>108</v>
      </c>
      <c r="C63" s="7">
        <v>6</v>
      </c>
      <c r="D63" s="46">
        <f>I32+I33+I51+I52+I53+I54+I55</f>
        <v>3737250</v>
      </c>
    </row>
    <row r="64" spans="1:10" x14ac:dyDescent="0.25">
      <c r="A64" s="47">
        <v>3</v>
      </c>
      <c r="B64" s="47" t="s">
        <v>109</v>
      </c>
      <c r="C64" s="7">
        <v>2</v>
      </c>
      <c r="D64" s="46">
        <f>I49+I50</f>
        <v>1462500</v>
      </c>
    </row>
    <row r="65" spans="1:4" x14ac:dyDescent="0.25">
      <c r="A65" s="47">
        <v>4</v>
      </c>
      <c r="B65" s="47" t="s">
        <v>110</v>
      </c>
      <c r="C65" s="7">
        <v>1</v>
      </c>
      <c r="D65" s="46">
        <f>I10</f>
        <v>14000</v>
      </c>
    </row>
    <row r="66" spans="1:4" x14ac:dyDescent="0.25">
      <c r="A66" s="47">
        <v>5</v>
      </c>
      <c r="B66" s="47" t="s">
        <v>106</v>
      </c>
      <c r="C66" s="7">
        <v>2</v>
      </c>
      <c r="D66" s="46">
        <f>I47+I48</f>
        <v>1462500</v>
      </c>
    </row>
    <row r="67" spans="1:4" x14ac:dyDescent="0.25">
      <c r="A67" s="47">
        <v>6</v>
      </c>
      <c r="B67" s="47" t="s">
        <v>111</v>
      </c>
      <c r="C67" s="7">
        <v>1</v>
      </c>
      <c r="D67" s="46">
        <f>I20</f>
        <v>21000</v>
      </c>
    </row>
    <row r="68" spans="1:4" x14ac:dyDescent="0.25">
      <c r="A68" s="47">
        <v>7</v>
      </c>
      <c r="B68" s="47" t="s">
        <v>116</v>
      </c>
      <c r="C68" s="7">
        <v>1</v>
      </c>
      <c r="D68" s="46">
        <f>I11</f>
        <v>30000</v>
      </c>
    </row>
    <row r="69" spans="1:4" x14ac:dyDescent="0.25">
      <c r="A69" s="47">
        <v>8</v>
      </c>
      <c r="B69" s="47" t="s">
        <v>118</v>
      </c>
      <c r="C69" s="7">
        <v>2</v>
      </c>
      <c r="D69" s="46">
        <f>I12+I21</f>
        <v>129200</v>
      </c>
    </row>
    <row r="70" spans="1:4" x14ac:dyDescent="0.25">
      <c r="C70" s="57">
        <f>SUM(C62:C69)</f>
        <v>32</v>
      </c>
      <c r="D70" s="58">
        <f>SUM(D62:D69)</f>
        <v>11035430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YB7FBI</cp:lastModifiedBy>
  <dcterms:created xsi:type="dcterms:W3CDTF">2020-01-22T14:46:35Z</dcterms:created>
  <dcterms:modified xsi:type="dcterms:W3CDTF">2020-02-28T12:33:17Z</dcterms:modified>
</cp:coreProperties>
</file>