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LPAP BIAYA" sheetId="9" r:id="rId1"/>
    <sheet name="RINCIAN VYNIL NAMA TOKO" sheetId="1" r:id="rId2"/>
    <sheet name="RINCIAN PNT" sheetId="4" r:id="rId3"/>
    <sheet name="RINCIAN BRANDING GONDOLA" sheetId="6" r:id="rId4"/>
    <sheet name="RINCIAN DUMMY TCA" sheetId="8" r:id="rId5"/>
  </sheets>
  <calcPr calcId="144525"/>
</workbook>
</file>

<file path=xl/calcChain.xml><?xml version="1.0" encoding="utf-8"?>
<calcChain xmlns="http://schemas.openxmlformats.org/spreadsheetml/2006/main">
  <c r="L79" i="9" l="1"/>
  <c r="K77" i="9"/>
  <c r="L78" i="9" s="1"/>
  <c r="K75" i="9"/>
  <c r="K74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45" i="9"/>
  <c r="L73" i="9" s="1"/>
  <c r="H42" i="9"/>
  <c r="K42" i="9"/>
  <c r="K41" i="9"/>
  <c r="H41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" i="9"/>
  <c r="L44" i="9" s="1"/>
  <c r="L76" i="9" l="1"/>
  <c r="L191" i="1" l="1"/>
  <c r="L190" i="1"/>
  <c r="M192" i="1"/>
  <c r="J191" i="1" l="1"/>
  <c r="G28" i="8"/>
  <c r="G6" i="6" l="1"/>
  <c r="J83" i="1"/>
  <c r="L83" i="1" s="1"/>
  <c r="J78" i="1"/>
  <c r="L78" i="1" s="1"/>
  <c r="J79" i="1"/>
  <c r="L79" i="1" s="1"/>
  <c r="J80" i="1"/>
  <c r="L80" i="1" s="1"/>
  <c r="J81" i="1"/>
  <c r="L81" i="1" s="1"/>
  <c r="J82" i="1"/>
  <c r="L82" i="1" s="1"/>
  <c r="J77" i="1"/>
  <c r="L77" i="1" s="1"/>
  <c r="J76" i="1"/>
  <c r="L76" i="1" s="1"/>
  <c r="J75" i="1"/>
  <c r="L75" i="1" s="1"/>
  <c r="J164" i="1" l="1"/>
  <c r="L164" i="1" s="1"/>
  <c r="J183" i="1" l="1"/>
  <c r="J184" i="1"/>
  <c r="J185" i="1"/>
  <c r="L185" i="1" s="1"/>
  <c r="J186" i="1"/>
  <c r="L186" i="1" s="1"/>
  <c r="J187" i="1"/>
  <c r="L187" i="1" s="1"/>
  <c r="J188" i="1"/>
  <c r="L188" i="1" s="1"/>
  <c r="J190" i="1"/>
  <c r="J35" i="1" l="1"/>
  <c r="L35" i="1" s="1"/>
  <c r="J169" i="1" l="1"/>
  <c r="L169" i="1" s="1"/>
  <c r="J168" i="1"/>
  <c r="L168" i="1" s="1"/>
  <c r="J70" i="1"/>
  <c r="L70" i="1" s="1"/>
  <c r="I248" i="4" l="1"/>
  <c r="J34" i="1" l="1"/>
  <c r="L34" i="1" s="1"/>
  <c r="J33" i="1"/>
  <c r="L33" i="1" s="1"/>
  <c r="J67" i="1"/>
  <c r="L67" i="1" s="1"/>
  <c r="J66" i="1"/>
  <c r="L66" i="1" s="1"/>
  <c r="J62" i="1"/>
  <c r="L62" i="1" s="1"/>
  <c r="J63" i="1"/>
  <c r="L63" i="1" s="1"/>
  <c r="J64" i="1"/>
  <c r="L64" i="1" s="1"/>
  <c r="J65" i="1"/>
  <c r="L65" i="1" s="1"/>
  <c r="J61" i="1"/>
  <c r="L61" i="1" s="1"/>
  <c r="L184" i="1"/>
  <c r="L183" i="1"/>
  <c r="J182" i="1"/>
  <c r="L182" i="1" s="1"/>
  <c r="J181" i="1"/>
  <c r="L181" i="1" s="1"/>
  <c r="J180" i="1"/>
  <c r="L180" i="1" s="1"/>
  <c r="J179" i="1"/>
  <c r="L179" i="1" s="1"/>
  <c r="J178" i="1"/>
  <c r="L178" i="1" s="1"/>
  <c r="J177" i="1"/>
  <c r="L177" i="1" s="1"/>
  <c r="J176" i="1"/>
  <c r="L176" i="1" s="1"/>
  <c r="J175" i="1"/>
  <c r="L175" i="1" s="1"/>
  <c r="J174" i="1"/>
  <c r="L174" i="1" s="1"/>
  <c r="J173" i="1"/>
  <c r="L173" i="1" s="1"/>
  <c r="J172" i="1"/>
  <c r="L172" i="1" s="1"/>
  <c r="J171" i="1"/>
  <c r="L171" i="1" s="1"/>
  <c r="J170" i="1"/>
  <c r="L170" i="1" s="1"/>
  <c r="J167" i="1"/>
  <c r="L167" i="1" s="1"/>
  <c r="J166" i="1"/>
  <c r="L166" i="1" s="1"/>
  <c r="J165" i="1"/>
  <c r="L165" i="1" s="1"/>
  <c r="J163" i="1"/>
  <c r="L163" i="1" s="1"/>
  <c r="J162" i="1"/>
  <c r="L162" i="1" s="1"/>
  <c r="J161" i="1"/>
  <c r="L161" i="1" s="1"/>
  <c r="J160" i="1"/>
  <c r="L160" i="1" s="1"/>
  <c r="J159" i="1" l="1"/>
  <c r="L159" i="1" s="1"/>
  <c r="J158" i="1"/>
  <c r="L158" i="1" s="1"/>
  <c r="J157" i="1"/>
  <c r="L157" i="1" s="1"/>
  <c r="J156" i="1"/>
  <c r="L156" i="1" s="1"/>
  <c r="J155" i="1"/>
  <c r="L155" i="1" s="1"/>
  <c r="J154" i="1"/>
  <c r="L154" i="1" s="1"/>
  <c r="J153" i="1"/>
  <c r="L153" i="1" s="1"/>
  <c r="J152" i="1"/>
  <c r="L152" i="1" s="1"/>
  <c r="J151" i="1"/>
  <c r="L151" i="1" s="1"/>
  <c r="J150" i="1"/>
  <c r="L150" i="1" s="1"/>
  <c r="J149" i="1"/>
  <c r="L149" i="1" s="1"/>
  <c r="J148" i="1"/>
  <c r="L148" i="1" s="1"/>
  <c r="J147" i="1"/>
  <c r="L147" i="1" s="1"/>
  <c r="J146" i="1"/>
  <c r="L146" i="1" s="1"/>
  <c r="J145" i="1"/>
  <c r="L145" i="1" s="1"/>
  <c r="J144" i="1"/>
  <c r="L144" i="1" s="1"/>
  <c r="J143" i="1"/>
  <c r="L143" i="1" s="1"/>
  <c r="J142" i="1"/>
  <c r="L142" i="1" s="1"/>
  <c r="J141" i="1"/>
  <c r="L141" i="1" s="1"/>
  <c r="J140" i="1"/>
  <c r="L140" i="1" s="1"/>
  <c r="J139" i="1"/>
  <c r="L139" i="1" s="1"/>
  <c r="J138" i="1"/>
  <c r="L138" i="1" s="1"/>
  <c r="J137" i="1"/>
  <c r="L137" i="1" s="1"/>
  <c r="J136" i="1"/>
  <c r="L136" i="1" s="1"/>
  <c r="J135" i="1"/>
  <c r="L135" i="1" s="1"/>
  <c r="J134" i="1"/>
  <c r="L134" i="1" s="1"/>
  <c r="J133" i="1"/>
  <c r="L133" i="1" s="1"/>
  <c r="J132" i="1"/>
  <c r="L132" i="1" s="1"/>
  <c r="J131" i="1"/>
  <c r="L131" i="1" s="1"/>
  <c r="J130" i="1"/>
  <c r="L130" i="1" s="1"/>
  <c r="J129" i="1"/>
  <c r="L129" i="1" s="1"/>
  <c r="J128" i="1"/>
  <c r="L128" i="1" s="1"/>
  <c r="J127" i="1"/>
  <c r="L127" i="1" s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73" i="1"/>
  <c r="L73" i="1" s="1"/>
  <c r="J74" i="1"/>
  <c r="L74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72" i="1"/>
  <c r="L72" i="1" s="1"/>
  <c r="J71" i="1"/>
  <c r="L71" i="1" s="1"/>
  <c r="J69" i="1"/>
  <c r="L69" i="1" s="1"/>
  <c r="J68" i="1"/>
  <c r="L68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6" i="1"/>
  <c r="J37" i="1"/>
  <c r="J38" i="1"/>
  <c r="J39" i="1"/>
  <c r="J40" i="1"/>
  <c r="J41" i="1"/>
  <c r="J42" i="1"/>
  <c r="J43" i="1"/>
  <c r="J44" i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L44" i="1" l="1"/>
  <c r="L43" i="1"/>
  <c r="L42" i="1"/>
  <c r="L41" i="1"/>
  <c r="L40" i="1"/>
  <c r="L39" i="1"/>
  <c r="L38" i="1"/>
  <c r="L37" i="1"/>
  <c r="L36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5" i="1"/>
  <c r="L5" i="1" l="1"/>
</calcChain>
</file>

<file path=xl/sharedStrings.xml><?xml version="1.0" encoding="utf-8"?>
<sst xmlns="http://schemas.openxmlformats.org/spreadsheetml/2006/main" count="1642" uniqueCount="537">
  <si>
    <t>NO</t>
  </si>
  <si>
    <t>RINCIAN AKTIFITAS PROMOSI</t>
  </si>
  <si>
    <t>TANGGAL</t>
  </si>
  <si>
    <t>NAMA TOKO / TEMPAT</t>
  </si>
  <si>
    <t>ITEM</t>
  </si>
  <si>
    <t>JUMLAH</t>
  </si>
  <si>
    <t>ALAMAT</t>
  </si>
  <si>
    <t>UKURAN (M)</t>
  </si>
  <si>
    <t>LUAS (M2)</t>
  </si>
  <si>
    <t>HARGA/m2</t>
  </si>
  <si>
    <t>RUPIAH</t>
  </si>
  <si>
    <t>TOTAL</t>
  </si>
  <si>
    <t>KETERANGAN</t>
  </si>
  <si>
    <t>PANJANG</t>
  </si>
  <si>
    <t>LEBAR</t>
  </si>
  <si>
    <t>PASAR BLORA</t>
  </si>
  <si>
    <t>PASAR NGAWEN</t>
  </si>
  <si>
    <t>PASAR JUWANA</t>
  </si>
  <si>
    <t>PASAR TAYU</t>
  </si>
  <si>
    <t>PASAR BESITO</t>
  </si>
  <si>
    <t>PASAR SULUR</t>
  </si>
  <si>
    <t>PASAR KRADENAN</t>
  </si>
  <si>
    <t>PASAR KUNDURAN</t>
  </si>
  <si>
    <t>PASAR PLAZA CEPU</t>
  </si>
  <si>
    <t>PASAR GODONG</t>
  </si>
  <si>
    <t>PASAR NGLEJOK</t>
  </si>
  <si>
    <t>PASAR KUWU</t>
  </si>
  <si>
    <t>PASAR WIROSARI</t>
  </si>
  <si>
    <t>PASAR TODANAN</t>
  </si>
  <si>
    <t>PASAR BADONG</t>
  </si>
  <si>
    <t>PASAR JIKEN</t>
  </si>
  <si>
    <t>PASAR JEPON</t>
  </si>
  <si>
    <t>PASAR RANDUBLATUNG</t>
  </si>
  <si>
    <t>PASAR WULUNG</t>
  </si>
  <si>
    <t>PASAR PULE</t>
  </si>
  <si>
    <t>PASAR MEDANG</t>
  </si>
  <si>
    <t>AKTIFITAS PROMOSI</t>
  </si>
  <si>
    <t>BU ZUL</t>
  </si>
  <si>
    <t>BU MIYATI</t>
  </si>
  <si>
    <t>BU ERNA</t>
  </si>
  <si>
    <t>BU YANTI</t>
  </si>
  <si>
    <t>BU SRI</t>
  </si>
  <si>
    <t>BU IS</t>
  </si>
  <si>
    <t>BU UMI</t>
  </si>
  <si>
    <t>BU NURUL</t>
  </si>
  <si>
    <t>BU TUN</t>
  </si>
  <si>
    <t>BU ATUN</t>
  </si>
  <si>
    <t>BU MUSLIKAH</t>
  </si>
  <si>
    <t>BU UN</t>
  </si>
  <si>
    <t>MBAK DEVI</t>
  </si>
  <si>
    <t>BU MUZA</t>
  </si>
  <si>
    <t>MAS YUNUS</t>
  </si>
  <si>
    <t>BU SIH</t>
  </si>
  <si>
    <t>BU JASMIN</t>
  </si>
  <si>
    <t>PAK BANDI</t>
  </si>
  <si>
    <t>BU NING</t>
  </si>
  <si>
    <t>MAS WIN</t>
  </si>
  <si>
    <t>BU YAYA</t>
  </si>
  <si>
    <t>MBAK ATIK</t>
  </si>
  <si>
    <t>BU MUN</t>
  </si>
  <si>
    <t>BU KUS</t>
  </si>
  <si>
    <t>BU SRI JAYATI</t>
  </si>
  <si>
    <t>BU ASI'AH</t>
  </si>
  <si>
    <t>HJ. KHOIRI'AH</t>
  </si>
  <si>
    <t>BU MARI</t>
  </si>
  <si>
    <t>BU FIDA</t>
  </si>
  <si>
    <t>BU DARUL</t>
  </si>
  <si>
    <t>BU ANI</t>
  </si>
  <si>
    <t>PAK HERMAN</t>
  </si>
  <si>
    <t>BU NOTO</t>
  </si>
  <si>
    <t>BU SITI</t>
  </si>
  <si>
    <t>MBAK HIMMA</t>
  </si>
  <si>
    <t>BU FARIS</t>
  </si>
  <si>
    <t>BU SUNARSIH</t>
  </si>
  <si>
    <t>BU DEWI</t>
  </si>
  <si>
    <t>BU TIN</t>
  </si>
  <si>
    <t>TOKO RIZKY</t>
  </si>
  <si>
    <t>BU ANIK</t>
  </si>
  <si>
    <t>BU TRIMAH</t>
  </si>
  <si>
    <t>BU WARSINI</t>
  </si>
  <si>
    <t>BU BISRI</t>
  </si>
  <si>
    <t>BU WINDAN</t>
  </si>
  <si>
    <t>MBAK PUTRI</t>
  </si>
  <si>
    <t>BU FEBRI</t>
  </si>
  <si>
    <t>MBAK MAR</t>
  </si>
  <si>
    <t>BU NIK</t>
  </si>
  <si>
    <t>BU PUR</t>
  </si>
  <si>
    <t>MBAK YEYEN</t>
  </si>
  <si>
    <t>BU MASRIAH</t>
  </si>
  <si>
    <t>MBAK PAH</t>
  </si>
  <si>
    <t>MBAK QOMARIYAH</t>
  </si>
  <si>
    <t>MAS AGUS</t>
  </si>
  <si>
    <t>MBAK MUR</t>
  </si>
  <si>
    <t>BU YUN</t>
  </si>
  <si>
    <t>MBAK DEA</t>
  </si>
  <si>
    <t>MBAK IKA</t>
  </si>
  <si>
    <t>MBAK ENY</t>
  </si>
  <si>
    <t>BU MUNIROH</t>
  </si>
  <si>
    <t>BU PARMI</t>
  </si>
  <si>
    <t>BU LIS</t>
  </si>
  <si>
    <t>MBAK TIKA</t>
  </si>
  <si>
    <t>BU RATMINI</t>
  </si>
  <si>
    <t>MAS FAIZIN</t>
  </si>
  <si>
    <t>BU KASMIYATI</t>
  </si>
  <si>
    <t>BU PARSIATI</t>
  </si>
  <si>
    <t>BU MINTARI</t>
  </si>
  <si>
    <t>MBAK FAIZ</t>
  </si>
  <si>
    <t>BU RUS</t>
  </si>
  <si>
    <t>BU SEH</t>
  </si>
  <si>
    <t>BU JOKO</t>
  </si>
  <si>
    <t>BU TATIK</t>
  </si>
  <si>
    <t>BU AGUS</t>
  </si>
  <si>
    <t>BU HANIFAH</t>
  </si>
  <si>
    <t>BU CICIK</t>
  </si>
  <si>
    <t>MBAK DELLA</t>
  </si>
  <si>
    <t>MBAK VINO</t>
  </si>
  <si>
    <t>BU ENDANG</t>
  </si>
  <si>
    <t>PAK SUDIRO</t>
  </si>
  <si>
    <t>BU SUSTINI</t>
  </si>
  <si>
    <t>BU SUTIKNO</t>
  </si>
  <si>
    <t>BU WAR</t>
  </si>
  <si>
    <t>BU MAR</t>
  </si>
  <si>
    <t>BU WIWIK</t>
  </si>
  <si>
    <t>BU SINI</t>
  </si>
  <si>
    <t>PAK NARYO</t>
  </si>
  <si>
    <t>BU MARTIN</t>
  </si>
  <si>
    <t>MBAK ZUBAIDAH</t>
  </si>
  <si>
    <t>PAK BAWONO</t>
  </si>
  <si>
    <t>MAS SAIFUL</t>
  </si>
  <si>
    <t>MBAK ANA</t>
  </si>
  <si>
    <t>BU KHOTIJAH</t>
  </si>
  <si>
    <t>BU PUJI</t>
  </si>
  <si>
    <t>BU SUMINAH</t>
  </si>
  <si>
    <t>MBAK MENUK</t>
  </si>
  <si>
    <t>BU RINI</t>
  </si>
  <si>
    <t>PAK KUSWANTO</t>
  </si>
  <si>
    <t>BU YEKTI</t>
  </si>
  <si>
    <t>MBAK NUR</t>
  </si>
  <si>
    <t>PAK ARIES</t>
  </si>
  <si>
    <t>TRIJAYA</t>
  </si>
  <si>
    <t>MBAK SEPTI</t>
  </si>
  <si>
    <t>MBAK INDRA</t>
  </si>
  <si>
    <t>BU UTAMI</t>
  </si>
  <si>
    <t>BU SUWATI</t>
  </si>
  <si>
    <t>PAK JAMASRI</t>
  </si>
  <si>
    <t>PAK WAGIMIN</t>
  </si>
  <si>
    <t>BU KARTIYEM</t>
  </si>
  <si>
    <t>MBAK WULAN</t>
  </si>
  <si>
    <t>PAK IMAM</t>
  </si>
  <si>
    <t>BU TINI</t>
  </si>
  <si>
    <t>BU SRI LESTARI</t>
  </si>
  <si>
    <t>PAK ALI</t>
  </si>
  <si>
    <t>PASAR INDUK PURWODADI</t>
  </si>
  <si>
    <t>PAK TIMBUL</t>
  </si>
  <si>
    <t>MAS HARIYANTO</t>
  </si>
  <si>
    <t>BU JAMIK</t>
  </si>
  <si>
    <t>MBAK TIN</t>
  </si>
  <si>
    <t>HJ. TIK</t>
  </si>
  <si>
    <t>MBAK BIBAH</t>
  </si>
  <si>
    <t>MAS SUS</t>
  </si>
  <si>
    <t>MBAK NURIN</t>
  </si>
  <si>
    <t>PAK SON</t>
  </si>
  <si>
    <t>MBAK MARIYATI</t>
  </si>
  <si>
    <t>MBAK SRI</t>
  </si>
  <si>
    <t>TOKO ARLIN'S</t>
  </si>
  <si>
    <t>MAS ARI</t>
  </si>
  <si>
    <t>PAK JUMARI</t>
  </si>
  <si>
    <t>MBAK YAYUK</t>
  </si>
  <si>
    <t>TOKO HENNY</t>
  </si>
  <si>
    <t>AGUNG B.</t>
  </si>
  <si>
    <t>TOKO HENGKY</t>
  </si>
  <si>
    <t>TOKO PUTRA</t>
  </si>
  <si>
    <t>MBAK SUN</t>
  </si>
  <si>
    <t>MAS EDY</t>
  </si>
  <si>
    <t>RAGIL</t>
  </si>
  <si>
    <t>BU TEMU</t>
  </si>
  <si>
    <t>BU NAH PINDANG</t>
  </si>
  <si>
    <t>BU LENDI</t>
  </si>
  <si>
    <t>PAK NARDI</t>
  </si>
  <si>
    <t>MAS HARI</t>
  </si>
  <si>
    <t>BU BUDI</t>
  </si>
  <si>
    <t>BU SIS</t>
  </si>
  <si>
    <t>BU INEZ</t>
  </si>
  <si>
    <t>MBAK ITA</t>
  </si>
  <si>
    <t>MBAK DINAH</t>
  </si>
  <si>
    <t>PASAR INDUK CEPU</t>
  </si>
  <si>
    <t>MBAK FITRI</t>
  </si>
  <si>
    <t>BU SULIPAH</t>
  </si>
  <si>
    <t>MBAK PI'AH</t>
  </si>
  <si>
    <t>BU KUSNI</t>
  </si>
  <si>
    <t>MBAK US</t>
  </si>
  <si>
    <t>BU BADI</t>
  </si>
  <si>
    <t>BU TUTIK</t>
  </si>
  <si>
    <t>BU TRIYONO</t>
  </si>
  <si>
    <t>BU MUJIATUN</t>
  </si>
  <si>
    <t>BU TIAH</t>
  </si>
  <si>
    <t>BU MUR</t>
  </si>
  <si>
    <t>MBAK HENY</t>
  </si>
  <si>
    <t>PAK YUM</t>
  </si>
  <si>
    <t>MAS KUSBIANTO</t>
  </si>
  <si>
    <t>BU IMAM</t>
  </si>
  <si>
    <t>BU LILIS</t>
  </si>
  <si>
    <t>BU MANGGIYO</t>
  </si>
  <si>
    <t>BU MULYATI</t>
  </si>
  <si>
    <t>BU WAHYUNI</t>
  </si>
  <si>
    <t>BU SUPRIYANTO</t>
  </si>
  <si>
    <t>BU HENY</t>
  </si>
  <si>
    <t>PAK YANTO</t>
  </si>
  <si>
    <t>BU PURWOTO</t>
  </si>
  <si>
    <t>BU MARIATI</t>
  </si>
  <si>
    <t>MBAK SELLA</t>
  </si>
  <si>
    <t>BU SUPARMI</t>
  </si>
  <si>
    <t>BU SUPRIATI</t>
  </si>
  <si>
    <t>MAS GIYANTO</t>
  </si>
  <si>
    <t>BU YAT</t>
  </si>
  <si>
    <t>BU WO</t>
  </si>
  <si>
    <t>BU SUWARTI</t>
  </si>
  <si>
    <t>MAS DIKAN</t>
  </si>
  <si>
    <t>BU JUWAR</t>
  </si>
  <si>
    <t>BU ISTIQOMAH</t>
  </si>
  <si>
    <t>TOKO PUTU PUNJUL</t>
  </si>
  <si>
    <t>SITI BAKRI</t>
  </si>
  <si>
    <t>H. TUCHIN</t>
  </si>
  <si>
    <t>BU SUMIATI</t>
  </si>
  <si>
    <t>BU KARSI</t>
  </si>
  <si>
    <t>TOKO ROBINSON</t>
  </si>
  <si>
    <t>BU LILIK</t>
  </si>
  <si>
    <t>PAK ASRORI</t>
  </si>
  <si>
    <t>BU TINUK</t>
  </si>
  <si>
    <t>BU YAH</t>
  </si>
  <si>
    <t>PASAR BULUMANIS</t>
  </si>
  <si>
    <t>BU DARNI</t>
  </si>
  <si>
    <t>BU MUJIAH</t>
  </si>
  <si>
    <t>BU PAATI</t>
  </si>
  <si>
    <t>BU MUSTAIN</t>
  </si>
  <si>
    <t>PAK SUPAR</t>
  </si>
  <si>
    <t>PASAR TRANGKIL</t>
  </si>
  <si>
    <t>BU BASRI</t>
  </si>
  <si>
    <t>BU JASEMI</t>
  </si>
  <si>
    <t>BU MURYATI</t>
  </si>
  <si>
    <t>BU TITIK</t>
  </si>
  <si>
    <t>BU RASMI</t>
  </si>
  <si>
    <t>BU TRI</t>
  </si>
  <si>
    <t>PUTRI</t>
  </si>
  <si>
    <t>PAK AMIR</t>
  </si>
  <si>
    <t>PASAR PURI</t>
  </si>
  <si>
    <t>BU SULASMI</t>
  </si>
  <si>
    <t>BU SRINI</t>
  </si>
  <si>
    <t>MBAK NING</t>
  </si>
  <si>
    <t>PASAR REMBANG</t>
  </si>
  <si>
    <t>BU DARMI</t>
  </si>
  <si>
    <t>BU ENDAH</t>
  </si>
  <si>
    <t>BU LAN</t>
  </si>
  <si>
    <t>BU KARMI</t>
  </si>
  <si>
    <t>BU DIAH</t>
  </si>
  <si>
    <t>BU HIDAYAH</t>
  </si>
  <si>
    <t>BU KISWATI</t>
  </si>
  <si>
    <t>BU NINGSIH</t>
  </si>
  <si>
    <t>BU YATI</t>
  </si>
  <si>
    <t>PASAR KAYEN</t>
  </si>
  <si>
    <t>HARGA</t>
  </si>
  <si>
    <t>BIAYA PASANG PNT</t>
  </si>
  <si>
    <t>BIAYA</t>
  </si>
  <si>
    <t>TOTAL PNT</t>
  </si>
  <si>
    <t>GRAND TOTAL</t>
  </si>
  <si>
    <t>NO NAME</t>
  </si>
  <si>
    <t>PAPAN NAMA TOKO</t>
  </si>
  <si>
    <t>ESTIMASI BIAYA</t>
  </si>
  <si>
    <t>NAMA OUTLET</t>
  </si>
  <si>
    <t>VYNIL NAMA  TOKO</t>
  </si>
  <si>
    <t>VYNIL NAMA TOKO SPEC KETEBALAN BAHAN 340GR</t>
  </si>
  <si>
    <t>VYNIL NAMA TOKO</t>
  </si>
  <si>
    <t>BU RINI ; PASAR PURWODADI</t>
  </si>
  <si>
    <t>PASAR PURWODADI</t>
  </si>
  <si>
    <t>PAK MUHADI ; PASAR PURWODADI</t>
  </si>
  <si>
    <t>BU UTAMI ; PASAR PURWODADI</t>
  </si>
  <si>
    <t>BU SUWATI ; PASAR PURWODADI</t>
  </si>
  <si>
    <t>BU KARTIYEM ; PASAR PURWODADI</t>
  </si>
  <si>
    <t>BU YEM SEMONGKO ; PASAR PURWODADI</t>
  </si>
  <si>
    <t>BU PAT ; PASAR PURWODADI</t>
  </si>
  <si>
    <t>BU BUDI ; PASAR GODONG</t>
  </si>
  <si>
    <t>BU SUMINAH ; SEDIA : - TAHU BAKSO / PETIS / TAUCO</t>
  </si>
  <si>
    <t>BU WIWIK ; PASAR GODONG</t>
  </si>
  <si>
    <t>MBAK ATIK - AGUS ; PASAR GODONG</t>
  </si>
  <si>
    <t>BU ASPIAH ; PASAR GODONG</t>
  </si>
  <si>
    <t>BU TUTIK ; PASAR GODONG</t>
  </si>
  <si>
    <t>MBAK UTAMI ; PASAR SULUR</t>
  </si>
  <si>
    <t>BU HENY ; PASAR SULUR</t>
  </si>
  <si>
    <t>BU SUPRIYANTO ; PASAR SULUR</t>
  </si>
  <si>
    <t>BU AMINAH ; PASAR SULUR</t>
  </si>
  <si>
    <t>BU TRIYONO ; PASAR KUWU</t>
  </si>
  <si>
    <t>BU SUYATI ; PASAR KUWU</t>
  </si>
  <si>
    <t>BU SUTIYEM ; PASAR KUWU</t>
  </si>
  <si>
    <t>BU AMBARWATI ; PASAR KUWU</t>
  </si>
  <si>
    <t>MAS ARI ; PASAR KUWU</t>
  </si>
  <si>
    <t>BU NING ; PASAR WIROSARI</t>
  </si>
  <si>
    <t>MBAK ISTI ; PASAR WIROSARI</t>
  </si>
  <si>
    <t>PAK DASMANTO ; PASAR WIROSARI</t>
  </si>
  <si>
    <t>BU UDIN ; PASAR WIROSARI</t>
  </si>
  <si>
    <t>BU SRI ; PASAR NGARINGAN</t>
  </si>
  <si>
    <t>PASAR NGARINGAN</t>
  </si>
  <si>
    <t>BU DAR ; PASAR NGARINGAN</t>
  </si>
  <si>
    <t>BU DULATIF ; PASAR KUNDURAN</t>
  </si>
  <si>
    <t>BU JUM ; PASAR KUNDURAN</t>
  </si>
  <si>
    <t>BU RIANA ; PASAR KUNDURAN</t>
  </si>
  <si>
    <t>BU LASINI ; PASAR KUNDURAN</t>
  </si>
  <si>
    <t>MBAH TIK ; PASAR KUNDURAN</t>
  </si>
  <si>
    <t>PAK SOBIRIN ; PASAR KUNDURAN</t>
  </si>
  <si>
    <t>BU BAGUS ; PASAR PULE</t>
  </si>
  <si>
    <t xml:space="preserve"> PASAR PULE</t>
  </si>
  <si>
    <t>MBAK SISKA ; PASAR PULE</t>
  </si>
  <si>
    <t>MBAK KARMINAH ; PASAR PULE</t>
  </si>
  <si>
    <t>BU AGUS ; PASAR TODANAN</t>
  </si>
  <si>
    <t>MBAK NGAT ; PASAR TODANAN</t>
  </si>
  <si>
    <t xml:space="preserve">BU AYU ; PASAR TODANAN </t>
  </si>
  <si>
    <t>MBAK KUN ; PASAR TODANAN</t>
  </si>
  <si>
    <t>MBAK ANA ; PASAR TODANAN</t>
  </si>
  <si>
    <t>BU RUKAH ; PASAR TODANAN</t>
  </si>
  <si>
    <t>BU SUGIARTI ; PASAR TODANAN</t>
  </si>
  <si>
    <t>BU INEZ ; PASAR INDUK CEPU</t>
  </si>
  <si>
    <t>BU SUWANDI ; PASAR INDUK CEPU</t>
  </si>
  <si>
    <t>BU JUMIATI ; PASAR INDUK CEPU</t>
  </si>
  <si>
    <t>BU JAMUTIK ; PASAR INDUK CEPU</t>
  </si>
  <si>
    <t>PAK NURSALIM ; PASAR INDUK CEPU</t>
  </si>
  <si>
    <t>BU GIK ; PASAR INDUK CEPU</t>
  </si>
  <si>
    <t>BU MIMIK ; PASAR INDUK CEPU</t>
  </si>
  <si>
    <t>TOKO SUMBER REJEKI ; HJ. MAD NO : B31</t>
  </si>
  <si>
    <t>MAS SUPRI ; PASAR PLAZA CEPU</t>
  </si>
  <si>
    <t>MBAK ULFA ; PASAR PLAZA CEPU</t>
  </si>
  <si>
    <t>BU YATI ; PASAR PLAZA CEPU</t>
  </si>
  <si>
    <t>BU LASMI ; PASAR PLAZA CEPU</t>
  </si>
  <si>
    <t>BU RATMI ; PASAR PLAZA CEPU</t>
  </si>
  <si>
    <t>BU SUWARI ; PASAR RANDUALAS</t>
  </si>
  <si>
    <t>PASAR RANDUALAS</t>
  </si>
  <si>
    <t>MBAK MENIK ; PASAR NGAWEN</t>
  </si>
  <si>
    <t>BU MUZA ; PASAR NGAWEN</t>
  </si>
  <si>
    <t>MAS YUNUS ; PASAR NGAWEN</t>
  </si>
  <si>
    <t>MBAK FITRI ; PASAR NGAWEN</t>
  </si>
  <si>
    <t>TOKO RA ; PASAR NGAWEN</t>
  </si>
  <si>
    <t>BU SITI ; PASAR NGAWEN</t>
  </si>
  <si>
    <t>PAK BANDI ; PASAR NGAWEN</t>
  </si>
  <si>
    <t>TOKO IZZA ; PASAR NGAWEN</t>
  </si>
  <si>
    <t>TOKO NARTI ; PASAR NGAWEN</t>
  </si>
  <si>
    <t>RINCIAN AKTIFITAS PROMOSI DAN KEBUTUHAN BIAYA LPAP MARET 2020</t>
  </si>
  <si>
    <t>Branding Gondola</t>
  </si>
  <si>
    <t>Surya Laksana</t>
  </si>
  <si>
    <t>Purwodadi</t>
  </si>
  <si>
    <t>BRANDING GONDOLA</t>
  </si>
  <si>
    <t>TOKO SIDO MULYO ; MBAK DIROH</t>
  </si>
  <si>
    <t>PASAR JEPARA I</t>
  </si>
  <si>
    <t>TOKO BU HJ. KOM ; PASAR JEPARA II</t>
  </si>
  <si>
    <t>PASAR JEPARA II</t>
  </si>
  <si>
    <t>TOKO PAK MUSTAQIM ; PASAR JEPARA II</t>
  </si>
  <si>
    <t>TOKO BU JUWARIYAH ; PASAR JEPARA II</t>
  </si>
  <si>
    <t xml:space="preserve">TOKO BU ULIYAH ; PASAR MAYONG </t>
  </si>
  <si>
    <t>PASAR MAYONG</t>
  </si>
  <si>
    <t>TOKO BU NUNUK ; PASAR MAYONG</t>
  </si>
  <si>
    <t>WARUNG MAKAN PAK AMIN</t>
  </si>
  <si>
    <t>PASAR WELAHAN</t>
  </si>
  <si>
    <t>KIOS BU HJ. RUMANAH ; PASAR WELAHAN</t>
  </si>
  <si>
    <t>TOKO BU NOOR ; PASAR PECANGAAN</t>
  </si>
  <si>
    <t>PASAR PECANGAAN</t>
  </si>
  <si>
    <t>TOKO BU HJ. ZURIYAH ; PASAR PECANGAAN</t>
  </si>
  <si>
    <t>TOKO BU ALFIAH ; PASAR PECANGAAN</t>
  </si>
  <si>
    <t>KIOS BU NADHIF ; PASAR MLONGGO</t>
  </si>
  <si>
    <t>PASAR MLONGGO</t>
  </si>
  <si>
    <t>KIOS BU SUWARTI ; PASAR MLONGGO</t>
  </si>
  <si>
    <t>KIOS BU IM KACANG ; PASAR MLONGGO</t>
  </si>
  <si>
    <t>KIOS BU ANIK ; PASAR MLONGGO</t>
  </si>
  <si>
    <t>KIOS BU CHOIRIYAH ; PASAR MLONGGO</t>
  </si>
  <si>
    <t>KIOS BU SRIATI ; PASAR MLONGGO</t>
  </si>
  <si>
    <t>KIOS BU TUTIK ; PASAR MLONGGO</t>
  </si>
  <si>
    <t>KIOS BU ZUALIA ; PASAR MLONGGO</t>
  </si>
  <si>
    <t>TOKO BU ERNA ; PASAR KALINYAMAT</t>
  </si>
  <si>
    <t>PASAR KALINYAMAT</t>
  </si>
  <si>
    <t>TOKO PAK VIVIN ; PASAR KALINYAMAT</t>
  </si>
  <si>
    <t>TOKO BU IKAH ; PASAR KALINYAMAT</t>
  </si>
  <si>
    <t>TOKO BU SRI ; PASAR KALINYAMAT</t>
  </si>
  <si>
    <t>TOKO BU UM ; PASAR KALINYAMAT</t>
  </si>
  <si>
    <t>TOKO BU MUSTA'ANAH ; PASAR KALINYAMAT</t>
  </si>
  <si>
    <t>TOKO BU HJ. KUSRINI ; PASAR BANGSRI</t>
  </si>
  <si>
    <t>PASAR BANGSRI</t>
  </si>
  <si>
    <t>TOKO BU HJ. WAROH ; PASAR BANGSRI</t>
  </si>
  <si>
    <t>TOKO BU HJ. KHURIYAH ; PASAR BANGSRI</t>
  </si>
  <si>
    <t>TOKO BU HJ. AMINAH ; PASAR BANGSRI</t>
  </si>
  <si>
    <t>TOKO BU HJ. ENDANG ; PASAR BANGSRI</t>
  </si>
  <si>
    <t>TOKO BERAS MBAK HETI ; PASAR BANGSRI</t>
  </si>
  <si>
    <t>TOKO PAK SURYA ; PASAR MINDAHAN</t>
  </si>
  <si>
    <t>PASAR MINDAHAN</t>
  </si>
  <si>
    <t>TOKO BU ASROFAH ; PASAR MINDAHAN</t>
  </si>
  <si>
    <t>TOKO BU DEVI ; PASAR MINDAHAN</t>
  </si>
  <si>
    <t>TOKO KUD SIDODADI ; PASAR MINDAHAN</t>
  </si>
  <si>
    <t>TOKO ABBA ; PASAR MINDAHAN</t>
  </si>
  <si>
    <t>TOKO ISMAIL ; PASAR MINDAHAN</t>
  </si>
  <si>
    <t>KIOS SEMBAKO MBAK EVI ; PASAR DAWE</t>
  </si>
  <si>
    <t>PASAR DAWE</t>
  </si>
  <si>
    <t>TOKO SNACK PAK TAQIM ; PASAR DAWE</t>
  </si>
  <si>
    <t>WARUNG MAKAN BU KAYAH ; PASAR JEKULO</t>
  </si>
  <si>
    <t>PASAR JEKULO</t>
  </si>
  <si>
    <t>TOKO BU ERNA ; PASAR JEKULO</t>
  </si>
  <si>
    <t>TOKO BU ERA ; PASAR JEKULO</t>
  </si>
  <si>
    <t>TOKO BU ARA ; PASAR JEKULO</t>
  </si>
  <si>
    <t>TOKO BU SRI ZULAEKAH ; PASAR JEKULO</t>
  </si>
  <si>
    <t>TOKO BU MUALIMAH ; PASAR BRAYUNG</t>
  </si>
  <si>
    <t>PASAR BRAYUNG</t>
  </si>
  <si>
    <t>TOKO BU WATRI ; PASAR BRAYUNG</t>
  </si>
  <si>
    <t>TOKO BU HJ. SOLICHATI ; PASAR BRAYUNG</t>
  </si>
  <si>
    <t>TOKO BU DWI PLASTIK ; PASAR BRAYUNG</t>
  </si>
  <si>
    <t>TOKO BU SRI WAHYUNI ; PASAR BRAYUNG</t>
  </si>
  <si>
    <t>TOKO PAK SOLIKIN ; PASAR BRAYUNG</t>
  </si>
  <si>
    <t>TOKO BU UTAMI ; PASAR BRAYUNG</t>
  </si>
  <si>
    <t>TOKO BU MUNDRIKAH ; PASAR BRAYUNG</t>
  </si>
  <si>
    <t>TOKO REJEKI ; PASAR JEMBER</t>
  </si>
  <si>
    <t>PASAR JEMBER</t>
  </si>
  <si>
    <t>PASAR WERGU</t>
  </si>
  <si>
    <t>TOKO BU HJ. KUN ; PASAR NGABUL</t>
  </si>
  <si>
    <t>PASAR NGABUL</t>
  </si>
  <si>
    <t>TOKO MBAK RIP ; PASAR NGABUL</t>
  </si>
  <si>
    <t>TOKO BAROKAH ; PASAR NGABUL</t>
  </si>
  <si>
    <t>TOKO BU ASIYAH ; PASAR DORO</t>
  </si>
  <si>
    <t>PASAR DORO</t>
  </si>
  <si>
    <t>TOKO PAK SUKADI ; PASAR DORO</t>
  </si>
  <si>
    <t>TOKO BU HJ. MIA ; PASAR DORO</t>
  </si>
  <si>
    <t>WARUNG MAKAN BU KUS</t>
  </si>
  <si>
    <t>WARUNG MAKAN MAK GUM</t>
  </si>
  <si>
    <t>KEDAI ES MBAK NIS</t>
  </si>
  <si>
    <t>TOKO BU UTAMI ; PASAR WERGU</t>
  </si>
  <si>
    <t xml:space="preserve">TOKO BU SUNAH ; PASAR WERGU </t>
  </si>
  <si>
    <t>TOKO BU ANIS ; PASAR TAHUNAN</t>
  </si>
  <si>
    <t>PASAR TAHUNAN</t>
  </si>
  <si>
    <t>TOK BU NOVI ; PASAR TAHUNAN</t>
  </si>
  <si>
    <t>TOKO AGUS ; PASAR TAHUNAN</t>
  </si>
  <si>
    <t>BU SUREM ; PASAR RANDUBLATUNG</t>
  </si>
  <si>
    <t>TOKO RIZKY JAYA ; PASAR RANDUBLATUNG</t>
  </si>
  <si>
    <t>MAK TIN ; PASAR RANDUBLATUNG</t>
  </si>
  <si>
    <t>MBAK MAR ; PASAR WULUNG</t>
  </si>
  <si>
    <t>BU FITRI ; PASAR WULUNG</t>
  </si>
  <si>
    <t>BU IMAM ; PASAR WULUNG</t>
  </si>
  <si>
    <t>BU NIK ; PASAR WULUNG</t>
  </si>
  <si>
    <t>MAS ARIP ; PASAR WULUNG</t>
  </si>
  <si>
    <t>MBAK PUJI ; PASAR WULUNG</t>
  </si>
  <si>
    <t>BU IN ; PASAR MAYONG (NDC)</t>
  </si>
  <si>
    <t>BU IN ; PASAR MAYONG</t>
  </si>
  <si>
    <t>Aneka Jaya</t>
  </si>
  <si>
    <t>Mayong</t>
  </si>
  <si>
    <t>Branding samping gondola. Est biaya; triplek 75,000, cetak stiker 225,000</t>
  </si>
  <si>
    <t>DUMMY TCA</t>
  </si>
  <si>
    <t>NAMA PASAR</t>
  </si>
  <si>
    <t>KLAS PASAR</t>
  </si>
  <si>
    <t>JUMLAH TK/KIOS</t>
  </si>
  <si>
    <t>TOTAL DUMMY</t>
  </si>
  <si>
    <t>PS JEPARA 1</t>
  </si>
  <si>
    <t xml:space="preserve"> A</t>
  </si>
  <si>
    <t>JEPARA</t>
  </si>
  <si>
    <t xml:space="preserve">PS PURI </t>
  </si>
  <si>
    <t>PATI</t>
  </si>
  <si>
    <t>PS BITINGAN</t>
  </si>
  <si>
    <t>KUDUS</t>
  </si>
  <si>
    <t>PS JETAK</t>
  </si>
  <si>
    <t xml:space="preserve"> B</t>
  </si>
  <si>
    <t>PS JEMBER</t>
  </si>
  <si>
    <t>PS KLIWON</t>
  </si>
  <si>
    <t>PS WERGU</t>
  </si>
  <si>
    <t>PS KALINYAMATAN</t>
  </si>
  <si>
    <t>PS PECANGAAN</t>
  </si>
  <si>
    <t>PS MAYONG</t>
  </si>
  <si>
    <t xml:space="preserve">JEPARA </t>
  </si>
  <si>
    <t>PS NGABUL</t>
  </si>
  <si>
    <t xml:space="preserve"> C</t>
  </si>
  <si>
    <t>PS TAHUNAN</t>
  </si>
  <si>
    <t>PS JEKULO</t>
  </si>
  <si>
    <t>PS BRAYUNG</t>
  </si>
  <si>
    <t>PS DAWE</t>
  </si>
  <si>
    <t>PS DORO</t>
  </si>
  <si>
    <t>PS WATES</t>
  </si>
  <si>
    <t>PS WELAHAN</t>
  </si>
  <si>
    <t>PS JEPARA 2</t>
  </si>
  <si>
    <t>PS JUANA</t>
  </si>
  <si>
    <t>A</t>
  </si>
  <si>
    <t>JUANA</t>
  </si>
  <si>
    <t>PS REMBANG</t>
  </si>
  <si>
    <t>REMBANG</t>
  </si>
  <si>
    <t>PS LASEM</t>
  </si>
  <si>
    <t>LASEM</t>
  </si>
  <si>
    <t>PS BLORA</t>
  </si>
  <si>
    <t>BLORA</t>
  </si>
  <si>
    <t>PS PURWODADI</t>
  </si>
  <si>
    <t>PURWODADI</t>
  </si>
  <si>
    <t>BU MARKAMAH ; PASAR LASEM</t>
  </si>
  <si>
    <t>PASAR LASEM</t>
  </si>
  <si>
    <t>BU SULASTRI ; PASAR LASEM</t>
  </si>
  <si>
    <t>BU MUSRIANA ; PASAR LASEM</t>
  </si>
  <si>
    <t>BU SUGIK ; PASAR LASEM</t>
  </si>
  <si>
    <t>NUR SOLIKIN ; PASAR LASEM</t>
  </si>
  <si>
    <t>MBAK SUSI ; PASAR GABUS</t>
  </si>
  <si>
    <t>PASAR GABUS</t>
  </si>
  <si>
    <t>MBAK SOFI'I ; PASAR GABUS</t>
  </si>
  <si>
    <t>BU SIH ; PASAR GABUS</t>
  </si>
  <si>
    <t>BU MASRI ; PASAR JUWANA</t>
  </si>
  <si>
    <t>PAK SUPRATMAN ; PASAR JUWANA</t>
  </si>
  <si>
    <t>BU SUMINI ; PASAR JUWANA</t>
  </si>
  <si>
    <t>BU NARSI ; PASAR JUWANA</t>
  </si>
  <si>
    <t>BU PARMI ; PASAR JUWANA</t>
  </si>
  <si>
    <t>BU PRAPTI ; PASAR JUWANA</t>
  </si>
  <si>
    <t>BU RUKAYA ; PASAR JUWANA</t>
  </si>
  <si>
    <t>BU RUPIAH ; PASAR JUWANA</t>
  </si>
  <si>
    <t>BU SUCI ; PASAR JUWANA</t>
  </si>
  <si>
    <t>BU TINI ; PASAR JUWANA</t>
  </si>
  <si>
    <t>BU UTAMI ; PASAR JUWANA</t>
  </si>
  <si>
    <t>BU YATI ; PASAR JUWANA</t>
  </si>
  <si>
    <t>MBAK DWI ; PASAR PURI</t>
  </si>
  <si>
    <t>-</t>
  </si>
  <si>
    <t>STICKER VYNIL + IMPRA BOARD 3MM</t>
  </si>
  <si>
    <t xml:space="preserve">Paku dan Ring </t>
  </si>
  <si>
    <t>PERALATAN PASANG IMPRA</t>
  </si>
  <si>
    <t>TCA 65 DAPAT DIBELI DISINI (160 PCS)</t>
  </si>
  <si>
    <t>TCA 65 DAPAT DIBELI DISINI (80 PCS)</t>
  </si>
  <si>
    <t>RINCIAN AKTIFITAS PROMOSI DAN KEBUTUHAN BIAYA LPAP NOVEMBER 2019</t>
  </si>
  <si>
    <t>HARGA SATUAN</t>
  </si>
  <si>
    <t>TOTAL BIAYA</t>
  </si>
  <si>
    <t>SUB TOTAL</t>
  </si>
  <si>
    <t>GROBOGAN</t>
  </si>
  <si>
    <t>PASAR JUANA</t>
  </si>
  <si>
    <t>JML</t>
  </si>
  <si>
    <t>IMPRA BOARD + STICKER ROMBONG PSK</t>
  </si>
  <si>
    <t>Paku + Ring</t>
  </si>
  <si>
    <t>VYNIL KETEBALAN 340GR</t>
  </si>
  <si>
    <t>Alat pasang branding PKK</t>
  </si>
  <si>
    <t>IMPRA BOARD 3mm</t>
  </si>
  <si>
    <t>BIAYA PEMASANGAN PNT</t>
  </si>
  <si>
    <t xml:space="preserve">PASAR INDUK PURWODADI </t>
  </si>
  <si>
    <t xml:space="preserve">PASAR JEPON </t>
  </si>
  <si>
    <t xml:space="preserve">PASAR INDUK CEPU </t>
  </si>
  <si>
    <t xml:space="preserve">PASAR SULUR </t>
  </si>
  <si>
    <t xml:space="preserve">PASAR TAYU </t>
  </si>
  <si>
    <t>SURYA LAKSANA</t>
  </si>
  <si>
    <t>ANEKA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</si>
</sst>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</cellStyleXfs>
  <cellXfs count="162">
    <xf numFmtId="0" fontId="0" fillId="0" borderId="0" xfId="0"/>
    <xf numFmtId="0" fontId="2" fillId="0" borderId="3" xfId="0" applyFont="1" applyBorder="1"/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65" fontId="2" fillId="0" borderId="3" xfId="1" applyNumberFormat="1" applyFont="1" applyFill="1" applyBorder="1" applyAlignment="1" applyProtection="1">
      <alignment horizontal="right" vertical="center"/>
    </xf>
    <xf numFmtId="41" fontId="3" fillId="0" borderId="3" xfId="2" applyFont="1" applyBorder="1"/>
    <xf numFmtId="0" fontId="2" fillId="0" borderId="0" xfId="0" applyFont="1"/>
    <xf numFmtId="41" fontId="2" fillId="0" borderId="0" xfId="2" applyFont="1"/>
    <xf numFmtId="41" fontId="3" fillId="0" borderId="0" xfId="2" applyFont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3" xfId="0" applyNumberFormat="1" applyFont="1" applyBorder="1"/>
    <xf numFmtId="0" fontId="3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41" fontId="2" fillId="0" borderId="3" xfId="2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41" fontId="3" fillId="2" borderId="3" xfId="2" applyFont="1" applyFill="1" applyBorder="1"/>
    <xf numFmtId="0" fontId="2" fillId="0" borderId="0" xfId="0" applyFont="1" applyFill="1"/>
    <xf numFmtId="41" fontId="2" fillId="0" borderId="0" xfId="2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/>
    <xf numFmtId="165" fontId="2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165" fontId="4" fillId="0" borderId="0" xfId="1" applyNumberFormat="1" applyFont="1"/>
    <xf numFmtId="165" fontId="4" fillId="0" borderId="0" xfId="0" applyNumberFormat="1" applyFont="1"/>
    <xf numFmtId="15" fontId="2" fillId="0" borderId="3" xfId="0" applyNumberFormat="1" applyFont="1" applyBorder="1"/>
    <xf numFmtId="0" fontId="3" fillId="0" borderId="3" xfId="0" applyFont="1" applyFill="1" applyBorder="1" applyAlignment="1">
      <alignment horizontal="center"/>
    </xf>
    <xf numFmtId="15" fontId="2" fillId="0" borderId="3" xfId="0" applyNumberFormat="1" applyFont="1" applyFill="1" applyBorder="1"/>
    <xf numFmtId="41" fontId="3" fillId="0" borderId="3" xfId="2" applyFont="1" applyFill="1" applyBorder="1"/>
    <xf numFmtId="165" fontId="2" fillId="0" borderId="3" xfId="0" applyNumberFormat="1" applyFont="1" applyFill="1" applyBorder="1" applyAlignment="1">
      <alignment horizontal="right"/>
    </xf>
    <xf numFmtId="41" fontId="2" fillId="0" borderId="3" xfId="2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165" fontId="4" fillId="0" borderId="3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4" fillId="0" borderId="3" xfId="1" applyNumberFormat="1" applyFont="1" applyBorder="1" applyAlignment="1">
      <alignment horizontal="left" vertical="center"/>
    </xf>
    <xf numFmtId="165" fontId="0" fillId="0" borderId="3" xfId="1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165" fontId="0" fillId="0" borderId="3" xfId="1" applyNumberFormat="1" applyFont="1" applyBorder="1" applyAlignment="1">
      <alignment horizontal="right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2" borderId="3" xfId="0" applyNumberFormat="1" applyFont="1" applyFill="1" applyBorder="1"/>
    <xf numFmtId="165" fontId="5" fillId="2" borderId="3" xfId="0" applyNumberFormat="1" applyFont="1" applyFill="1" applyBorder="1"/>
    <xf numFmtId="0" fontId="7" fillId="3" borderId="0" xfId="0" applyFont="1" applyFill="1"/>
    <xf numFmtId="0" fontId="8" fillId="3" borderId="0" xfId="0" applyFont="1" applyFill="1"/>
    <xf numFmtId="0" fontId="8" fillId="0" borderId="0" xfId="0" applyFont="1"/>
    <xf numFmtId="41" fontId="8" fillId="0" borderId="0" xfId="2" applyFont="1"/>
    <xf numFmtId="41" fontId="7" fillId="0" borderId="0" xfId="2" applyFont="1"/>
    <xf numFmtId="0" fontId="11" fillId="0" borderId="0" xfId="0" applyFont="1"/>
    <xf numFmtId="0" fontId="10" fillId="0" borderId="9" xfId="0" applyFont="1" applyBorder="1" applyAlignment="1">
      <alignment horizontal="center"/>
    </xf>
    <xf numFmtId="0" fontId="11" fillId="4" borderId="10" xfId="0" applyFont="1" applyFill="1" applyBorder="1"/>
    <xf numFmtId="0" fontId="11" fillId="4" borderId="11" xfId="0" applyFont="1" applyFill="1" applyBorder="1"/>
    <xf numFmtId="0" fontId="12" fillId="0" borderId="4" xfId="3" applyFont="1" applyFill="1" applyBorder="1"/>
    <xf numFmtId="0" fontId="12" fillId="0" borderId="4" xfId="0" applyFont="1" applyFill="1" applyBorder="1"/>
    <xf numFmtId="0" fontId="12" fillId="0" borderId="4" xfId="4" applyFont="1" applyFill="1" applyBorder="1" applyAlignment="1">
      <alignment horizontal="center"/>
    </xf>
    <xf numFmtId="41" fontId="12" fillId="0" borderId="4" xfId="2" applyFont="1" applyFill="1" applyBorder="1" applyAlignment="1">
      <alignment horizontal="center"/>
    </xf>
    <xf numFmtId="41" fontId="11" fillId="0" borderId="4" xfId="2" applyFont="1" applyBorder="1"/>
    <xf numFmtId="41" fontId="10" fillId="0" borderId="11" xfId="2" applyFont="1" applyBorder="1"/>
    <xf numFmtId="0" fontId="11" fillId="0" borderId="3" xfId="0" applyFont="1" applyFill="1" applyBorder="1"/>
    <xf numFmtId="0" fontId="11" fillId="0" borderId="3" xfId="0" applyFont="1" applyBorder="1"/>
    <xf numFmtId="0" fontId="12" fillId="0" borderId="3" xfId="3" applyFont="1" applyFill="1" applyBorder="1"/>
    <xf numFmtId="0" fontId="12" fillId="0" borderId="3" xfId="0" applyFont="1" applyFill="1" applyBorder="1"/>
    <xf numFmtId="0" fontId="12" fillId="0" borderId="3" xfId="4" applyFont="1" applyFill="1" applyBorder="1" applyAlignment="1">
      <alignment horizontal="center"/>
    </xf>
    <xf numFmtId="41" fontId="10" fillId="0" borderId="3" xfId="2" applyFont="1" applyBorder="1"/>
    <xf numFmtId="0" fontId="11" fillId="0" borderId="3" xfId="5" applyFont="1" applyFill="1" applyBorder="1"/>
    <xf numFmtId="0" fontId="11" fillId="0" borderId="2" xfId="0" applyFont="1" applyBorder="1"/>
    <xf numFmtId="0" fontId="13" fillId="0" borderId="3" xfId="0" applyFont="1" applyBorder="1" applyAlignment="1"/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1" fontId="12" fillId="0" borderId="3" xfId="2" applyFont="1" applyFill="1" applyBorder="1" applyAlignment="1">
      <alignment horizontal="center"/>
    </xf>
    <xf numFmtId="41" fontId="11" fillId="0" borderId="3" xfId="2" applyFont="1" applyBorder="1"/>
    <xf numFmtId="0" fontId="11" fillId="0" borderId="4" xfId="0" applyFont="1" applyBorder="1"/>
    <xf numFmtId="41" fontId="10" fillId="0" borderId="3" xfId="2" applyFont="1" applyFill="1" applyBorder="1"/>
    <xf numFmtId="41" fontId="11" fillId="0" borderId="0" xfId="2" applyFont="1"/>
    <xf numFmtId="41" fontId="10" fillId="0" borderId="0" xfId="2" applyFont="1"/>
    <xf numFmtId="41" fontId="7" fillId="6" borderId="12" xfId="2" applyFont="1" applyFill="1" applyBorder="1" applyAlignment="1">
      <alignment vertical="center"/>
    </xf>
    <xf numFmtId="41" fontId="7" fillId="6" borderId="4" xfId="2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1" fontId="10" fillId="0" borderId="2" xfId="2" applyFont="1" applyBorder="1" applyAlignment="1">
      <alignment horizontal="center" vertical="center"/>
    </xf>
    <xf numFmtId="41" fontId="10" fillId="0" borderId="8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4" xfId="2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41" fontId="3" fillId="0" borderId="3" xfId="2" applyFont="1" applyFill="1" applyBorder="1" applyAlignment="1">
      <alignment horizontal="center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3" fillId="0" borderId="4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1" fontId="10" fillId="0" borderId="2" xfId="2" applyFont="1" applyBorder="1"/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41" fontId="10" fillId="4" borderId="2" xfId="2" applyFont="1" applyFill="1" applyBorder="1"/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5" fontId="11" fillId="0" borderId="3" xfId="1" applyNumberFormat="1" applyFont="1" applyFill="1" applyBorder="1" applyAlignment="1">
      <alignment horizontal="center"/>
    </xf>
    <xf numFmtId="41" fontId="11" fillId="0" borderId="3" xfId="2" applyFont="1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41" fontId="10" fillId="5" borderId="3" xfId="2" applyFont="1" applyFill="1" applyBorder="1"/>
    <xf numFmtId="0" fontId="10" fillId="7" borderId="5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41" fontId="10" fillId="7" borderId="3" xfId="2" applyFont="1" applyFill="1" applyBorder="1"/>
    <xf numFmtId="0" fontId="10" fillId="8" borderId="5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41" fontId="10" fillId="8" borderId="3" xfId="2" applyFont="1" applyFill="1" applyBorder="1"/>
    <xf numFmtId="0" fontId="11" fillId="0" borderId="20" xfId="0" applyFont="1" applyFill="1" applyBorder="1"/>
    <xf numFmtId="164" fontId="15" fillId="0" borderId="3" xfId="0" applyNumberFormat="1" applyFont="1" applyBorder="1"/>
    <xf numFmtId="15" fontId="15" fillId="0" borderId="3" xfId="0" applyNumberFormat="1" applyFont="1" applyBorder="1"/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45" zoomScale="80" zoomScaleNormal="80" workbookViewId="0">
      <selection activeCell="D77" sqref="D77"/>
    </sheetView>
  </sheetViews>
  <sheetFormatPr defaultRowHeight="12.75" x14ac:dyDescent="0.2"/>
  <cols>
    <col min="1" max="1" width="4.5703125" style="79" customWidth="1"/>
    <col min="2" max="2" width="22" style="79" customWidth="1"/>
    <col min="3" max="3" width="10.7109375" style="79" customWidth="1"/>
    <col min="4" max="4" width="40.85546875" style="79" customWidth="1"/>
    <col min="5" max="5" width="31" style="79" customWidth="1"/>
    <col min="6" max="6" width="11.5703125" style="79" customWidth="1"/>
    <col min="7" max="10" width="11" style="79" customWidth="1"/>
    <col min="11" max="11" width="13.85546875" style="104" bestFit="1" customWidth="1"/>
    <col min="12" max="12" width="16" style="105" bestFit="1" customWidth="1"/>
    <col min="13" max="13" width="64.28515625" style="79" bestFit="1" customWidth="1"/>
    <col min="14" max="16384" width="9.140625" style="79"/>
  </cols>
  <sheetData>
    <row r="1" spans="1:13" s="76" customFormat="1" ht="15.75" x14ac:dyDescent="0.25">
      <c r="A1" s="74" t="s">
        <v>517</v>
      </c>
      <c r="B1" s="75"/>
      <c r="C1" s="74"/>
      <c r="D1" s="75"/>
      <c r="K1" s="77"/>
      <c r="L1" s="78"/>
    </row>
    <row r="2" spans="1:13" x14ac:dyDescent="0.2">
      <c r="A2" s="114" t="s">
        <v>0</v>
      </c>
      <c r="B2" s="114" t="s">
        <v>36</v>
      </c>
      <c r="C2" s="114" t="s">
        <v>2</v>
      </c>
      <c r="D2" s="114" t="s">
        <v>3</v>
      </c>
      <c r="E2" s="114" t="s">
        <v>6</v>
      </c>
      <c r="F2" s="120" t="s">
        <v>7</v>
      </c>
      <c r="G2" s="121"/>
      <c r="H2" s="114" t="s">
        <v>8</v>
      </c>
      <c r="I2" s="114" t="s">
        <v>523</v>
      </c>
      <c r="J2" s="116" t="s">
        <v>518</v>
      </c>
      <c r="K2" s="118" t="s">
        <v>10</v>
      </c>
      <c r="L2" s="118" t="s">
        <v>519</v>
      </c>
      <c r="M2" s="114" t="s">
        <v>12</v>
      </c>
    </row>
    <row r="3" spans="1:13" ht="15.75" customHeight="1" thickBot="1" x14ac:dyDescent="0.25">
      <c r="A3" s="115"/>
      <c r="B3" s="115"/>
      <c r="C3" s="115"/>
      <c r="D3" s="115"/>
      <c r="E3" s="115"/>
      <c r="F3" s="80" t="s">
        <v>13</v>
      </c>
      <c r="G3" s="80" t="s">
        <v>14</v>
      </c>
      <c r="H3" s="115"/>
      <c r="I3" s="115"/>
      <c r="J3" s="117"/>
      <c r="K3" s="119"/>
      <c r="L3" s="119"/>
      <c r="M3" s="115"/>
    </row>
    <row r="4" spans="1:13" x14ac:dyDescent="0.2">
      <c r="A4" s="81">
        <v>1</v>
      </c>
      <c r="B4" s="82" t="s">
        <v>271</v>
      </c>
      <c r="C4" s="160">
        <v>43907</v>
      </c>
      <c r="D4" s="83" t="s">
        <v>273</v>
      </c>
      <c r="E4" s="84" t="s">
        <v>521</v>
      </c>
      <c r="F4" s="85"/>
      <c r="G4" s="85"/>
      <c r="H4" s="85">
        <v>16.14</v>
      </c>
      <c r="I4" s="85"/>
      <c r="J4" s="86">
        <v>25000</v>
      </c>
      <c r="K4" s="87">
        <f>H4*J4</f>
        <v>403500</v>
      </c>
      <c r="L4" s="88"/>
      <c r="M4" s="159" t="s">
        <v>526</v>
      </c>
    </row>
    <row r="5" spans="1:13" x14ac:dyDescent="0.2">
      <c r="A5" s="89"/>
      <c r="B5" s="90"/>
      <c r="C5" s="161">
        <v>43906</v>
      </c>
      <c r="D5" s="91" t="s">
        <v>24</v>
      </c>
      <c r="E5" s="92" t="s">
        <v>521</v>
      </c>
      <c r="F5" s="93"/>
      <c r="G5" s="93"/>
      <c r="H5" s="93">
        <v>16.350000000000001</v>
      </c>
      <c r="I5" s="85"/>
      <c r="J5" s="86">
        <v>25000</v>
      </c>
      <c r="K5" s="87">
        <f>H5*J5</f>
        <v>408750.00000000006</v>
      </c>
      <c r="L5" s="94"/>
      <c r="M5" s="89" t="s">
        <v>526</v>
      </c>
    </row>
    <row r="6" spans="1:13" x14ac:dyDescent="0.2">
      <c r="A6" s="89"/>
      <c r="B6" s="90"/>
      <c r="C6" s="161">
        <v>43909</v>
      </c>
      <c r="D6" s="91" t="s">
        <v>20</v>
      </c>
      <c r="E6" s="92" t="s">
        <v>485</v>
      </c>
      <c r="F6" s="93"/>
      <c r="G6" s="93"/>
      <c r="H6" s="93">
        <v>7.2350000000000003</v>
      </c>
      <c r="I6" s="85"/>
      <c r="J6" s="86">
        <v>25000</v>
      </c>
      <c r="K6" s="87">
        <f>H6*J6</f>
        <v>180875</v>
      </c>
      <c r="L6" s="94"/>
      <c r="M6" s="89" t="s">
        <v>526</v>
      </c>
    </row>
    <row r="7" spans="1:13" x14ac:dyDescent="0.2">
      <c r="A7" s="89"/>
      <c r="B7" s="90"/>
      <c r="C7" s="161">
        <v>43908</v>
      </c>
      <c r="D7" s="91" t="s">
        <v>26</v>
      </c>
      <c r="E7" s="92" t="s">
        <v>521</v>
      </c>
      <c r="F7" s="93"/>
      <c r="G7" s="93"/>
      <c r="H7" s="93">
        <v>11.52</v>
      </c>
      <c r="I7" s="85"/>
      <c r="J7" s="86">
        <v>25000</v>
      </c>
      <c r="K7" s="87">
        <f>H7*J7</f>
        <v>288000</v>
      </c>
      <c r="L7" s="94"/>
      <c r="M7" s="89" t="s">
        <v>526</v>
      </c>
    </row>
    <row r="8" spans="1:13" x14ac:dyDescent="0.2">
      <c r="A8" s="89"/>
      <c r="B8" s="90"/>
      <c r="C8" s="161">
        <v>43908</v>
      </c>
      <c r="D8" s="95" t="s">
        <v>27</v>
      </c>
      <c r="E8" s="95" t="s">
        <v>521</v>
      </c>
      <c r="F8" s="93"/>
      <c r="G8" s="93"/>
      <c r="H8" s="93">
        <v>21.727499999999999</v>
      </c>
      <c r="I8" s="85"/>
      <c r="J8" s="86">
        <v>25000</v>
      </c>
      <c r="K8" s="87">
        <f>H8*J8</f>
        <v>543187.5</v>
      </c>
      <c r="L8" s="94"/>
      <c r="M8" s="89" t="s">
        <v>526</v>
      </c>
    </row>
    <row r="9" spans="1:13" x14ac:dyDescent="0.2">
      <c r="A9" s="89"/>
      <c r="B9" s="90"/>
      <c r="C9" s="161">
        <v>43896</v>
      </c>
      <c r="D9" s="95" t="s">
        <v>300</v>
      </c>
      <c r="E9" s="95" t="s">
        <v>521</v>
      </c>
      <c r="F9" s="93"/>
      <c r="G9" s="93"/>
      <c r="H9" s="93">
        <v>3.3</v>
      </c>
      <c r="I9" s="85"/>
      <c r="J9" s="86">
        <v>25000</v>
      </c>
      <c r="K9" s="87">
        <f>H9*J9</f>
        <v>82500</v>
      </c>
      <c r="L9" s="94"/>
      <c r="M9" s="89" t="s">
        <v>526</v>
      </c>
    </row>
    <row r="10" spans="1:13" x14ac:dyDescent="0.2">
      <c r="A10" s="89"/>
      <c r="B10" s="90"/>
      <c r="C10" s="161">
        <v>43896</v>
      </c>
      <c r="D10" s="95" t="s">
        <v>22</v>
      </c>
      <c r="E10" s="95" t="s">
        <v>485</v>
      </c>
      <c r="F10" s="93"/>
      <c r="G10" s="93"/>
      <c r="H10" s="93">
        <v>14.99</v>
      </c>
      <c r="I10" s="85"/>
      <c r="J10" s="86">
        <v>25000</v>
      </c>
      <c r="K10" s="87">
        <f>H10*J10</f>
        <v>374750</v>
      </c>
      <c r="L10" s="94"/>
      <c r="M10" s="89" t="s">
        <v>526</v>
      </c>
    </row>
    <row r="11" spans="1:13" x14ac:dyDescent="0.2">
      <c r="A11" s="89"/>
      <c r="B11" s="90"/>
      <c r="C11" s="161">
        <v>43899</v>
      </c>
      <c r="D11" s="95" t="s">
        <v>34</v>
      </c>
      <c r="E11" s="95" t="s">
        <v>485</v>
      </c>
      <c r="F11" s="93"/>
      <c r="G11" s="93"/>
      <c r="H11" s="93">
        <v>6.0869999999999997</v>
      </c>
      <c r="I11" s="85"/>
      <c r="J11" s="86">
        <v>25000</v>
      </c>
      <c r="K11" s="87">
        <f>H11*J11</f>
        <v>152175</v>
      </c>
      <c r="L11" s="94"/>
      <c r="M11" s="89" t="s">
        <v>526</v>
      </c>
    </row>
    <row r="12" spans="1:13" x14ac:dyDescent="0.2">
      <c r="A12" s="89"/>
      <c r="B12" s="90"/>
      <c r="C12" s="161">
        <v>43900</v>
      </c>
      <c r="D12" s="95" t="s">
        <v>28</v>
      </c>
      <c r="E12" s="95" t="s">
        <v>485</v>
      </c>
      <c r="F12" s="93"/>
      <c r="G12" s="93"/>
      <c r="H12" s="93">
        <v>18.947500000000002</v>
      </c>
      <c r="I12" s="85"/>
      <c r="J12" s="86">
        <v>25000</v>
      </c>
      <c r="K12" s="87">
        <f>H12*J12</f>
        <v>473687.50000000006</v>
      </c>
      <c r="L12" s="94"/>
      <c r="M12" s="89" t="s">
        <v>526</v>
      </c>
    </row>
    <row r="13" spans="1:13" x14ac:dyDescent="0.2">
      <c r="A13" s="89"/>
      <c r="B13" s="90"/>
      <c r="C13" s="161">
        <v>43903</v>
      </c>
      <c r="D13" s="95" t="s">
        <v>185</v>
      </c>
      <c r="E13" s="95" t="s">
        <v>485</v>
      </c>
      <c r="F13" s="93"/>
      <c r="G13" s="93"/>
      <c r="H13" s="93">
        <v>14.263999999999999</v>
      </c>
      <c r="I13" s="85"/>
      <c r="J13" s="86">
        <v>25000</v>
      </c>
      <c r="K13" s="87">
        <f>H13*J13</f>
        <v>356600</v>
      </c>
      <c r="L13" s="94"/>
      <c r="M13" s="89" t="s">
        <v>526</v>
      </c>
    </row>
    <row r="14" spans="1:13" x14ac:dyDescent="0.2">
      <c r="A14" s="89"/>
      <c r="B14" s="90"/>
      <c r="C14" s="161">
        <v>43903</v>
      </c>
      <c r="D14" s="95" t="s">
        <v>23</v>
      </c>
      <c r="E14" s="95" t="s">
        <v>485</v>
      </c>
      <c r="F14" s="93"/>
      <c r="G14" s="93"/>
      <c r="H14" s="93">
        <v>17.440000000000001</v>
      </c>
      <c r="I14" s="85"/>
      <c r="J14" s="86">
        <v>25000</v>
      </c>
      <c r="K14" s="87">
        <f>H14*J14</f>
        <v>436000.00000000006</v>
      </c>
      <c r="L14" s="94"/>
      <c r="M14" s="89" t="s">
        <v>526</v>
      </c>
    </row>
    <row r="15" spans="1:13" x14ac:dyDescent="0.2">
      <c r="A15" s="89"/>
      <c r="B15" s="90"/>
      <c r="C15" s="161">
        <v>43904</v>
      </c>
      <c r="D15" s="95" t="s">
        <v>333</v>
      </c>
      <c r="E15" s="95" t="s">
        <v>485</v>
      </c>
      <c r="F15" s="93"/>
      <c r="G15" s="93"/>
      <c r="H15" s="93">
        <v>1.8</v>
      </c>
      <c r="I15" s="85"/>
      <c r="J15" s="86">
        <v>25000</v>
      </c>
      <c r="K15" s="87">
        <f>H15*J15</f>
        <v>45000</v>
      </c>
      <c r="L15" s="94"/>
      <c r="M15" s="89" t="s">
        <v>526</v>
      </c>
    </row>
    <row r="16" spans="1:13" x14ac:dyDescent="0.2">
      <c r="A16" s="89"/>
      <c r="B16" s="90"/>
      <c r="C16" s="161">
        <v>43904</v>
      </c>
      <c r="D16" s="95" t="s">
        <v>16</v>
      </c>
      <c r="E16" s="95" t="s">
        <v>485</v>
      </c>
      <c r="F16" s="93"/>
      <c r="G16" s="93"/>
      <c r="H16" s="93">
        <v>17.09</v>
      </c>
      <c r="I16" s="85"/>
      <c r="J16" s="86">
        <v>25000</v>
      </c>
      <c r="K16" s="87">
        <f>H16*J16</f>
        <v>427250</v>
      </c>
      <c r="L16" s="94"/>
      <c r="M16" s="89" t="s">
        <v>526</v>
      </c>
    </row>
    <row r="17" spans="1:13" x14ac:dyDescent="0.2">
      <c r="A17" s="89"/>
      <c r="B17" s="90"/>
      <c r="C17" s="161">
        <v>43897</v>
      </c>
      <c r="D17" s="95" t="s">
        <v>32</v>
      </c>
      <c r="E17" s="95" t="s">
        <v>485</v>
      </c>
      <c r="F17" s="93"/>
      <c r="G17" s="93"/>
      <c r="H17" s="93">
        <v>10.9</v>
      </c>
      <c r="I17" s="85"/>
      <c r="J17" s="86">
        <v>25000</v>
      </c>
      <c r="K17" s="87">
        <f>H17*J17</f>
        <v>272500</v>
      </c>
      <c r="L17" s="94"/>
      <c r="M17" s="89" t="s">
        <v>526</v>
      </c>
    </row>
    <row r="18" spans="1:13" x14ac:dyDescent="0.2">
      <c r="A18" s="89"/>
      <c r="B18" s="90"/>
      <c r="C18" s="161">
        <v>43911</v>
      </c>
      <c r="D18" s="95" t="s">
        <v>33</v>
      </c>
      <c r="E18" s="95" t="s">
        <v>485</v>
      </c>
      <c r="F18" s="93"/>
      <c r="G18" s="93"/>
      <c r="H18" s="93">
        <v>27.16</v>
      </c>
      <c r="I18" s="85"/>
      <c r="J18" s="86">
        <v>25000</v>
      </c>
      <c r="K18" s="87">
        <f>H18*J18</f>
        <v>679000</v>
      </c>
      <c r="L18" s="94"/>
      <c r="M18" s="89" t="s">
        <v>526</v>
      </c>
    </row>
    <row r="19" spans="1:13" x14ac:dyDescent="0.2">
      <c r="A19" s="89"/>
      <c r="B19" s="90"/>
      <c r="C19" s="161">
        <v>43911</v>
      </c>
      <c r="D19" s="95" t="s">
        <v>349</v>
      </c>
      <c r="E19" s="95" t="s">
        <v>453</v>
      </c>
      <c r="F19" s="93"/>
      <c r="G19" s="93"/>
      <c r="H19" s="93">
        <v>13.5</v>
      </c>
      <c r="I19" s="85"/>
      <c r="J19" s="86">
        <v>25000</v>
      </c>
      <c r="K19" s="87">
        <f>H19*J19</f>
        <v>337500</v>
      </c>
      <c r="L19" s="94"/>
      <c r="M19" s="89" t="s">
        <v>526</v>
      </c>
    </row>
    <row r="20" spans="1:13" x14ac:dyDescent="0.2">
      <c r="A20" s="89"/>
      <c r="B20" s="90"/>
      <c r="C20" s="161">
        <v>43911</v>
      </c>
      <c r="D20" s="95" t="s">
        <v>351</v>
      </c>
      <c r="E20" s="95" t="s">
        <v>453</v>
      </c>
      <c r="F20" s="93"/>
      <c r="G20" s="93"/>
      <c r="H20" s="93">
        <v>4.9249999999999998</v>
      </c>
      <c r="I20" s="85"/>
      <c r="J20" s="86">
        <v>25000</v>
      </c>
      <c r="K20" s="87">
        <f>H20*J20</f>
        <v>123125</v>
      </c>
      <c r="L20" s="94"/>
      <c r="M20" s="89" t="s">
        <v>526</v>
      </c>
    </row>
    <row r="21" spans="1:13" x14ac:dyDescent="0.2">
      <c r="A21" s="89"/>
      <c r="B21" s="90"/>
      <c r="C21" s="161">
        <v>43895</v>
      </c>
      <c r="D21" s="95" t="s">
        <v>355</v>
      </c>
      <c r="E21" s="95" t="s">
        <v>453</v>
      </c>
      <c r="F21" s="93"/>
      <c r="G21" s="93"/>
      <c r="H21" s="93">
        <v>2.76</v>
      </c>
      <c r="I21" s="85"/>
      <c r="J21" s="86">
        <v>25000</v>
      </c>
      <c r="K21" s="87">
        <f>H21*J21</f>
        <v>69000</v>
      </c>
      <c r="L21" s="94"/>
      <c r="M21" s="89" t="s">
        <v>526</v>
      </c>
    </row>
    <row r="22" spans="1:13" x14ac:dyDescent="0.2">
      <c r="A22" s="89"/>
      <c r="B22" s="90"/>
      <c r="C22" s="161">
        <v>43895</v>
      </c>
      <c r="D22" s="95" t="s">
        <v>358</v>
      </c>
      <c r="E22" s="95" t="s">
        <v>453</v>
      </c>
      <c r="F22" s="93"/>
      <c r="G22" s="93"/>
      <c r="H22" s="93">
        <v>5</v>
      </c>
      <c r="I22" s="85"/>
      <c r="J22" s="86">
        <v>25000</v>
      </c>
      <c r="K22" s="87">
        <f>H22*J22</f>
        <v>125000</v>
      </c>
      <c r="L22" s="94"/>
      <c r="M22" s="89" t="s">
        <v>526</v>
      </c>
    </row>
    <row r="23" spans="1:13" x14ac:dyDescent="0.2">
      <c r="A23" s="89"/>
      <c r="B23" s="90"/>
      <c r="C23" s="161">
        <v>43901</v>
      </c>
      <c r="D23" s="95" t="s">
        <v>361</v>
      </c>
      <c r="E23" s="95" t="s">
        <v>453</v>
      </c>
      <c r="F23" s="93"/>
      <c r="G23" s="93"/>
      <c r="H23" s="93">
        <v>3.8050000000000002</v>
      </c>
      <c r="I23" s="85"/>
      <c r="J23" s="86">
        <v>25000</v>
      </c>
      <c r="K23" s="87">
        <f>H23*J23</f>
        <v>95125</v>
      </c>
      <c r="L23" s="94"/>
      <c r="M23" s="89" t="s">
        <v>526</v>
      </c>
    </row>
    <row r="24" spans="1:13" x14ac:dyDescent="0.2">
      <c r="A24" s="89"/>
      <c r="B24" s="90"/>
      <c r="C24" s="161">
        <v>43902</v>
      </c>
      <c r="D24" s="95" t="s">
        <v>365</v>
      </c>
      <c r="E24" s="95" t="s">
        <v>453</v>
      </c>
      <c r="F24" s="93"/>
      <c r="G24" s="93"/>
      <c r="H24" s="93">
        <v>19.440000000000001</v>
      </c>
      <c r="I24" s="85"/>
      <c r="J24" s="86">
        <v>25000</v>
      </c>
      <c r="K24" s="87">
        <f>H24*J24</f>
        <v>486000.00000000006</v>
      </c>
      <c r="L24" s="94"/>
      <c r="M24" s="89" t="s">
        <v>526</v>
      </c>
    </row>
    <row r="25" spans="1:13" x14ac:dyDescent="0.2">
      <c r="A25" s="89"/>
      <c r="B25" s="90"/>
      <c r="C25" s="161">
        <v>43901</v>
      </c>
      <c r="D25" s="95" t="s">
        <v>374</v>
      </c>
      <c r="E25" s="95" t="s">
        <v>453</v>
      </c>
      <c r="F25" s="93"/>
      <c r="G25" s="93"/>
      <c r="H25" s="93">
        <v>16.2</v>
      </c>
      <c r="I25" s="85"/>
      <c r="J25" s="86">
        <v>25000</v>
      </c>
      <c r="K25" s="87">
        <f>H25*J25</f>
        <v>405000</v>
      </c>
      <c r="L25" s="94"/>
      <c r="M25" s="89" t="s">
        <v>526</v>
      </c>
    </row>
    <row r="26" spans="1:13" x14ac:dyDescent="0.2">
      <c r="A26" s="89"/>
      <c r="B26" s="90"/>
      <c r="C26" s="161">
        <v>43916</v>
      </c>
      <c r="D26" s="95" t="s">
        <v>381</v>
      </c>
      <c r="E26" s="95" t="s">
        <v>453</v>
      </c>
      <c r="F26" s="93"/>
      <c r="G26" s="93"/>
      <c r="H26" s="93">
        <v>15.68</v>
      </c>
      <c r="I26" s="85"/>
      <c r="J26" s="86">
        <v>25000</v>
      </c>
      <c r="K26" s="87">
        <f>H26*J26</f>
        <v>392000</v>
      </c>
      <c r="L26" s="94"/>
      <c r="M26" s="89" t="s">
        <v>526</v>
      </c>
    </row>
    <row r="27" spans="1:13" x14ac:dyDescent="0.2">
      <c r="A27" s="89"/>
      <c r="B27" s="90"/>
      <c r="C27" s="161">
        <v>43903</v>
      </c>
      <c r="D27" s="95" t="s">
        <v>388</v>
      </c>
      <c r="E27" s="95" t="s">
        <v>453</v>
      </c>
      <c r="F27" s="93"/>
      <c r="G27" s="93"/>
      <c r="H27" s="93">
        <v>15.28</v>
      </c>
      <c r="I27" s="85"/>
      <c r="J27" s="86">
        <v>25000</v>
      </c>
      <c r="K27" s="87">
        <f>H27*J27</f>
        <v>382000</v>
      </c>
      <c r="L27" s="94"/>
      <c r="M27" s="89" t="s">
        <v>526</v>
      </c>
    </row>
    <row r="28" spans="1:13" x14ac:dyDescent="0.2">
      <c r="A28" s="89"/>
      <c r="B28" s="90"/>
      <c r="C28" s="161">
        <v>43904</v>
      </c>
      <c r="D28" s="95" t="s">
        <v>395</v>
      </c>
      <c r="E28" s="95" t="s">
        <v>457</v>
      </c>
      <c r="F28" s="93"/>
      <c r="G28" s="93"/>
      <c r="H28" s="93">
        <v>5.0999999999999996</v>
      </c>
      <c r="I28" s="85"/>
      <c r="J28" s="86">
        <v>25000</v>
      </c>
      <c r="K28" s="87">
        <f>H28*J28</f>
        <v>127499.99999999999</v>
      </c>
      <c r="L28" s="94"/>
      <c r="M28" s="89" t="s">
        <v>526</v>
      </c>
    </row>
    <row r="29" spans="1:13" x14ac:dyDescent="0.2">
      <c r="A29" s="89"/>
      <c r="B29" s="90"/>
      <c r="C29" s="161">
        <v>43906</v>
      </c>
      <c r="D29" s="95" t="s">
        <v>398</v>
      </c>
      <c r="E29" s="95" t="s">
        <v>457</v>
      </c>
      <c r="F29" s="93"/>
      <c r="G29" s="93"/>
      <c r="H29" s="93">
        <v>13.154999999999999</v>
      </c>
      <c r="I29" s="85"/>
      <c r="J29" s="86">
        <v>25000</v>
      </c>
      <c r="K29" s="87">
        <f>H29*J29</f>
        <v>328875</v>
      </c>
      <c r="L29" s="94"/>
      <c r="M29" s="89" t="s">
        <v>526</v>
      </c>
    </row>
    <row r="30" spans="1:13" x14ac:dyDescent="0.2">
      <c r="A30" s="89"/>
      <c r="B30" s="90"/>
      <c r="C30" s="161">
        <v>43920</v>
      </c>
      <c r="D30" s="95" t="s">
        <v>404</v>
      </c>
      <c r="E30" s="95" t="s">
        <v>457</v>
      </c>
      <c r="F30" s="93"/>
      <c r="G30" s="93"/>
      <c r="H30" s="93">
        <v>28.5</v>
      </c>
      <c r="I30" s="85"/>
      <c r="J30" s="86">
        <v>25000</v>
      </c>
      <c r="K30" s="87">
        <f>H30*J30</f>
        <v>712500</v>
      </c>
      <c r="L30" s="94"/>
      <c r="M30" s="89" t="s">
        <v>526</v>
      </c>
    </row>
    <row r="31" spans="1:13" x14ac:dyDescent="0.2">
      <c r="A31" s="89"/>
      <c r="B31" s="90"/>
      <c r="C31" s="161">
        <v>43896</v>
      </c>
      <c r="D31" s="95" t="s">
        <v>413</v>
      </c>
      <c r="E31" s="95" t="s">
        <v>457</v>
      </c>
      <c r="F31" s="93"/>
      <c r="G31" s="93"/>
      <c r="H31" s="93">
        <v>4</v>
      </c>
      <c r="I31" s="85"/>
      <c r="J31" s="86">
        <v>25000</v>
      </c>
      <c r="K31" s="87">
        <f>H31*J31</f>
        <v>100000</v>
      </c>
      <c r="L31" s="94"/>
      <c r="M31" s="89" t="s">
        <v>526</v>
      </c>
    </row>
    <row r="32" spans="1:13" x14ac:dyDescent="0.2">
      <c r="A32" s="89"/>
      <c r="B32" s="90"/>
      <c r="C32" s="161">
        <v>43897</v>
      </c>
      <c r="D32" s="95" t="s">
        <v>414</v>
      </c>
      <c r="E32" s="95" t="s">
        <v>457</v>
      </c>
      <c r="F32" s="93"/>
      <c r="G32" s="93"/>
      <c r="H32" s="93">
        <v>13.2</v>
      </c>
      <c r="I32" s="85"/>
      <c r="J32" s="86">
        <v>25000</v>
      </c>
      <c r="K32" s="87">
        <f>H32*J32</f>
        <v>330000</v>
      </c>
      <c r="L32" s="94"/>
      <c r="M32" s="89" t="s">
        <v>526</v>
      </c>
    </row>
    <row r="33" spans="1:13" x14ac:dyDescent="0.2">
      <c r="A33" s="89"/>
      <c r="B33" s="90"/>
      <c r="C33" s="161">
        <v>43894</v>
      </c>
      <c r="D33" s="95" t="s">
        <v>416</v>
      </c>
      <c r="E33" s="95" t="s">
        <v>453</v>
      </c>
      <c r="F33" s="93"/>
      <c r="G33" s="93"/>
      <c r="H33" s="93">
        <v>4.68</v>
      </c>
      <c r="I33" s="85"/>
      <c r="J33" s="86">
        <v>25000</v>
      </c>
      <c r="K33" s="87">
        <f>H33*J33</f>
        <v>117000</v>
      </c>
      <c r="L33" s="94"/>
      <c r="M33" s="89" t="s">
        <v>526</v>
      </c>
    </row>
    <row r="34" spans="1:13" x14ac:dyDescent="0.2">
      <c r="A34" s="89"/>
      <c r="B34" s="90"/>
      <c r="C34" s="161">
        <v>43908</v>
      </c>
      <c r="D34" s="95" t="s">
        <v>429</v>
      </c>
      <c r="E34" s="95" t="s">
        <v>453</v>
      </c>
      <c r="F34" s="93"/>
      <c r="G34" s="93"/>
      <c r="H34" s="93">
        <v>18.155000000000001</v>
      </c>
      <c r="I34" s="85"/>
      <c r="J34" s="86">
        <v>25000</v>
      </c>
      <c r="K34" s="87">
        <f>H34*J34</f>
        <v>453875</v>
      </c>
      <c r="L34" s="94"/>
      <c r="M34" s="89" t="s">
        <v>526</v>
      </c>
    </row>
    <row r="35" spans="1:13" x14ac:dyDescent="0.2">
      <c r="A35" s="89"/>
      <c r="B35" s="90"/>
      <c r="C35" s="161">
        <v>43897</v>
      </c>
      <c r="D35" s="95" t="s">
        <v>420</v>
      </c>
      <c r="E35" s="95" t="s">
        <v>457</v>
      </c>
      <c r="F35" s="93"/>
      <c r="G35" s="93"/>
      <c r="H35" s="93">
        <v>12.34</v>
      </c>
      <c r="I35" s="85"/>
      <c r="J35" s="86">
        <v>25000</v>
      </c>
      <c r="K35" s="87">
        <f>H35*J35</f>
        <v>308500</v>
      </c>
      <c r="L35" s="94"/>
      <c r="M35" s="89" t="s">
        <v>526</v>
      </c>
    </row>
    <row r="36" spans="1:13" x14ac:dyDescent="0.2">
      <c r="A36" s="89"/>
      <c r="B36" s="90"/>
      <c r="C36" s="161">
        <v>43895</v>
      </c>
      <c r="D36" s="95" t="s">
        <v>355</v>
      </c>
      <c r="E36" s="95" t="s">
        <v>453</v>
      </c>
      <c r="F36" s="93"/>
      <c r="G36" s="93"/>
      <c r="H36" s="93">
        <v>18.100000000000001</v>
      </c>
      <c r="I36" s="85"/>
      <c r="J36" s="86">
        <v>25000</v>
      </c>
      <c r="K36" s="87">
        <f>H36*J36</f>
        <v>452500.00000000006</v>
      </c>
      <c r="L36" s="94"/>
      <c r="M36" s="89" t="s">
        <v>526</v>
      </c>
    </row>
    <row r="37" spans="1:13" x14ac:dyDescent="0.2">
      <c r="A37" s="89"/>
      <c r="B37" s="90"/>
      <c r="C37" s="161">
        <v>43909</v>
      </c>
      <c r="D37" s="95" t="s">
        <v>489</v>
      </c>
      <c r="E37" s="95" t="s">
        <v>481</v>
      </c>
      <c r="F37" s="93"/>
      <c r="G37" s="93"/>
      <c r="H37" s="93">
        <v>18.5</v>
      </c>
      <c r="I37" s="85"/>
      <c r="J37" s="86">
        <v>25000</v>
      </c>
      <c r="K37" s="87">
        <f>H37*J37</f>
        <v>462500</v>
      </c>
      <c r="L37" s="94"/>
      <c r="M37" s="89" t="s">
        <v>526</v>
      </c>
    </row>
    <row r="38" spans="1:13" x14ac:dyDescent="0.2">
      <c r="A38" s="89"/>
      <c r="B38" s="96"/>
      <c r="C38" s="161">
        <v>43910</v>
      </c>
      <c r="D38" s="95" t="s">
        <v>495</v>
      </c>
      <c r="E38" s="95" t="s">
        <v>455</v>
      </c>
      <c r="F38" s="93"/>
      <c r="G38" s="93"/>
      <c r="H38" s="93">
        <v>10.5</v>
      </c>
      <c r="I38" s="85"/>
      <c r="J38" s="86">
        <v>25000</v>
      </c>
      <c r="K38" s="87">
        <f>H38*J38</f>
        <v>262500</v>
      </c>
      <c r="L38" s="94"/>
      <c r="M38" s="89" t="s">
        <v>526</v>
      </c>
    </row>
    <row r="39" spans="1:13" x14ac:dyDescent="0.2">
      <c r="A39" s="89"/>
      <c r="B39" s="90"/>
      <c r="C39" s="161">
        <v>43901</v>
      </c>
      <c r="D39" s="95" t="s">
        <v>522</v>
      </c>
      <c r="E39" s="95" t="s">
        <v>455</v>
      </c>
      <c r="F39" s="93"/>
      <c r="G39" s="93"/>
      <c r="H39" s="93">
        <v>21</v>
      </c>
      <c r="I39" s="85"/>
      <c r="J39" s="86">
        <v>25000</v>
      </c>
      <c r="K39" s="87">
        <f>H39*J39</f>
        <v>525000</v>
      </c>
      <c r="L39" s="94"/>
      <c r="M39" s="89" t="s">
        <v>526</v>
      </c>
    </row>
    <row r="40" spans="1:13" x14ac:dyDescent="0.2">
      <c r="A40" s="89"/>
      <c r="B40" s="90"/>
      <c r="C40" s="161">
        <v>43903</v>
      </c>
      <c r="D40" s="95" t="s">
        <v>245</v>
      </c>
      <c r="E40" s="95" t="s">
        <v>455</v>
      </c>
      <c r="F40" s="93"/>
      <c r="G40" s="93"/>
      <c r="H40" s="93">
        <v>22</v>
      </c>
      <c r="I40" s="85"/>
      <c r="J40" s="86">
        <v>25000</v>
      </c>
      <c r="K40" s="87">
        <f>H40*J40</f>
        <v>550000</v>
      </c>
      <c r="L40" s="94"/>
      <c r="M40" s="89" t="s">
        <v>526</v>
      </c>
    </row>
    <row r="41" spans="1:13" x14ac:dyDescent="0.2">
      <c r="A41" s="90"/>
      <c r="B41" s="90"/>
      <c r="C41" s="90"/>
      <c r="D41" s="97" t="s">
        <v>524</v>
      </c>
      <c r="E41" s="97"/>
      <c r="F41" s="98">
        <v>0.35</v>
      </c>
      <c r="G41" s="98">
        <v>0.4</v>
      </c>
      <c r="H41" s="99">
        <f>F41*G41</f>
        <v>0.13999999999999999</v>
      </c>
      <c r="I41" s="99">
        <v>160</v>
      </c>
      <c r="J41" s="100">
        <v>26000</v>
      </c>
      <c r="K41" s="101">
        <f>I41*J41</f>
        <v>4160000</v>
      </c>
      <c r="L41" s="94"/>
      <c r="M41" s="89" t="s">
        <v>528</v>
      </c>
    </row>
    <row r="42" spans="1:13" x14ac:dyDescent="0.2">
      <c r="A42" s="90"/>
      <c r="B42" s="90"/>
      <c r="C42" s="90"/>
      <c r="D42" s="97" t="s">
        <v>524</v>
      </c>
      <c r="E42" s="90"/>
      <c r="F42" s="137">
        <v>0.9</v>
      </c>
      <c r="G42" s="137">
        <v>0.3</v>
      </c>
      <c r="H42" s="99">
        <f>F42*G42</f>
        <v>0.27</v>
      </c>
      <c r="I42" s="137">
        <v>80</v>
      </c>
      <c r="J42" s="101">
        <v>52000</v>
      </c>
      <c r="K42" s="101">
        <f>I42*J42</f>
        <v>4160000</v>
      </c>
      <c r="L42" s="94"/>
      <c r="M42" s="89" t="s">
        <v>528</v>
      </c>
    </row>
    <row r="43" spans="1:13" x14ac:dyDescent="0.2">
      <c r="A43" s="90"/>
      <c r="B43" s="90"/>
      <c r="C43" s="90"/>
      <c r="D43" s="97" t="s">
        <v>525</v>
      </c>
      <c r="E43" s="90"/>
      <c r="F43" s="137"/>
      <c r="G43" s="137"/>
      <c r="H43" s="99"/>
      <c r="I43" s="137"/>
      <c r="J43" s="101"/>
      <c r="K43" s="101">
        <v>200000</v>
      </c>
      <c r="L43" s="138"/>
      <c r="M43" s="89" t="s">
        <v>527</v>
      </c>
    </row>
    <row r="44" spans="1:13" x14ac:dyDescent="0.2">
      <c r="A44" s="90"/>
      <c r="B44" s="90"/>
      <c r="C44" s="90"/>
      <c r="D44" s="90"/>
      <c r="E44" s="96"/>
      <c r="F44" s="139" t="s">
        <v>520</v>
      </c>
      <c r="G44" s="140"/>
      <c r="H44" s="140"/>
      <c r="I44" s="140"/>
      <c r="J44" s="140"/>
      <c r="K44" s="141"/>
      <c r="L44" s="142">
        <f>SUM(K4:K43)</f>
        <v>20789275</v>
      </c>
      <c r="M44" s="90"/>
    </row>
    <row r="45" spans="1:13" x14ac:dyDescent="0.2">
      <c r="A45" s="102"/>
      <c r="B45" s="102"/>
      <c r="C45" s="102"/>
      <c r="D45" s="102" t="s">
        <v>529</v>
      </c>
      <c r="E45" s="89" t="s">
        <v>16</v>
      </c>
      <c r="F45" s="143"/>
      <c r="G45" s="143"/>
      <c r="H45" s="143"/>
      <c r="I45" s="144">
        <v>14</v>
      </c>
      <c r="J45" s="145">
        <v>10000</v>
      </c>
      <c r="K45" s="145">
        <f>I45*J45</f>
        <v>140000</v>
      </c>
      <c r="L45" s="146"/>
      <c r="M45" s="89"/>
    </row>
    <row r="46" spans="1:13" x14ac:dyDescent="0.2">
      <c r="A46" s="102"/>
      <c r="B46" s="102"/>
      <c r="C46" s="102"/>
      <c r="D46" s="102"/>
      <c r="E46" s="89" t="s">
        <v>19</v>
      </c>
      <c r="F46" s="143"/>
      <c r="G46" s="143"/>
      <c r="H46" s="143"/>
      <c r="I46" s="144">
        <v>16</v>
      </c>
      <c r="J46" s="145">
        <v>10000</v>
      </c>
      <c r="K46" s="145">
        <f t="shared" ref="K46:K72" si="0">I46*J46</f>
        <v>160000</v>
      </c>
      <c r="L46" s="146"/>
      <c r="M46" s="89"/>
    </row>
    <row r="47" spans="1:13" x14ac:dyDescent="0.2">
      <c r="A47" s="102"/>
      <c r="B47" s="102"/>
      <c r="C47" s="102"/>
      <c r="D47" s="102"/>
      <c r="E47" s="89" t="s">
        <v>32</v>
      </c>
      <c r="F47" s="143"/>
      <c r="G47" s="143"/>
      <c r="H47" s="143"/>
      <c r="I47" s="144">
        <v>5</v>
      </c>
      <c r="J47" s="145">
        <v>10000</v>
      </c>
      <c r="K47" s="145">
        <f t="shared" si="0"/>
        <v>50000</v>
      </c>
      <c r="L47" s="146"/>
      <c r="M47" s="89"/>
    </row>
    <row r="48" spans="1:13" x14ac:dyDescent="0.2">
      <c r="A48" s="102"/>
      <c r="B48" s="102"/>
      <c r="C48" s="102"/>
      <c r="D48" s="102"/>
      <c r="E48" s="89" t="s">
        <v>33</v>
      </c>
      <c r="F48" s="143"/>
      <c r="G48" s="143"/>
      <c r="H48" s="143"/>
      <c r="I48" s="144">
        <v>8</v>
      </c>
      <c r="J48" s="145">
        <v>10000</v>
      </c>
      <c r="K48" s="145">
        <f t="shared" si="0"/>
        <v>80000</v>
      </c>
      <c r="L48" s="146"/>
      <c r="M48" s="89"/>
    </row>
    <row r="49" spans="1:13" x14ac:dyDescent="0.2">
      <c r="A49" s="102"/>
      <c r="B49" s="102"/>
      <c r="C49" s="102"/>
      <c r="D49" s="102"/>
      <c r="E49" s="89" t="s">
        <v>34</v>
      </c>
      <c r="F49" s="143"/>
      <c r="G49" s="143"/>
      <c r="H49" s="143"/>
      <c r="I49" s="144">
        <v>11</v>
      </c>
      <c r="J49" s="145">
        <v>10000</v>
      </c>
      <c r="K49" s="145">
        <f t="shared" si="0"/>
        <v>110000</v>
      </c>
      <c r="L49" s="146"/>
      <c r="M49" s="89"/>
    </row>
    <row r="50" spans="1:13" x14ac:dyDescent="0.2">
      <c r="A50" s="102"/>
      <c r="B50" s="102"/>
      <c r="C50" s="102"/>
      <c r="D50" s="102"/>
      <c r="E50" s="89" t="s">
        <v>35</v>
      </c>
      <c r="F50" s="143"/>
      <c r="G50" s="143"/>
      <c r="H50" s="143"/>
      <c r="I50" s="144">
        <v>14</v>
      </c>
      <c r="J50" s="145">
        <v>10000</v>
      </c>
      <c r="K50" s="145">
        <f t="shared" si="0"/>
        <v>140000</v>
      </c>
      <c r="L50" s="146"/>
      <c r="M50" s="89"/>
    </row>
    <row r="51" spans="1:13" x14ac:dyDescent="0.2">
      <c r="A51" s="102"/>
      <c r="B51" s="102"/>
      <c r="C51" s="102"/>
      <c r="D51" s="102"/>
      <c r="E51" s="89" t="s">
        <v>28</v>
      </c>
      <c r="F51" s="143"/>
      <c r="G51" s="143"/>
      <c r="H51" s="143"/>
      <c r="I51" s="144">
        <v>10</v>
      </c>
      <c r="J51" s="145">
        <v>10000</v>
      </c>
      <c r="K51" s="145">
        <f t="shared" si="0"/>
        <v>100000</v>
      </c>
      <c r="L51" s="146"/>
      <c r="M51" s="89"/>
    </row>
    <row r="52" spans="1:13" x14ac:dyDescent="0.2">
      <c r="A52" s="102"/>
      <c r="B52" s="102"/>
      <c r="C52" s="102"/>
      <c r="D52" s="102"/>
      <c r="E52" s="89" t="s">
        <v>23</v>
      </c>
      <c r="F52" s="143"/>
      <c r="G52" s="143"/>
      <c r="H52" s="143"/>
      <c r="I52" s="144">
        <v>5</v>
      </c>
      <c r="J52" s="145">
        <v>10000</v>
      </c>
      <c r="K52" s="145">
        <f t="shared" si="0"/>
        <v>50000</v>
      </c>
      <c r="L52" s="146"/>
      <c r="M52" s="89"/>
    </row>
    <row r="53" spans="1:13" x14ac:dyDescent="0.2">
      <c r="A53" s="102"/>
      <c r="B53" s="102"/>
      <c r="C53" s="102"/>
      <c r="D53" s="102"/>
      <c r="E53" s="89" t="s">
        <v>24</v>
      </c>
      <c r="F53" s="143"/>
      <c r="G53" s="143"/>
      <c r="H53" s="143"/>
      <c r="I53" s="144">
        <v>14</v>
      </c>
      <c r="J53" s="145">
        <v>10000</v>
      </c>
      <c r="K53" s="145">
        <f t="shared" si="0"/>
        <v>140000</v>
      </c>
      <c r="L53" s="146"/>
      <c r="M53" s="89"/>
    </row>
    <row r="54" spans="1:13" x14ac:dyDescent="0.2">
      <c r="A54" s="102"/>
      <c r="B54" s="102"/>
      <c r="C54" s="102"/>
      <c r="D54" s="102"/>
      <c r="E54" s="89" t="s">
        <v>530</v>
      </c>
      <c r="F54" s="143"/>
      <c r="G54" s="143"/>
      <c r="H54" s="143"/>
      <c r="I54" s="144">
        <v>25</v>
      </c>
      <c r="J54" s="145">
        <v>10000</v>
      </c>
      <c r="K54" s="145">
        <f t="shared" si="0"/>
        <v>250000</v>
      </c>
      <c r="L54" s="146"/>
      <c r="M54" s="89"/>
    </row>
    <row r="55" spans="1:13" x14ac:dyDescent="0.2">
      <c r="A55" s="102"/>
      <c r="B55" s="102"/>
      <c r="C55" s="102"/>
      <c r="D55" s="102"/>
      <c r="E55" s="89" t="s">
        <v>29</v>
      </c>
      <c r="F55" s="143"/>
      <c r="G55" s="143"/>
      <c r="H55" s="143"/>
      <c r="I55" s="144">
        <v>4</v>
      </c>
      <c r="J55" s="145">
        <v>10000</v>
      </c>
      <c r="K55" s="145">
        <f t="shared" si="0"/>
        <v>40000</v>
      </c>
      <c r="L55" s="146"/>
      <c r="M55" s="89"/>
    </row>
    <row r="56" spans="1:13" x14ac:dyDescent="0.2">
      <c r="A56" s="102"/>
      <c r="B56" s="102"/>
      <c r="C56" s="102"/>
      <c r="D56" s="102"/>
      <c r="E56" s="89" t="s">
        <v>15</v>
      </c>
      <c r="F56" s="143"/>
      <c r="G56" s="143"/>
      <c r="H56" s="143"/>
      <c r="I56" s="144">
        <v>11</v>
      </c>
      <c r="J56" s="145">
        <v>10000</v>
      </c>
      <c r="K56" s="145">
        <f t="shared" si="0"/>
        <v>110000</v>
      </c>
      <c r="L56" s="146"/>
      <c r="M56" s="89"/>
    </row>
    <row r="57" spans="1:13" x14ac:dyDescent="0.2">
      <c r="A57" s="102"/>
      <c r="B57" s="102"/>
      <c r="C57" s="102"/>
      <c r="D57" s="102"/>
      <c r="E57" s="89" t="s">
        <v>30</v>
      </c>
      <c r="F57" s="143"/>
      <c r="G57" s="143"/>
      <c r="H57" s="143"/>
      <c r="I57" s="144">
        <v>3</v>
      </c>
      <c r="J57" s="145">
        <v>10000</v>
      </c>
      <c r="K57" s="145">
        <f t="shared" si="0"/>
        <v>30000</v>
      </c>
      <c r="L57" s="146"/>
      <c r="M57" s="89"/>
    </row>
    <row r="58" spans="1:13" x14ac:dyDescent="0.2">
      <c r="A58" s="102"/>
      <c r="B58" s="102"/>
      <c r="C58" s="102"/>
      <c r="D58" s="102"/>
      <c r="E58" s="89" t="s">
        <v>531</v>
      </c>
      <c r="F58" s="143"/>
      <c r="G58" s="143"/>
      <c r="H58" s="143"/>
      <c r="I58" s="144">
        <v>11</v>
      </c>
      <c r="J58" s="145">
        <v>10000</v>
      </c>
      <c r="K58" s="145">
        <f t="shared" si="0"/>
        <v>110000</v>
      </c>
      <c r="L58" s="146"/>
      <c r="M58" s="89"/>
    </row>
    <row r="59" spans="1:13" x14ac:dyDescent="0.2">
      <c r="A59" s="102"/>
      <c r="B59" s="102"/>
      <c r="C59" s="102"/>
      <c r="D59" s="102"/>
      <c r="E59" s="89" t="s">
        <v>532</v>
      </c>
      <c r="F59" s="143"/>
      <c r="G59" s="143"/>
      <c r="H59" s="143"/>
      <c r="I59" s="144">
        <v>8</v>
      </c>
      <c r="J59" s="145">
        <v>10000</v>
      </c>
      <c r="K59" s="145">
        <f t="shared" si="0"/>
        <v>80000</v>
      </c>
      <c r="L59" s="146"/>
      <c r="M59" s="89"/>
    </row>
    <row r="60" spans="1:13" x14ac:dyDescent="0.2">
      <c r="A60" s="102"/>
      <c r="B60" s="102"/>
      <c r="C60" s="102"/>
      <c r="D60" s="102"/>
      <c r="E60" s="89" t="s">
        <v>25</v>
      </c>
      <c r="F60" s="143"/>
      <c r="G60" s="143"/>
      <c r="H60" s="143"/>
      <c r="I60" s="144">
        <v>7</v>
      </c>
      <c r="J60" s="145">
        <v>10000</v>
      </c>
      <c r="K60" s="145">
        <f t="shared" si="0"/>
        <v>70000</v>
      </c>
      <c r="L60" s="146"/>
      <c r="M60" s="89"/>
    </row>
    <row r="61" spans="1:13" x14ac:dyDescent="0.2">
      <c r="A61" s="102"/>
      <c r="B61" s="102"/>
      <c r="C61" s="102"/>
      <c r="D61" s="102"/>
      <c r="E61" s="89" t="s">
        <v>26</v>
      </c>
      <c r="F61" s="143"/>
      <c r="G61" s="143"/>
      <c r="H61" s="143"/>
      <c r="I61" s="144">
        <v>5</v>
      </c>
      <c r="J61" s="145">
        <v>10000</v>
      </c>
      <c r="K61" s="145">
        <f t="shared" si="0"/>
        <v>50000</v>
      </c>
      <c r="L61" s="146"/>
      <c r="M61" s="89"/>
    </row>
    <row r="62" spans="1:13" x14ac:dyDescent="0.2">
      <c r="A62" s="102"/>
      <c r="B62" s="102"/>
      <c r="C62" s="102"/>
      <c r="D62" s="102"/>
      <c r="E62" s="89" t="s">
        <v>27</v>
      </c>
      <c r="F62" s="143"/>
      <c r="G62" s="143"/>
      <c r="H62" s="143"/>
      <c r="I62" s="144">
        <v>8</v>
      </c>
      <c r="J62" s="145">
        <v>10000</v>
      </c>
      <c r="K62" s="145">
        <f t="shared" si="0"/>
        <v>80000</v>
      </c>
      <c r="L62" s="146"/>
      <c r="M62" s="89"/>
    </row>
    <row r="63" spans="1:13" x14ac:dyDescent="0.2">
      <c r="A63" s="102"/>
      <c r="B63" s="102"/>
      <c r="C63" s="102"/>
      <c r="D63" s="102"/>
      <c r="E63" s="89" t="s">
        <v>533</v>
      </c>
      <c r="F63" s="143"/>
      <c r="G63" s="143"/>
      <c r="H63" s="143"/>
      <c r="I63" s="144">
        <v>5</v>
      </c>
      <c r="J63" s="145">
        <v>10000</v>
      </c>
      <c r="K63" s="145">
        <f t="shared" si="0"/>
        <v>50000</v>
      </c>
      <c r="L63" s="146"/>
      <c r="M63" s="89"/>
    </row>
    <row r="64" spans="1:13" x14ac:dyDescent="0.2">
      <c r="A64" s="102"/>
      <c r="B64" s="102"/>
      <c r="C64" s="102"/>
      <c r="D64" s="102"/>
      <c r="E64" s="89" t="s">
        <v>21</v>
      </c>
      <c r="F64" s="143"/>
      <c r="G64" s="143"/>
      <c r="H64" s="143"/>
      <c r="I64" s="144">
        <v>10</v>
      </c>
      <c r="J64" s="145">
        <v>10000</v>
      </c>
      <c r="K64" s="145">
        <f t="shared" si="0"/>
        <v>100000</v>
      </c>
      <c r="L64" s="146"/>
      <c r="M64" s="89"/>
    </row>
    <row r="65" spans="1:13" x14ac:dyDescent="0.2">
      <c r="A65" s="102"/>
      <c r="B65" s="102"/>
      <c r="C65" s="102"/>
      <c r="D65" s="102"/>
      <c r="E65" s="89" t="s">
        <v>22</v>
      </c>
      <c r="F65" s="143"/>
      <c r="G65" s="143"/>
      <c r="H65" s="143"/>
      <c r="I65" s="144">
        <v>8</v>
      </c>
      <c r="J65" s="145">
        <v>10000</v>
      </c>
      <c r="K65" s="145">
        <f t="shared" si="0"/>
        <v>80000</v>
      </c>
      <c r="L65" s="146"/>
      <c r="M65" s="89"/>
    </row>
    <row r="66" spans="1:13" x14ac:dyDescent="0.2">
      <c r="A66" s="102"/>
      <c r="B66" s="102"/>
      <c r="C66" s="102"/>
      <c r="D66" s="102"/>
      <c r="E66" s="89" t="s">
        <v>534</v>
      </c>
      <c r="F66" s="143"/>
      <c r="G66" s="143"/>
      <c r="H66" s="143"/>
      <c r="I66" s="144">
        <v>7</v>
      </c>
      <c r="J66" s="145">
        <v>10000</v>
      </c>
      <c r="K66" s="145">
        <f t="shared" si="0"/>
        <v>70000</v>
      </c>
      <c r="L66" s="146"/>
      <c r="M66" s="89"/>
    </row>
    <row r="67" spans="1:13" x14ac:dyDescent="0.2">
      <c r="A67" s="102"/>
      <c r="B67" s="102"/>
      <c r="C67" s="102"/>
      <c r="D67" s="102"/>
      <c r="E67" s="89" t="s">
        <v>230</v>
      </c>
      <c r="F67" s="143"/>
      <c r="G67" s="143"/>
      <c r="H67" s="143"/>
      <c r="I67" s="144">
        <v>5</v>
      </c>
      <c r="J67" s="145">
        <v>10000</v>
      </c>
      <c r="K67" s="145">
        <f t="shared" si="0"/>
        <v>50000</v>
      </c>
      <c r="L67" s="146"/>
      <c r="M67" s="89"/>
    </row>
    <row r="68" spans="1:13" x14ac:dyDescent="0.2">
      <c r="A68" s="102"/>
      <c r="B68" s="102"/>
      <c r="C68" s="102"/>
      <c r="D68" s="102"/>
      <c r="E68" s="89" t="s">
        <v>236</v>
      </c>
      <c r="F68" s="143"/>
      <c r="G68" s="143"/>
      <c r="H68" s="143"/>
      <c r="I68" s="144">
        <v>5</v>
      </c>
      <c r="J68" s="145">
        <v>10000</v>
      </c>
      <c r="K68" s="145">
        <f t="shared" si="0"/>
        <v>50000</v>
      </c>
      <c r="L68" s="146"/>
      <c r="M68" s="89"/>
    </row>
    <row r="69" spans="1:13" x14ac:dyDescent="0.2">
      <c r="A69" s="102"/>
      <c r="B69" s="102"/>
      <c r="C69" s="102"/>
      <c r="D69" s="102"/>
      <c r="E69" s="89" t="s">
        <v>245</v>
      </c>
      <c r="F69" s="143"/>
      <c r="G69" s="143"/>
      <c r="H69" s="143"/>
      <c r="I69" s="144">
        <v>9</v>
      </c>
      <c r="J69" s="145">
        <v>10000</v>
      </c>
      <c r="K69" s="145">
        <f t="shared" si="0"/>
        <v>90000</v>
      </c>
      <c r="L69" s="146"/>
      <c r="M69" s="89"/>
    </row>
    <row r="70" spans="1:13" x14ac:dyDescent="0.2">
      <c r="A70" s="102"/>
      <c r="B70" s="102"/>
      <c r="C70" s="102"/>
      <c r="D70" s="102"/>
      <c r="E70" s="89" t="s">
        <v>249</v>
      </c>
      <c r="F70" s="143"/>
      <c r="G70" s="143"/>
      <c r="H70" s="143"/>
      <c r="I70" s="144">
        <v>5</v>
      </c>
      <c r="J70" s="145">
        <v>10000</v>
      </c>
      <c r="K70" s="145">
        <f t="shared" si="0"/>
        <v>50000</v>
      </c>
      <c r="L70" s="146"/>
      <c r="M70" s="89"/>
    </row>
    <row r="71" spans="1:13" x14ac:dyDescent="0.2">
      <c r="A71" s="102"/>
      <c r="B71" s="102"/>
      <c r="C71" s="102"/>
      <c r="D71" s="102"/>
      <c r="E71" s="89" t="s">
        <v>17</v>
      </c>
      <c r="F71" s="143"/>
      <c r="G71" s="143"/>
      <c r="H71" s="143"/>
      <c r="I71" s="144">
        <v>5</v>
      </c>
      <c r="J71" s="145">
        <v>10000</v>
      </c>
      <c r="K71" s="145">
        <f t="shared" si="0"/>
        <v>50000</v>
      </c>
      <c r="L71" s="146"/>
      <c r="M71" s="89"/>
    </row>
    <row r="72" spans="1:13" x14ac:dyDescent="0.2">
      <c r="A72" s="102"/>
      <c r="B72" s="102"/>
      <c r="C72" s="102"/>
      <c r="D72" s="102"/>
      <c r="E72" s="89" t="s">
        <v>259</v>
      </c>
      <c r="F72" s="143"/>
      <c r="G72" s="143"/>
      <c r="H72" s="143"/>
      <c r="I72" s="144">
        <v>5</v>
      </c>
      <c r="J72" s="145">
        <v>10000</v>
      </c>
      <c r="K72" s="145">
        <f t="shared" si="0"/>
        <v>50000</v>
      </c>
      <c r="L72" s="146"/>
      <c r="M72" s="89"/>
    </row>
    <row r="73" spans="1:13" x14ac:dyDescent="0.2">
      <c r="A73" s="102"/>
      <c r="B73" s="102"/>
      <c r="C73" s="102"/>
      <c r="D73" s="102"/>
      <c r="E73" s="89"/>
      <c r="F73" s="147"/>
      <c r="G73" s="148"/>
      <c r="H73" s="148"/>
      <c r="I73" s="148"/>
      <c r="J73" s="148"/>
      <c r="K73" s="149"/>
      <c r="L73" s="150">
        <f>SUM(K45:K72)</f>
        <v>2430000</v>
      </c>
      <c r="M73" s="89"/>
    </row>
    <row r="74" spans="1:13" x14ac:dyDescent="0.2">
      <c r="A74" s="102"/>
      <c r="B74" s="102"/>
      <c r="C74" s="161">
        <v>43910</v>
      </c>
      <c r="D74" s="102" t="s">
        <v>347</v>
      </c>
      <c r="E74" s="89" t="s">
        <v>535</v>
      </c>
      <c r="F74" s="143"/>
      <c r="G74" s="143"/>
      <c r="H74" s="143"/>
      <c r="I74" s="144">
        <v>1</v>
      </c>
      <c r="J74" s="145">
        <v>300000</v>
      </c>
      <c r="K74" s="145">
        <f>I74*J74</f>
        <v>300000</v>
      </c>
      <c r="L74" s="103"/>
      <c r="M74" s="89"/>
    </row>
    <row r="75" spans="1:13" x14ac:dyDescent="0.2">
      <c r="A75" s="102"/>
      <c r="B75" s="102"/>
      <c r="C75" s="102"/>
      <c r="D75" s="102"/>
      <c r="E75" s="89" t="s">
        <v>536</v>
      </c>
      <c r="F75" s="143"/>
      <c r="G75" s="143"/>
      <c r="H75" s="143"/>
      <c r="I75" s="144">
        <v>1</v>
      </c>
      <c r="J75" s="145">
        <v>300000</v>
      </c>
      <c r="K75" s="145">
        <f>I75*J75</f>
        <v>300000</v>
      </c>
      <c r="L75" s="103"/>
      <c r="M75" s="89"/>
    </row>
    <row r="76" spans="1:13" x14ac:dyDescent="0.2">
      <c r="A76" s="102"/>
      <c r="B76" s="102"/>
      <c r="C76" s="102"/>
      <c r="D76" s="102"/>
      <c r="E76" s="89"/>
      <c r="F76" s="155"/>
      <c r="G76" s="156"/>
      <c r="H76" s="156"/>
      <c r="I76" s="156"/>
      <c r="J76" s="156"/>
      <c r="K76" s="157"/>
      <c r="L76" s="158">
        <f>SUM(K74:K75)</f>
        <v>600000</v>
      </c>
      <c r="M76" s="89"/>
    </row>
    <row r="77" spans="1:13" x14ac:dyDescent="0.2">
      <c r="A77" s="102"/>
      <c r="B77" s="102"/>
      <c r="C77" s="102"/>
      <c r="D77" s="102" t="s">
        <v>446</v>
      </c>
      <c r="E77" s="89"/>
      <c r="F77" s="143"/>
      <c r="G77" s="143"/>
      <c r="H77" s="143"/>
      <c r="I77" s="145">
        <v>3320</v>
      </c>
      <c r="J77" s="145">
        <v>5000</v>
      </c>
      <c r="K77" s="145">
        <f>I77*J77</f>
        <v>16600000</v>
      </c>
      <c r="L77" s="103"/>
      <c r="M77" s="89"/>
    </row>
    <row r="78" spans="1:13" x14ac:dyDescent="0.2">
      <c r="A78" s="102"/>
      <c r="B78" s="102"/>
      <c r="C78" s="102"/>
      <c r="D78" s="102"/>
      <c r="E78" s="89"/>
      <c r="F78" s="151"/>
      <c r="G78" s="152"/>
      <c r="H78" s="152"/>
      <c r="I78" s="152"/>
      <c r="J78" s="152"/>
      <c r="K78" s="153"/>
      <c r="L78" s="154">
        <f>SUM(K77)</f>
        <v>16600000</v>
      </c>
      <c r="M78" s="89"/>
    </row>
    <row r="79" spans="1:13" x14ac:dyDescent="0.2">
      <c r="A79" s="90"/>
      <c r="B79" s="102"/>
      <c r="C79" s="102"/>
      <c r="D79" s="102"/>
      <c r="E79" s="102"/>
      <c r="F79" s="102"/>
      <c r="G79" s="102"/>
      <c r="H79" s="108" t="s">
        <v>264</v>
      </c>
      <c r="I79" s="109"/>
      <c r="J79" s="109"/>
      <c r="K79" s="110"/>
      <c r="L79" s="106">
        <f>L44+L73+L76+L78</f>
        <v>40419275</v>
      </c>
      <c r="M79" s="90"/>
    </row>
    <row r="80" spans="1:13" x14ac:dyDescent="0.2">
      <c r="A80" s="90"/>
      <c r="B80" s="90"/>
      <c r="C80" s="90"/>
      <c r="D80" s="90"/>
      <c r="E80" s="90"/>
      <c r="F80" s="90"/>
      <c r="G80" s="90"/>
      <c r="H80" s="111"/>
      <c r="I80" s="112"/>
      <c r="J80" s="112"/>
      <c r="K80" s="113"/>
      <c r="L80" s="107"/>
      <c r="M80" s="90"/>
    </row>
  </sheetData>
  <mergeCells count="18">
    <mergeCell ref="F73:K73"/>
    <mergeCell ref="F76:K76"/>
    <mergeCell ref="F78:K78"/>
    <mergeCell ref="F44:K44"/>
    <mergeCell ref="A2:A3"/>
    <mergeCell ref="B2:B3"/>
    <mergeCell ref="C2:C3"/>
    <mergeCell ref="D2:D3"/>
    <mergeCell ref="E2:E3"/>
    <mergeCell ref="F2:G2"/>
    <mergeCell ref="I2:I3"/>
    <mergeCell ref="H2:H3"/>
    <mergeCell ref="J2:J3"/>
    <mergeCell ref="K2:K3"/>
    <mergeCell ref="L2:L3"/>
    <mergeCell ref="M2:M3"/>
    <mergeCell ref="L79:L80"/>
    <mergeCell ref="H79:K8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41"/>
  <sheetViews>
    <sheetView topLeftCell="A163" zoomScale="70" zoomScaleNormal="70" workbookViewId="0">
      <selection activeCell="C181" sqref="C181"/>
    </sheetView>
  </sheetViews>
  <sheetFormatPr defaultRowHeight="15" x14ac:dyDescent="0.25"/>
  <cols>
    <col min="1" max="1" width="4.5703125" style="7" customWidth="1"/>
    <col min="2" max="2" width="28.85546875" style="7" customWidth="1"/>
    <col min="3" max="3" width="14.140625" style="7" customWidth="1"/>
    <col min="4" max="4" width="47.85546875" style="7" customWidth="1"/>
    <col min="5" max="5" width="17.7109375" style="7" hidden="1" customWidth="1"/>
    <col min="6" max="6" width="9.5703125" style="7" hidden="1" bestFit="1" customWidth="1"/>
    <col min="7" max="7" width="26.7109375" style="21" bestFit="1" customWidth="1"/>
    <col min="8" max="8" width="10.140625" style="7" customWidth="1"/>
    <col min="9" max="10" width="11" style="7" customWidth="1"/>
    <col min="11" max="11" width="12.5703125" style="7" customWidth="1"/>
    <col min="12" max="12" width="14.28515625" style="8" bestFit="1" customWidth="1"/>
    <col min="13" max="13" width="16" style="9" bestFit="1" customWidth="1"/>
    <col min="14" max="14" width="53.42578125" style="7" bestFit="1" customWidth="1"/>
    <col min="15" max="258" width="9.140625" style="7"/>
    <col min="259" max="259" width="4.5703125" style="10" customWidth="1"/>
    <col min="260" max="260" width="28.85546875" style="10" customWidth="1"/>
    <col min="261" max="261" width="14.140625" style="10" customWidth="1"/>
    <col min="262" max="262" width="47.85546875" style="10" bestFit="1" customWidth="1"/>
    <col min="263" max="263" width="0" style="10" hidden="1" customWidth="1"/>
    <col min="264" max="264" width="0" style="10" hidden="1" bestFit="1" customWidth="1"/>
    <col min="265" max="265" width="10.140625" style="10" customWidth="1"/>
    <col min="266" max="266" width="11" style="10" customWidth="1"/>
    <col min="267" max="267" width="11.140625" style="10" customWidth="1"/>
    <col min="268" max="268" width="14.28515625" style="10" bestFit="1" customWidth="1"/>
    <col min="269" max="269" width="16" style="10" bestFit="1" customWidth="1"/>
    <col min="270" max="270" width="64.28515625" style="10" bestFit="1" customWidth="1"/>
    <col min="271" max="514" width="9.140625" style="10"/>
    <col min="515" max="515" width="4.5703125" style="10" customWidth="1"/>
    <col min="516" max="516" width="28.85546875" style="10" customWidth="1"/>
    <col min="517" max="517" width="14.140625" style="10" customWidth="1"/>
    <col min="518" max="518" width="47.85546875" style="10" bestFit="1" customWidth="1"/>
    <col min="519" max="519" width="0" style="10" hidden="1" customWidth="1"/>
    <col min="520" max="520" width="0" style="10" hidden="1" bestFit="1" customWidth="1"/>
    <col min="521" max="521" width="10.140625" style="10" customWidth="1"/>
    <col min="522" max="522" width="11" style="10" customWidth="1"/>
    <col min="523" max="523" width="11.140625" style="10" customWidth="1"/>
    <col min="524" max="524" width="14.28515625" style="10" bestFit="1" customWidth="1"/>
    <col min="525" max="525" width="16" style="10" bestFit="1" customWidth="1"/>
    <col min="526" max="526" width="64.28515625" style="10" bestFit="1" customWidth="1"/>
    <col min="527" max="770" width="9.140625" style="10"/>
    <col min="771" max="771" width="4.5703125" style="10" customWidth="1"/>
    <col min="772" max="772" width="28.85546875" style="10" customWidth="1"/>
    <col min="773" max="773" width="14.140625" style="10" customWidth="1"/>
    <col min="774" max="774" width="47.85546875" style="10" bestFit="1" customWidth="1"/>
    <col min="775" max="775" width="0" style="10" hidden="1" customWidth="1"/>
    <col min="776" max="776" width="0" style="10" hidden="1" bestFit="1" customWidth="1"/>
    <col min="777" max="777" width="10.140625" style="10" customWidth="1"/>
    <col min="778" max="778" width="11" style="10" customWidth="1"/>
    <col min="779" max="779" width="11.140625" style="10" customWidth="1"/>
    <col min="780" max="780" width="14.28515625" style="10" bestFit="1" customWidth="1"/>
    <col min="781" max="781" width="16" style="10" bestFit="1" customWidth="1"/>
    <col min="782" max="782" width="64.28515625" style="10" bestFit="1" customWidth="1"/>
    <col min="783" max="1026" width="9.140625" style="10"/>
    <col min="1027" max="1027" width="4.5703125" style="10" customWidth="1"/>
    <col min="1028" max="1028" width="28.85546875" style="10" customWidth="1"/>
    <col min="1029" max="1029" width="14.140625" style="10" customWidth="1"/>
    <col min="1030" max="1030" width="47.85546875" style="10" bestFit="1" customWidth="1"/>
    <col min="1031" max="1031" width="0" style="10" hidden="1" customWidth="1"/>
    <col min="1032" max="1032" width="0" style="10" hidden="1" bestFit="1" customWidth="1"/>
    <col min="1033" max="1033" width="10.140625" style="10" customWidth="1"/>
    <col min="1034" max="1034" width="11" style="10" customWidth="1"/>
    <col min="1035" max="1035" width="11.140625" style="10" customWidth="1"/>
    <col min="1036" max="1036" width="14.28515625" style="10" bestFit="1" customWidth="1"/>
    <col min="1037" max="1037" width="16" style="10" bestFit="1" customWidth="1"/>
    <col min="1038" max="1038" width="64.28515625" style="10" bestFit="1" customWidth="1"/>
    <col min="1039" max="1282" width="9.140625" style="10"/>
    <col min="1283" max="1283" width="4.5703125" style="10" customWidth="1"/>
    <col min="1284" max="1284" width="28.85546875" style="10" customWidth="1"/>
    <col min="1285" max="1285" width="14.140625" style="10" customWidth="1"/>
    <col min="1286" max="1286" width="47.85546875" style="10" bestFit="1" customWidth="1"/>
    <col min="1287" max="1287" width="0" style="10" hidden="1" customWidth="1"/>
    <col min="1288" max="1288" width="0" style="10" hidden="1" bestFit="1" customWidth="1"/>
    <col min="1289" max="1289" width="10.140625" style="10" customWidth="1"/>
    <col min="1290" max="1290" width="11" style="10" customWidth="1"/>
    <col min="1291" max="1291" width="11.140625" style="10" customWidth="1"/>
    <col min="1292" max="1292" width="14.28515625" style="10" bestFit="1" customWidth="1"/>
    <col min="1293" max="1293" width="16" style="10" bestFit="1" customWidth="1"/>
    <col min="1294" max="1294" width="64.28515625" style="10" bestFit="1" customWidth="1"/>
    <col min="1295" max="1538" width="9.140625" style="10"/>
    <col min="1539" max="1539" width="4.5703125" style="10" customWidth="1"/>
    <col min="1540" max="1540" width="28.85546875" style="10" customWidth="1"/>
    <col min="1541" max="1541" width="14.140625" style="10" customWidth="1"/>
    <col min="1542" max="1542" width="47.85546875" style="10" bestFit="1" customWidth="1"/>
    <col min="1543" max="1543" width="0" style="10" hidden="1" customWidth="1"/>
    <col min="1544" max="1544" width="0" style="10" hidden="1" bestFit="1" customWidth="1"/>
    <col min="1545" max="1545" width="10.140625" style="10" customWidth="1"/>
    <col min="1546" max="1546" width="11" style="10" customWidth="1"/>
    <col min="1547" max="1547" width="11.140625" style="10" customWidth="1"/>
    <col min="1548" max="1548" width="14.28515625" style="10" bestFit="1" customWidth="1"/>
    <col min="1549" max="1549" width="16" style="10" bestFit="1" customWidth="1"/>
    <col min="1550" max="1550" width="64.28515625" style="10" bestFit="1" customWidth="1"/>
    <col min="1551" max="1794" width="9.140625" style="10"/>
    <col min="1795" max="1795" width="4.5703125" style="10" customWidth="1"/>
    <col min="1796" max="1796" width="28.85546875" style="10" customWidth="1"/>
    <col min="1797" max="1797" width="14.140625" style="10" customWidth="1"/>
    <col min="1798" max="1798" width="47.85546875" style="10" bestFit="1" customWidth="1"/>
    <col min="1799" max="1799" width="0" style="10" hidden="1" customWidth="1"/>
    <col min="1800" max="1800" width="0" style="10" hidden="1" bestFit="1" customWidth="1"/>
    <col min="1801" max="1801" width="10.140625" style="10" customWidth="1"/>
    <col min="1802" max="1802" width="11" style="10" customWidth="1"/>
    <col min="1803" max="1803" width="11.140625" style="10" customWidth="1"/>
    <col min="1804" max="1804" width="14.28515625" style="10" bestFit="1" customWidth="1"/>
    <col min="1805" max="1805" width="16" style="10" bestFit="1" customWidth="1"/>
    <col min="1806" max="1806" width="64.28515625" style="10" bestFit="1" customWidth="1"/>
    <col min="1807" max="2050" width="9.140625" style="10"/>
    <col min="2051" max="2051" width="4.5703125" style="10" customWidth="1"/>
    <col min="2052" max="2052" width="28.85546875" style="10" customWidth="1"/>
    <col min="2053" max="2053" width="14.140625" style="10" customWidth="1"/>
    <col min="2054" max="2054" width="47.85546875" style="10" bestFit="1" customWidth="1"/>
    <col min="2055" max="2055" width="0" style="10" hidden="1" customWidth="1"/>
    <col min="2056" max="2056" width="0" style="10" hidden="1" bestFit="1" customWidth="1"/>
    <col min="2057" max="2057" width="10.140625" style="10" customWidth="1"/>
    <col min="2058" max="2058" width="11" style="10" customWidth="1"/>
    <col min="2059" max="2059" width="11.140625" style="10" customWidth="1"/>
    <col min="2060" max="2060" width="14.28515625" style="10" bestFit="1" customWidth="1"/>
    <col min="2061" max="2061" width="16" style="10" bestFit="1" customWidth="1"/>
    <col min="2062" max="2062" width="64.28515625" style="10" bestFit="1" customWidth="1"/>
    <col min="2063" max="2306" width="9.140625" style="10"/>
    <col min="2307" max="2307" width="4.5703125" style="10" customWidth="1"/>
    <col min="2308" max="2308" width="28.85546875" style="10" customWidth="1"/>
    <col min="2309" max="2309" width="14.140625" style="10" customWidth="1"/>
    <col min="2310" max="2310" width="47.85546875" style="10" bestFit="1" customWidth="1"/>
    <col min="2311" max="2311" width="0" style="10" hidden="1" customWidth="1"/>
    <col min="2312" max="2312" width="0" style="10" hidden="1" bestFit="1" customWidth="1"/>
    <col min="2313" max="2313" width="10.140625" style="10" customWidth="1"/>
    <col min="2314" max="2314" width="11" style="10" customWidth="1"/>
    <col min="2315" max="2315" width="11.140625" style="10" customWidth="1"/>
    <col min="2316" max="2316" width="14.28515625" style="10" bestFit="1" customWidth="1"/>
    <col min="2317" max="2317" width="16" style="10" bestFit="1" customWidth="1"/>
    <col min="2318" max="2318" width="64.28515625" style="10" bestFit="1" customWidth="1"/>
    <col min="2319" max="2562" width="9.140625" style="10"/>
    <col min="2563" max="2563" width="4.5703125" style="10" customWidth="1"/>
    <col min="2564" max="2564" width="28.85546875" style="10" customWidth="1"/>
    <col min="2565" max="2565" width="14.140625" style="10" customWidth="1"/>
    <col min="2566" max="2566" width="47.85546875" style="10" bestFit="1" customWidth="1"/>
    <col min="2567" max="2567" width="0" style="10" hidden="1" customWidth="1"/>
    <col min="2568" max="2568" width="0" style="10" hidden="1" bestFit="1" customWidth="1"/>
    <col min="2569" max="2569" width="10.140625" style="10" customWidth="1"/>
    <col min="2570" max="2570" width="11" style="10" customWidth="1"/>
    <col min="2571" max="2571" width="11.140625" style="10" customWidth="1"/>
    <col min="2572" max="2572" width="14.28515625" style="10" bestFit="1" customWidth="1"/>
    <col min="2573" max="2573" width="16" style="10" bestFit="1" customWidth="1"/>
    <col min="2574" max="2574" width="64.28515625" style="10" bestFit="1" customWidth="1"/>
    <col min="2575" max="2818" width="9.140625" style="10"/>
    <col min="2819" max="2819" width="4.5703125" style="10" customWidth="1"/>
    <col min="2820" max="2820" width="28.85546875" style="10" customWidth="1"/>
    <col min="2821" max="2821" width="14.140625" style="10" customWidth="1"/>
    <col min="2822" max="2822" width="47.85546875" style="10" bestFit="1" customWidth="1"/>
    <col min="2823" max="2823" width="0" style="10" hidden="1" customWidth="1"/>
    <col min="2824" max="2824" width="0" style="10" hidden="1" bestFit="1" customWidth="1"/>
    <col min="2825" max="2825" width="10.140625" style="10" customWidth="1"/>
    <col min="2826" max="2826" width="11" style="10" customWidth="1"/>
    <col min="2827" max="2827" width="11.140625" style="10" customWidth="1"/>
    <col min="2828" max="2828" width="14.28515625" style="10" bestFit="1" customWidth="1"/>
    <col min="2829" max="2829" width="16" style="10" bestFit="1" customWidth="1"/>
    <col min="2830" max="2830" width="64.28515625" style="10" bestFit="1" customWidth="1"/>
    <col min="2831" max="3074" width="9.140625" style="10"/>
    <col min="3075" max="3075" width="4.5703125" style="10" customWidth="1"/>
    <col min="3076" max="3076" width="28.85546875" style="10" customWidth="1"/>
    <col min="3077" max="3077" width="14.140625" style="10" customWidth="1"/>
    <col min="3078" max="3078" width="47.85546875" style="10" bestFit="1" customWidth="1"/>
    <col min="3079" max="3079" width="0" style="10" hidden="1" customWidth="1"/>
    <col min="3080" max="3080" width="0" style="10" hidden="1" bestFit="1" customWidth="1"/>
    <col min="3081" max="3081" width="10.140625" style="10" customWidth="1"/>
    <col min="3082" max="3082" width="11" style="10" customWidth="1"/>
    <col min="3083" max="3083" width="11.140625" style="10" customWidth="1"/>
    <col min="3084" max="3084" width="14.28515625" style="10" bestFit="1" customWidth="1"/>
    <col min="3085" max="3085" width="16" style="10" bestFit="1" customWidth="1"/>
    <col min="3086" max="3086" width="64.28515625" style="10" bestFit="1" customWidth="1"/>
    <col min="3087" max="3330" width="9.140625" style="10"/>
    <col min="3331" max="3331" width="4.5703125" style="10" customWidth="1"/>
    <col min="3332" max="3332" width="28.85546875" style="10" customWidth="1"/>
    <col min="3333" max="3333" width="14.140625" style="10" customWidth="1"/>
    <col min="3334" max="3334" width="47.85546875" style="10" bestFit="1" customWidth="1"/>
    <col min="3335" max="3335" width="0" style="10" hidden="1" customWidth="1"/>
    <col min="3336" max="3336" width="0" style="10" hidden="1" bestFit="1" customWidth="1"/>
    <col min="3337" max="3337" width="10.140625" style="10" customWidth="1"/>
    <col min="3338" max="3338" width="11" style="10" customWidth="1"/>
    <col min="3339" max="3339" width="11.140625" style="10" customWidth="1"/>
    <col min="3340" max="3340" width="14.28515625" style="10" bestFit="1" customWidth="1"/>
    <col min="3341" max="3341" width="16" style="10" bestFit="1" customWidth="1"/>
    <col min="3342" max="3342" width="64.28515625" style="10" bestFit="1" customWidth="1"/>
    <col min="3343" max="3586" width="9.140625" style="10"/>
    <col min="3587" max="3587" width="4.5703125" style="10" customWidth="1"/>
    <col min="3588" max="3588" width="28.85546875" style="10" customWidth="1"/>
    <col min="3589" max="3589" width="14.140625" style="10" customWidth="1"/>
    <col min="3590" max="3590" width="47.85546875" style="10" bestFit="1" customWidth="1"/>
    <col min="3591" max="3591" width="0" style="10" hidden="1" customWidth="1"/>
    <col min="3592" max="3592" width="0" style="10" hidden="1" bestFit="1" customWidth="1"/>
    <col min="3593" max="3593" width="10.140625" style="10" customWidth="1"/>
    <col min="3594" max="3594" width="11" style="10" customWidth="1"/>
    <col min="3595" max="3595" width="11.140625" style="10" customWidth="1"/>
    <col min="3596" max="3596" width="14.28515625" style="10" bestFit="1" customWidth="1"/>
    <col min="3597" max="3597" width="16" style="10" bestFit="1" customWidth="1"/>
    <col min="3598" max="3598" width="64.28515625" style="10" bestFit="1" customWidth="1"/>
    <col min="3599" max="3842" width="9.140625" style="10"/>
    <col min="3843" max="3843" width="4.5703125" style="10" customWidth="1"/>
    <col min="3844" max="3844" width="28.85546875" style="10" customWidth="1"/>
    <col min="3845" max="3845" width="14.140625" style="10" customWidth="1"/>
    <col min="3846" max="3846" width="47.85546875" style="10" bestFit="1" customWidth="1"/>
    <col min="3847" max="3847" width="0" style="10" hidden="1" customWidth="1"/>
    <col min="3848" max="3848" width="0" style="10" hidden="1" bestFit="1" customWidth="1"/>
    <col min="3849" max="3849" width="10.140625" style="10" customWidth="1"/>
    <col min="3850" max="3850" width="11" style="10" customWidth="1"/>
    <col min="3851" max="3851" width="11.140625" style="10" customWidth="1"/>
    <col min="3852" max="3852" width="14.28515625" style="10" bestFit="1" customWidth="1"/>
    <col min="3853" max="3853" width="16" style="10" bestFit="1" customWidth="1"/>
    <col min="3854" max="3854" width="64.28515625" style="10" bestFit="1" customWidth="1"/>
    <col min="3855" max="4098" width="9.140625" style="10"/>
    <col min="4099" max="4099" width="4.5703125" style="10" customWidth="1"/>
    <col min="4100" max="4100" width="28.85546875" style="10" customWidth="1"/>
    <col min="4101" max="4101" width="14.140625" style="10" customWidth="1"/>
    <col min="4102" max="4102" width="47.85546875" style="10" bestFit="1" customWidth="1"/>
    <col min="4103" max="4103" width="0" style="10" hidden="1" customWidth="1"/>
    <col min="4104" max="4104" width="0" style="10" hidden="1" bestFit="1" customWidth="1"/>
    <col min="4105" max="4105" width="10.140625" style="10" customWidth="1"/>
    <col min="4106" max="4106" width="11" style="10" customWidth="1"/>
    <col min="4107" max="4107" width="11.140625" style="10" customWidth="1"/>
    <col min="4108" max="4108" width="14.28515625" style="10" bestFit="1" customWidth="1"/>
    <col min="4109" max="4109" width="16" style="10" bestFit="1" customWidth="1"/>
    <col min="4110" max="4110" width="64.28515625" style="10" bestFit="1" customWidth="1"/>
    <col min="4111" max="4354" width="9.140625" style="10"/>
    <col min="4355" max="4355" width="4.5703125" style="10" customWidth="1"/>
    <col min="4356" max="4356" width="28.85546875" style="10" customWidth="1"/>
    <col min="4357" max="4357" width="14.140625" style="10" customWidth="1"/>
    <col min="4358" max="4358" width="47.85546875" style="10" bestFit="1" customWidth="1"/>
    <col min="4359" max="4359" width="0" style="10" hidden="1" customWidth="1"/>
    <col min="4360" max="4360" width="0" style="10" hidden="1" bestFit="1" customWidth="1"/>
    <col min="4361" max="4361" width="10.140625" style="10" customWidth="1"/>
    <col min="4362" max="4362" width="11" style="10" customWidth="1"/>
    <col min="4363" max="4363" width="11.140625" style="10" customWidth="1"/>
    <col min="4364" max="4364" width="14.28515625" style="10" bestFit="1" customWidth="1"/>
    <col min="4365" max="4365" width="16" style="10" bestFit="1" customWidth="1"/>
    <col min="4366" max="4366" width="64.28515625" style="10" bestFit="1" customWidth="1"/>
    <col min="4367" max="4610" width="9.140625" style="10"/>
    <col min="4611" max="4611" width="4.5703125" style="10" customWidth="1"/>
    <col min="4612" max="4612" width="28.85546875" style="10" customWidth="1"/>
    <col min="4613" max="4613" width="14.140625" style="10" customWidth="1"/>
    <col min="4614" max="4614" width="47.85546875" style="10" bestFit="1" customWidth="1"/>
    <col min="4615" max="4615" width="0" style="10" hidden="1" customWidth="1"/>
    <col min="4616" max="4616" width="0" style="10" hidden="1" bestFit="1" customWidth="1"/>
    <col min="4617" max="4617" width="10.140625" style="10" customWidth="1"/>
    <col min="4618" max="4618" width="11" style="10" customWidth="1"/>
    <col min="4619" max="4619" width="11.140625" style="10" customWidth="1"/>
    <col min="4620" max="4620" width="14.28515625" style="10" bestFit="1" customWidth="1"/>
    <col min="4621" max="4621" width="16" style="10" bestFit="1" customWidth="1"/>
    <col min="4622" max="4622" width="64.28515625" style="10" bestFit="1" customWidth="1"/>
    <col min="4623" max="4866" width="9.140625" style="10"/>
    <col min="4867" max="4867" width="4.5703125" style="10" customWidth="1"/>
    <col min="4868" max="4868" width="28.85546875" style="10" customWidth="1"/>
    <col min="4869" max="4869" width="14.140625" style="10" customWidth="1"/>
    <col min="4870" max="4870" width="47.85546875" style="10" bestFit="1" customWidth="1"/>
    <col min="4871" max="4871" width="0" style="10" hidden="1" customWidth="1"/>
    <col min="4872" max="4872" width="0" style="10" hidden="1" bestFit="1" customWidth="1"/>
    <col min="4873" max="4873" width="10.140625" style="10" customWidth="1"/>
    <col min="4874" max="4874" width="11" style="10" customWidth="1"/>
    <col min="4875" max="4875" width="11.140625" style="10" customWidth="1"/>
    <col min="4876" max="4876" width="14.28515625" style="10" bestFit="1" customWidth="1"/>
    <col min="4877" max="4877" width="16" style="10" bestFit="1" customWidth="1"/>
    <col min="4878" max="4878" width="64.28515625" style="10" bestFit="1" customWidth="1"/>
    <col min="4879" max="5122" width="9.140625" style="10"/>
    <col min="5123" max="5123" width="4.5703125" style="10" customWidth="1"/>
    <col min="5124" max="5124" width="28.85546875" style="10" customWidth="1"/>
    <col min="5125" max="5125" width="14.140625" style="10" customWidth="1"/>
    <col min="5126" max="5126" width="47.85546875" style="10" bestFit="1" customWidth="1"/>
    <col min="5127" max="5127" width="0" style="10" hidden="1" customWidth="1"/>
    <col min="5128" max="5128" width="0" style="10" hidden="1" bestFit="1" customWidth="1"/>
    <col min="5129" max="5129" width="10.140625" style="10" customWidth="1"/>
    <col min="5130" max="5130" width="11" style="10" customWidth="1"/>
    <col min="5131" max="5131" width="11.140625" style="10" customWidth="1"/>
    <col min="5132" max="5132" width="14.28515625" style="10" bestFit="1" customWidth="1"/>
    <col min="5133" max="5133" width="16" style="10" bestFit="1" customWidth="1"/>
    <col min="5134" max="5134" width="64.28515625" style="10" bestFit="1" customWidth="1"/>
    <col min="5135" max="5378" width="9.140625" style="10"/>
    <col min="5379" max="5379" width="4.5703125" style="10" customWidth="1"/>
    <col min="5380" max="5380" width="28.85546875" style="10" customWidth="1"/>
    <col min="5381" max="5381" width="14.140625" style="10" customWidth="1"/>
    <col min="5382" max="5382" width="47.85546875" style="10" bestFit="1" customWidth="1"/>
    <col min="5383" max="5383" width="0" style="10" hidden="1" customWidth="1"/>
    <col min="5384" max="5384" width="0" style="10" hidden="1" bestFit="1" customWidth="1"/>
    <col min="5385" max="5385" width="10.140625" style="10" customWidth="1"/>
    <col min="5386" max="5386" width="11" style="10" customWidth="1"/>
    <col min="5387" max="5387" width="11.140625" style="10" customWidth="1"/>
    <col min="5388" max="5388" width="14.28515625" style="10" bestFit="1" customWidth="1"/>
    <col min="5389" max="5389" width="16" style="10" bestFit="1" customWidth="1"/>
    <col min="5390" max="5390" width="64.28515625" style="10" bestFit="1" customWidth="1"/>
    <col min="5391" max="5634" width="9.140625" style="10"/>
    <col min="5635" max="5635" width="4.5703125" style="10" customWidth="1"/>
    <col min="5636" max="5636" width="28.85546875" style="10" customWidth="1"/>
    <col min="5637" max="5637" width="14.140625" style="10" customWidth="1"/>
    <col min="5638" max="5638" width="47.85546875" style="10" bestFit="1" customWidth="1"/>
    <col min="5639" max="5639" width="0" style="10" hidden="1" customWidth="1"/>
    <col min="5640" max="5640" width="0" style="10" hidden="1" bestFit="1" customWidth="1"/>
    <col min="5641" max="5641" width="10.140625" style="10" customWidth="1"/>
    <col min="5642" max="5642" width="11" style="10" customWidth="1"/>
    <col min="5643" max="5643" width="11.140625" style="10" customWidth="1"/>
    <col min="5644" max="5644" width="14.28515625" style="10" bestFit="1" customWidth="1"/>
    <col min="5645" max="5645" width="16" style="10" bestFit="1" customWidth="1"/>
    <col min="5646" max="5646" width="64.28515625" style="10" bestFit="1" customWidth="1"/>
    <col min="5647" max="5890" width="9.140625" style="10"/>
    <col min="5891" max="5891" width="4.5703125" style="10" customWidth="1"/>
    <col min="5892" max="5892" width="28.85546875" style="10" customWidth="1"/>
    <col min="5893" max="5893" width="14.140625" style="10" customWidth="1"/>
    <col min="5894" max="5894" width="47.85546875" style="10" bestFit="1" customWidth="1"/>
    <col min="5895" max="5895" width="0" style="10" hidden="1" customWidth="1"/>
    <col min="5896" max="5896" width="0" style="10" hidden="1" bestFit="1" customWidth="1"/>
    <col min="5897" max="5897" width="10.140625" style="10" customWidth="1"/>
    <col min="5898" max="5898" width="11" style="10" customWidth="1"/>
    <col min="5899" max="5899" width="11.140625" style="10" customWidth="1"/>
    <col min="5900" max="5900" width="14.28515625" style="10" bestFit="1" customWidth="1"/>
    <col min="5901" max="5901" width="16" style="10" bestFit="1" customWidth="1"/>
    <col min="5902" max="5902" width="64.28515625" style="10" bestFit="1" customWidth="1"/>
    <col min="5903" max="6146" width="9.140625" style="10"/>
    <col min="6147" max="6147" width="4.5703125" style="10" customWidth="1"/>
    <col min="6148" max="6148" width="28.85546875" style="10" customWidth="1"/>
    <col min="6149" max="6149" width="14.140625" style="10" customWidth="1"/>
    <col min="6150" max="6150" width="47.85546875" style="10" bestFit="1" customWidth="1"/>
    <col min="6151" max="6151" width="0" style="10" hidden="1" customWidth="1"/>
    <col min="6152" max="6152" width="0" style="10" hidden="1" bestFit="1" customWidth="1"/>
    <col min="6153" max="6153" width="10.140625" style="10" customWidth="1"/>
    <col min="6154" max="6154" width="11" style="10" customWidth="1"/>
    <col min="6155" max="6155" width="11.140625" style="10" customWidth="1"/>
    <col min="6156" max="6156" width="14.28515625" style="10" bestFit="1" customWidth="1"/>
    <col min="6157" max="6157" width="16" style="10" bestFit="1" customWidth="1"/>
    <col min="6158" max="6158" width="64.28515625" style="10" bestFit="1" customWidth="1"/>
    <col min="6159" max="6402" width="9.140625" style="10"/>
    <col min="6403" max="6403" width="4.5703125" style="10" customWidth="1"/>
    <col min="6404" max="6404" width="28.85546875" style="10" customWidth="1"/>
    <col min="6405" max="6405" width="14.140625" style="10" customWidth="1"/>
    <col min="6406" max="6406" width="47.85546875" style="10" bestFit="1" customWidth="1"/>
    <col min="6407" max="6407" width="0" style="10" hidden="1" customWidth="1"/>
    <col min="6408" max="6408" width="0" style="10" hidden="1" bestFit="1" customWidth="1"/>
    <col min="6409" max="6409" width="10.140625" style="10" customWidth="1"/>
    <col min="6410" max="6410" width="11" style="10" customWidth="1"/>
    <col min="6411" max="6411" width="11.140625" style="10" customWidth="1"/>
    <col min="6412" max="6412" width="14.28515625" style="10" bestFit="1" customWidth="1"/>
    <col min="6413" max="6413" width="16" style="10" bestFit="1" customWidth="1"/>
    <col min="6414" max="6414" width="64.28515625" style="10" bestFit="1" customWidth="1"/>
    <col min="6415" max="6658" width="9.140625" style="10"/>
    <col min="6659" max="6659" width="4.5703125" style="10" customWidth="1"/>
    <col min="6660" max="6660" width="28.85546875" style="10" customWidth="1"/>
    <col min="6661" max="6661" width="14.140625" style="10" customWidth="1"/>
    <col min="6662" max="6662" width="47.85546875" style="10" bestFit="1" customWidth="1"/>
    <col min="6663" max="6663" width="0" style="10" hidden="1" customWidth="1"/>
    <col min="6664" max="6664" width="0" style="10" hidden="1" bestFit="1" customWidth="1"/>
    <col min="6665" max="6665" width="10.140625" style="10" customWidth="1"/>
    <col min="6666" max="6666" width="11" style="10" customWidth="1"/>
    <col min="6667" max="6667" width="11.140625" style="10" customWidth="1"/>
    <col min="6668" max="6668" width="14.28515625" style="10" bestFit="1" customWidth="1"/>
    <col min="6669" max="6669" width="16" style="10" bestFit="1" customWidth="1"/>
    <col min="6670" max="6670" width="64.28515625" style="10" bestFit="1" customWidth="1"/>
    <col min="6671" max="6914" width="9.140625" style="10"/>
    <col min="6915" max="6915" width="4.5703125" style="10" customWidth="1"/>
    <col min="6916" max="6916" width="28.85546875" style="10" customWidth="1"/>
    <col min="6917" max="6917" width="14.140625" style="10" customWidth="1"/>
    <col min="6918" max="6918" width="47.85546875" style="10" bestFit="1" customWidth="1"/>
    <col min="6919" max="6919" width="0" style="10" hidden="1" customWidth="1"/>
    <col min="6920" max="6920" width="0" style="10" hidden="1" bestFit="1" customWidth="1"/>
    <col min="6921" max="6921" width="10.140625" style="10" customWidth="1"/>
    <col min="6922" max="6922" width="11" style="10" customWidth="1"/>
    <col min="6923" max="6923" width="11.140625" style="10" customWidth="1"/>
    <col min="6924" max="6924" width="14.28515625" style="10" bestFit="1" customWidth="1"/>
    <col min="6925" max="6925" width="16" style="10" bestFit="1" customWidth="1"/>
    <col min="6926" max="6926" width="64.28515625" style="10" bestFit="1" customWidth="1"/>
    <col min="6927" max="7170" width="9.140625" style="10"/>
    <col min="7171" max="7171" width="4.5703125" style="10" customWidth="1"/>
    <col min="7172" max="7172" width="28.85546875" style="10" customWidth="1"/>
    <col min="7173" max="7173" width="14.140625" style="10" customWidth="1"/>
    <col min="7174" max="7174" width="47.85546875" style="10" bestFit="1" customWidth="1"/>
    <col min="7175" max="7175" width="0" style="10" hidden="1" customWidth="1"/>
    <col min="7176" max="7176" width="0" style="10" hidden="1" bestFit="1" customWidth="1"/>
    <col min="7177" max="7177" width="10.140625" style="10" customWidth="1"/>
    <col min="7178" max="7178" width="11" style="10" customWidth="1"/>
    <col min="7179" max="7179" width="11.140625" style="10" customWidth="1"/>
    <col min="7180" max="7180" width="14.28515625" style="10" bestFit="1" customWidth="1"/>
    <col min="7181" max="7181" width="16" style="10" bestFit="1" customWidth="1"/>
    <col min="7182" max="7182" width="64.28515625" style="10" bestFit="1" customWidth="1"/>
    <col min="7183" max="7426" width="9.140625" style="10"/>
    <col min="7427" max="7427" width="4.5703125" style="10" customWidth="1"/>
    <col min="7428" max="7428" width="28.85546875" style="10" customWidth="1"/>
    <col min="7429" max="7429" width="14.140625" style="10" customWidth="1"/>
    <col min="7430" max="7430" width="47.85546875" style="10" bestFit="1" customWidth="1"/>
    <col min="7431" max="7431" width="0" style="10" hidden="1" customWidth="1"/>
    <col min="7432" max="7432" width="0" style="10" hidden="1" bestFit="1" customWidth="1"/>
    <col min="7433" max="7433" width="10.140625" style="10" customWidth="1"/>
    <col min="7434" max="7434" width="11" style="10" customWidth="1"/>
    <col min="7435" max="7435" width="11.140625" style="10" customWidth="1"/>
    <col min="7436" max="7436" width="14.28515625" style="10" bestFit="1" customWidth="1"/>
    <col min="7437" max="7437" width="16" style="10" bestFit="1" customWidth="1"/>
    <col min="7438" max="7438" width="64.28515625" style="10" bestFit="1" customWidth="1"/>
    <col min="7439" max="7682" width="9.140625" style="10"/>
    <col min="7683" max="7683" width="4.5703125" style="10" customWidth="1"/>
    <col min="7684" max="7684" width="28.85546875" style="10" customWidth="1"/>
    <col min="7685" max="7685" width="14.140625" style="10" customWidth="1"/>
    <col min="7686" max="7686" width="47.85546875" style="10" bestFit="1" customWidth="1"/>
    <col min="7687" max="7687" width="0" style="10" hidden="1" customWidth="1"/>
    <col min="7688" max="7688" width="0" style="10" hidden="1" bestFit="1" customWidth="1"/>
    <col min="7689" max="7689" width="10.140625" style="10" customWidth="1"/>
    <col min="7690" max="7690" width="11" style="10" customWidth="1"/>
    <col min="7691" max="7691" width="11.140625" style="10" customWidth="1"/>
    <col min="7692" max="7692" width="14.28515625" style="10" bestFit="1" customWidth="1"/>
    <col min="7693" max="7693" width="16" style="10" bestFit="1" customWidth="1"/>
    <col min="7694" max="7694" width="64.28515625" style="10" bestFit="1" customWidth="1"/>
    <col min="7695" max="7938" width="9.140625" style="10"/>
    <col min="7939" max="7939" width="4.5703125" style="10" customWidth="1"/>
    <col min="7940" max="7940" width="28.85546875" style="10" customWidth="1"/>
    <col min="7941" max="7941" width="14.140625" style="10" customWidth="1"/>
    <col min="7942" max="7942" width="47.85546875" style="10" bestFit="1" customWidth="1"/>
    <col min="7943" max="7943" width="0" style="10" hidden="1" customWidth="1"/>
    <col min="7944" max="7944" width="0" style="10" hidden="1" bestFit="1" customWidth="1"/>
    <col min="7945" max="7945" width="10.140625" style="10" customWidth="1"/>
    <col min="7946" max="7946" width="11" style="10" customWidth="1"/>
    <col min="7947" max="7947" width="11.140625" style="10" customWidth="1"/>
    <col min="7948" max="7948" width="14.28515625" style="10" bestFit="1" customWidth="1"/>
    <col min="7949" max="7949" width="16" style="10" bestFit="1" customWidth="1"/>
    <col min="7950" max="7950" width="64.28515625" style="10" bestFit="1" customWidth="1"/>
    <col min="7951" max="8194" width="9.140625" style="10"/>
    <col min="8195" max="8195" width="4.5703125" style="10" customWidth="1"/>
    <col min="8196" max="8196" width="28.85546875" style="10" customWidth="1"/>
    <col min="8197" max="8197" width="14.140625" style="10" customWidth="1"/>
    <col min="8198" max="8198" width="47.85546875" style="10" bestFit="1" customWidth="1"/>
    <col min="8199" max="8199" width="0" style="10" hidden="1" customWidth="1"/>
    <col min="8200" max="8200" width="0" style="10" hidden="1" bestFit="1" customWidth="1"/>
    <col min="8201" max="8201" width="10.140625" style="10" customWidth="1"/>
    <col min="8202" max="8202" width="11" style="10" customWidth="1"/>
    <col min="8203" max="8203" width="11.140625" style="10" customWidth="1"/>
    <col min="8204" max="8204" width="14.28515625" style="10" bestFit="1" customWidth="1"/>
    <col min="8205" max="8205" width="16" style="10" bestFit="1" customWidth="1"/>
    <col min="8206" max="8206" width="64.28515625" style="10" bestFit="1" customWidth="1"/>
    <col min="8207" max="8450" width="9.140625" style="10"/>
    <col min="8451" max="8451" width="4.5703125" style="10" customWidth="1"/>
    <col min="8452" max="8452" width="28.85546875" style="10" customWidth="1"/>
    <col min="8453" max="8453" width="14.140625" style="10" customWidth="1"/>
    <col min="8454" max="8454" width="47.85546875" style="10" bestFit="1" customWidth="1"/>
    <col min="8455" max="8455" width="0" style="10" hidden="1" customWidth="1"/>
    <col min="8456" max="8456" width="0" style="10" hidden="1" bestFit="1" customWidth="1"/>
    <col min="8457" max="8457" width="10.140625" style="10" customWidth="1"/>
    <col min="8458" max="8458" width="11" style="10" customWidth="1"/>
    <col min="8459" max="8459" width="11.140625" style="10" customWidth="1"/>
    <col min="8460" max="8460" width="14.28515625" style="10" bestFit="1" customWidth="1"/>
    <col min="8461" max="8461" width="16" style="10" bestFit="1" customWidth="1"/>
    <col min="8462" max="8462" width="64.28515625" style="10" bestFit="1" customWidth="1"/>
    <col min="8463" max="8706" width="9.140625" style="10"/>
    <col min="8707" max="8707" width="4.5703125" style="10" customWidth="1"/>
    <col min="8708" max="8708" width="28.85546875" style="10" customWidth="1"/>
    <col min="8709" max="8709" width="14.140625" style="10" customWidth="1"/>
    <col min="8710" max="8710" width="47.85546875" style="10" bestFit="1" customWidth="1"/>
    <col min="8711" max="8711" width="0" style="10" hidden="1" customWidth="1"/>
    <col min="8712" max="8712" width="0" style="10" hidden="1" bestFit="1" customWidth="1"/>
    <col min="8713" max="8713" width="10.140625" style="10" customWidth="1"/>
    <col min="8714" max="8714" width="11" style="10" customWidth="1"/>
    <col min="8715" max="8715" width="11.140625" style="10" customWidth="1"/>
    <col min="8716" max="8716" width="14.28515625" style="10" bestFit="1" customWidth="1"/>
    <col min="8717" max="8717" width="16" style="10" bestFit="1" customWidth="1"/>
    <col min="8718" max="8718" width="64.28515625" style="10" bestFit="1" customWidth="1"/>
    <col min="8719" max="8962" width="9.140625" style="10"/>
    <col min="8963" max="8963" width="4.5703125" style="10" customWidth="1"/>
    <col min="8964" max="8964" width="28.85546875" style="10" customWidth="1"/>
    <col min="8965" max="8965" width="14.140625" style="10" customWidth="1"/>
    <col min="8966" max="8966" width="47.85546875" style="10" bestFit="1" customWidth="1"/>
    <col min="8967" max="8967" width="0" style="10" hidden="1" customWidth="1"/>
    <col min="8968" max="8968" width="0" style="10" hidden="1" bestFit="1" customWidth="1"/>
    <col min="8969" max="8969" width="10.140625" style="10" customWidth="1"/>
    <col min="8970" max="8970" width="11" style="10" customWidth="1"/>
    <col min="8971" max="8971" width="11.140625" style="10" customWidth="1"/>
    <col min="8972" max="8972" width="14.28515625" style="10" bestFit="1" customWidth="1"/>
    <col min="8973" max="8973" width="16" style="10" bestFit="1" customWidth="1"/>
    <col min="8974" max="8974" width="64.28515625" style="10" bestFit="1" customWidth="1"/>
    <col min="8975" max="9218" width="9.140625" style="10"/>
    <col min="9219" max="9219" width="4.5703125" style="10" customWidth="1"/>
    <col min="9220" max="9220" width="28.85546875" style="10" customWidth="1"/>
    <col min="9221" max="9221" width="14.140625" style="10" customWidth="1"/>
    <col min="9222" max="9222" width="47.85546875" style="10" bestFit="1" customWidth="1"/>
    <col min="9223" max="9223" width="0" style="10" hidden="1" customWidth="1"/>
    <col min="9224" max="9224" width="0" style="10" hidden="1" bestFit="1" customWidth="1"/>
    <col min="9225" max="9225" width="10.140625" style="10" customWidth="1"/>
    <col min="9226" max="9226" width="11" style="10" customWidth="1"/>
    <col min="9227" max="9227" width="11.140625" style="10" customWidth="1"/>
    <col min="9228" max="9228" width="14.28515625" style="10" bestFit="1" customWidth="1"/>
    <col min="9229" max="9229" width="16" style="10" bestFit="1" customWidth="1"/>
    <col min="9230" max="9230" width="64.28515625" style="10" bestFit="1" customWidth="1"/>
    <col min="9231" max="9474" width="9.140625" style="10"/>
    <col min="9475" max="9475" width="4.5703125" style="10" customWidth="1"/>
    <col min="9476" max="9476" width="28.85546875" style="10" customWidth="1"/>
    <col min="9477" max="9477" width="14.140625" style="10" customWidth="1"/>
    <col min="9478" max="9478" width="47.85546875" style="10" bestFit="1" customWidth="1"/>
    <col min="9479" max="9479" width="0" style="10" hidden="1" customWidth="1"/>
    <col min="9480" max="9480" width="0" style="10" hidden="1" bestFit="1" customWidth="1"/>
    <col min="9481" max="9481" width="10.140625" style="10" customWidth="1"/>
    <col min="9482" max="9482" width="11" style="10" customWidth="1"/>
    <col min="9483" max="9483" width="11.140625" style="10" customWidth="1"/>
    <col min="9484" max="9484" width="14.28515625" style="10" bestFit="1" customWidth="1"/>
    <col min="9485" max="9485" width="16" style="10" bestFit="1" customWidth="1"/>
    <col min="9486" max="9486" width="64.28515625" style="10" bestFit="1" customWidth="1"/>
    <col min="9487" max="9730" width="9.140625" style="10"/>
    <col min="9731" max="9731" width="4.5703125" style="10" customWidth="1"/>
    <col min="9732" max="9732" width="28.85546875" style="10" customWidth="1"/>
    <col min="9733" max="9733" width="14.140625" style="10" customWidth="1"/>
    <col min="9734" max="9734" width="47.85546875" style="10" bestFit="1" customWidth="1"/>
    <col min="9735" max="9735" width="0" style="10" hidden="1" customWidth="1"/>
    <col min="9736" max="9736" width="0" style="10" hidden="1" bestFit="1" customWidth="1"/>
    <col min="9737" max="9737" width="10.140625" style="10" customWidth="1"/>
    <col min="9738" max="9738" width="11" style="10" customWidth="1"/>
    <col min="9739" max="9739" width="11.140625" style="10" customWidth="1"/>
    <col min="9740" max="9740" width="14.28515625" style="10" bestFit="1" customWidth="1"/>
    <col min="9741" max="9741" width="16" style="10" bestFit="1" customWidth="1"/>
    <col min="9742" max="9742" width="64.28515625" style="10" bestFit="1" customWidth="1"/>
    <col min="9743" max="9986" width="9.140625" style="10"/>
    <col min="9987" max="9987" width="4.5703125" style="10" customWidth="1"/>
    <col min="9988" max="9988" width="28.85546875" style="10" customWidth="1"/>
    <col min="9989" max="9989" width="14.140625" style="10" customWidth="1"/>
    <col min="9990" max="9990" width="47.85546875" style="10" bestFit="1" customWidth="1"/>
    <col min="9991" max="9991" width="0" style="10" hidden="1" customWidth="1"/>
    <col min="9992" max="9992" width="0" style="10" hidden="1" bestFit="1" customWidth="1"/>
    <col min="9993" max="9993" width="10.140625" style="10" customWidth="1"/>
    <col min="9994" max="9994" width="11" style="10" customWidth="1"/>
    <col min="9995" max="9995" width="11.140625" style="10" customWidth="1"/>
    <col min="9996" max="9996" width="14.28515625" style="10" bestFit="1" customWidth="1"/>
    <col min="9997" max="9997" width="16" style="10" bestFit="1" customWidth="1"/>
    <col min="9998" max="9998" width="64.28515625" style="10" bestFit="1" customWidth="1"/>
    <col min="9999" max="10242" width="9.140625" style="10"/>
    <col min="10243" max="10243" width="4.5703125" style="10" customWidth="1"/>
    <col min="10244" max="10244" width="28.85546875" style="10" customWidth="1"/>
    <col min="10245" max="10245" width="14.140625" style="10" customWidth="1"/>
    <col min="10246" max="10246" width="47.85546875" style="10" bestFit="1" customWidth="1"/>
    <col min="10247" max="10247" width="0" style="10" hidden="1" customWidth="1"/>
    <col min="10248" max="10248" width="0" style="10" hidden="1" bestFit="1" customWidth="1"/>
    <col min="10249" max="10249" width="10.140625" style="10" customWidth="1"/>
    <col min="10250" max="10250" width="11" style="10" customWidth="1"/>
    <col min="10251" max="10251" width="11.140625" style="10" customWidth="1"/>
    <col min="10252" max="10252" width="14.28515625" style="10" bestFit="1" customWidth="1"/>
    <col min="10253" max="10253" width="16" style="10" bestFit="1" customWidth="1"/>
    <col min="10254" max="10254" width="64.28515625" style="10" bestFit="1" customWidth="1"/>
    <col min="10255" max="10498" width="9.140625" style="10"/>
    <col min="10499" max="10499" width="4.5703125" style="10" customWidth="1"/>
    <col min="10500" max="10500" width="28.85546875" style="10" customWidth="1"/>
    <col min="10501" max="10501" width="14.140625" style="10" customWidth="1"/>
    <col min="10502" max="10502" width="47.85546875" style="10" bestFit="1" customWidth="1"/>
    <col min="10503" max="10503" width="0" style="10" hidden="1" customWidth="1"/>
    <col min="10504" max="10504" width="0" style="10" hidden="1" bestFit="1" customWidth="1"/>
    <col min="10505" max="10505" width="10.140625" style="10" customWidth="1"/>
    <col min="10506" max="10506" width="11" style="10" customWidth="1"/>
    <col min="10507" max="10507" width="11.140625" style="10" customWidth="1"/>
    <col min="10508" max="10508" width="14.28515625" style="10" bestFit="1" customWidth="1"/>
    <col min="10509" max="10509" width="16" style="10" bestFit="1" customWidth="1"/>
    <col min="10510" max="10510" width="64.28515625" style="10" bestFit="1" customWidth="1"/>
    <col min="10511" max="10754" width="9.140625" style="10"/>
    <col min="10755" max="10755" width="4.5703125" style="10" customWidth="1"/>
    <col min="10756" max="10756" width="28.85546875" style="10" customWidth="1"/>
    <col min="10757" max="10757" width="14.140625" style="10" customWidth="1"/>
    <col min="10758" max="10758" width="47.85546875" style="10" bestFit="1" customWidth="1"/>
    <col min="10759" max="10759" width="0" style="10" hidden="1" customWidth="1"/>
    <col min="10760" max="10760" width="0" style="10" hidden="1" bestFit="1" customWidth="1"/>
    <col min="10761" max="10761" width="10.140625" style="10" customWidth="1"/>
    <col min="10762" max="10762" width="11" style="10" customWidth="1"/>
    <col min="10763" max="10763" width="11.140625" style="10" customWidth="1"/>
    <col min="10764" max="10764" width="14.28515625" style="10" bestFit="1" customWidth="1"/>
    <col min="10765" max="10765" width="16" style="10" bestFit="1" customWidth="1"/>
    <col min="10766" max="10766" width="64.28515625" style="10" bestFit="1" customWidth="1"/>
    <col min="10767" max="11010" width="9.140625" style="10"/>
    <col min="11011" max="11011" width="4.5703125" style="10" customWidth="1"/>
    <col min="11012" max="11012" width="28.85546875" style="10" customWidth="1"/>
    <col min="11013" max="11013" width="14.140625" style="10" customWidth="1"/>
    <col min="11014" max="11014" width="47.85546875" style="10" bestFit="1" customWidth="1"/>
    <col min="11015" max="11015" width="0" style="10" hidden="1" customWidth="1"/>
    <col min="11016" max="11016" width="0" style="10" hidden="1" bestFit="1" customWidth="1"/>
    <col min="11017" max="11017" width="10.140625" style="10" customWidth="1"/>
    <col min="11018" max="11018" width="11" style="10" customWidth="1"/>
    <col min="11019" max="11019" width="11.140625" style="10" customWidth="1"/>
    <col min="11020" max="11020" width="14.28515625" style="10" bestFit="1" customWidth="1"/>
    <col min="11021" max="11021" width="16" style="10" bestFit="1" customWidth="1"/>
    <col min="11022" max="11022" width="64.28515625" style="10" bestFit="1" customWidth="1"/>
    <col min="11023" max="11266" width="9.140625" style="10"/>
    <col min="11267" max="11267" width="4.5703125" style="10" customWidth="1"/>
    <col min="11268" max="11268" width="28.85546875" style="10" customWidth="1"/>
    <col min="11269" max="11269" width="14.140625" style="10" customWidth="1"/>
    <col min="11270" max="11270" width="47.85546875" style="10" bestFit="1" customWidth="1"/>
    <col min="11271" max="11271" width="0" style="10" hidden="1" customWidth="1"/>
    <col min="11272" max="11272" width="0" style="10" hidden="1" bestFit="1" customWidth="1"/>
    <col min="11273" max="11273" width="10.140625" style="10" customWidth="1"/>
    <col min="11274" max="11274" width="11" style="10" customWidth="1"/>
    <col min="11275" max="11275" width="11.140625" style="10" customWidth="1"/>
    <col min="11276" max="11276" width="14.28515625" style="10" bestFit="1" customWidth="1"/>
    <col min="11277" max="11277" width="16" style="10" bestFit="1" customWidth="1"/>
    <col min="11278" max="11278" width="64.28515625" style="10" bestFit="1" customWidth="1"/>
    <col min="11279" max="11522" width="9.140625" style="10"/>
    <col min="11523" max="11523" width="4.5703125" style="10" customWidth="1"/>
    <col min="11524" max="11524" width="28.85546875" style="10" customWidth="1"/>
    <col min="11525" max="11525" width="14.140625" style="10" customWidth="1"/>
    <col min="11526" max="11526" width="47.85546875" style="10" bestFit="1" customWidth="1"/>
    <col min="11527" max="11527" width="0" style="10" hidden="1" customWidth="1"/>
    <col min="11528" max="11528" width="0" style="10" hidden="1" bestFit="1" customWidth="1"/>
    <col min="11529" max="11529" width="10.140625" style="10" customWidth="1"/>
    <col min="11530" max="11530" width="11" style="10" customWidth="1"/>
    <col min="11531" max="11531" width="11.140625" style="10" customWidth="1"/>
    <col min="11532" max="11532" width="14.28515625" style="10" bestFit="1" customWidth="1"/>
    <col min="11533" max="11533" width="16" style="10" bestFit="1" customWidth="1"/>
    <col min="11534" max="11534" width="64.28515625" style="10" bestFit="1" customWidth="1"/>
    <col min="11535" max="11778" width="9.140625" style="10"/>
    <col min="11779" max="11779" width="4.5703125" style="10" customWidth="1"/>
    <col min="11780" max="11780" width="28.85546875" style="10" customWidth="1"/>
    <col min="11781" max="11781" width="14.140625" style="10" customWidth="1"/>
    <col min="11782" max="11782" width="47.85546875" style="10" bestFit="1" customWidth="1"/>
    <col min="11783" max="11783" width="0" style="10" hidden="1" customWidth="1"/>
    <col min="11784" max="11784" width="0" style="10" hidden="1" bestFit="1" customWidth="1"/>
    <col min="11785" max="11785" width="10.140625" style="10" customWidth="1"/>
    <col min="11786" max="11786" width="11" style="10" customWidth="1"/>
    <col min="11787" max="11787" width="11.140625" style="10" customWidth="1"/>
    <col min="11788" max="11788" width="14.28515625" style="10" bestFit="1" customWidth="1"/>
    <col min="11789" max="11789" width="16" style="10" bestFit="1" customWidth="1"/>
    <col min="11790" max="11790" width="64.28515625" style="10" bestFit="1" customWidth="1"/>
    <col min="11791" max="12034" width="9.140625" style="10"/>
    <col min="12035" max="12035" width="4.5703125" style="10" customWidth="1"/>
    <col min="12036" max="12036" width="28.85546875" style="10" customWidth="1"/>
    <col min="12037" max="12037" width="14.140625" style="10" customWidth="1"/>
    <col min="12038" max="12038" width="47.85546875" style="10" bestFit="1" customWidth="1"/>
    <col min="12039" max="12039" width="0" style="10" hidden="1" customWidth="1"/>
    <col min="12040" max="12040" width="0" style="10" hidden="1" bestFit="1" customWidth="1"/>
    <col min="12041" max="12041" width="10.140625" style="10" customWidth="1"/>
    <col min="12042" max="12042" width="11" style="10" customWidth="1"/>
    <col min="12043" max="12043" width="11.140625" style="10" customWidth="1"/>
    <col min="12044" max="12044" width="14.28515625" style="10" bestFit="1" customWidth="1"/>
    <col min="12045" max="12045" width="16" style="10" bestFit="1" customWidth="1"/>
    <col min="12046" max="12046" width="64.28515625" style="10" bestFit="1" customWidth="1"/>
    <col min="12047" max="12290" width="9.140625" style="10"/>
    <col min="12291" max="12291" width="4.5703125" style="10" customWidth="1"/>
    <col min="12292" max="12292" width="28.85546875" style="10" customWidth="1"/>
    <col min="12293" max="12293" width="14.140625" style="10" customWidth="1"/>
    <col min="12294" max="12294" width="47.85546875" style="10" bestFit="1" customWidth="1"/>
    <col min="12295" max="12295" width="0" style="10" hidden="1" customWidth="1"/>
    <col min="12296" max="12296" width="0" style="10" hidden="1" bestFit="1" customWidth="1"/>
    <col min="12297" max="12297" width="10.140625" style="10" customWidth="1"/>
    <col min="12298" max="12298" width="11" style="10" customWidth="1"/>
    <col min="12299" max="12299" width="11.140625" style="10" customWidth="1"/>
    <col min="12300" max="12300" width="14.28515625" style="10" bestFit="1" customWidth="1"/>
    <col min="12301" max="12301" width="16" style="10" bestFit="1" customWidth="1"/>
    <col min="12302" max="12302" width="64.28515625" style="10" bestFit="1" customWidth="1"/>
    <col min="12303" max="12546" width="9.140625" style="10"/>
    <col min="12547" max="12547" width="4.5703125" style="10" customWidth="1"/>
    <col min="12548" max="12548" width="28.85546875" style="10" customWidth="1"/>
    <col min="12549" max="12549" width="14.140625" style="10" customWidth="1"/>
    <col min="12550" max="12550" width="47.85546875" style="10" bestFit="1" customWidth="1"/>
    <col min="12551" max="12551" width="0" style="10" hidden="1" customWidth="1"/>
    <col min="12552" max="12552" width="0" style="10" hidden="1" bestFit="1" customWidth="1"/>
    <col min="12553" max="12553" width="10.140625" style="10" customWidth="1"/>
    <col min="12554" max="12554" width="11" style="10" customWidth="1"/>
    <col min="12555" max="12555" width="11.140625" style="10" customWidth="1"/>
    <col min="12556" max="12556" width="14.28515625" style="10" bestFit="1" customWidth="1"/>
    <col min="12557" max="12557" width="16" style="10" bestFit="1" customWidth="1"/>
    <col min="12558" max="12558" width="64.28515625" style="10" bestFit="1" customWidth="1"/>
    <col min="12559" max="12802" width="9.140625" style="10"/>
    <col min="12803" max="12803" width="4.5703125" style="10" customWidth="1"/>
    <col min="12804" max="12804" width="28.85546875" style="10" customWidth="1"/>
    <col min="12805" max="12805" width="14.140625" style="10" customWidth="1"/>
    <col min="12806" max="12806" width="47.85546875" style="10" bestFit="1" customWidth="1"/>
    <col min="12807" max="12807" width="0" style="10" hidden="1" customWidth="1"/>
    <col min="12808" max="12808" width="0" style="10" hidden="1" bestFit="1" customWidth="1"/>
    <col min="12809" max="12809" width="10.140625" style="10" customWidth="1"/>
    <col min="12810" max="12810" width="11" style="10" customWidth="1"/>
    <col min="12811" max="12811" width="11.140625" style="10" customWidth="1"/>
    <col min="12812" max="12812" width="14.28515625" style="10" bestFit="1" customWidth="1"/>
    <col min="12813" max="12813" width="16" style="10" bestFit="1" customWidth="1"/>
    <col min="12814" max="12814" width="64.28515625" style="10" bestFit="1" customWidth="1"/>
    <col min="12815" max="13058" width="9.140625" style="10"/>
    <col min="13059" max="13059" width="4.5703125" style="10" customWidth="1"/>
    <col min="13060" max="13060" width="28.85546875" style="10" customWidth="1"/>
    <col min="13061" max="13061" width="14.140625" style="10" customWidth="1"/>
    <col min="13062" max="13062" width="47.85546875" style="10" bestFit="1" customWidth="1"/>
    <col min="13063" max="13063" width="0" style="10" hidden="1" customWidth="1"/>
    <col min="13064" max="13064" width="0" style="10" hidden="1" bestFit="1" customWidth="1"/>
    <col min="13065" max="13065" width="10.140625" style="10" customWidth="1"/>
    <col min="13066" max="13066" width="11" style="10" customWidth="1"/>
    <col min="13067" max="13067" width="11.140625" style="10" customWidth="1"/>
    <col min="13068" max="13068" width="14.28515625" style="10" bestFit="1" customWidth="1"/>
    <col min="13069" max="13069" width="16" style="10" bestFit="1" customWidth="1"/>
    <col min="13070" max="13070" width="64.28515625" style="10" bestFit="1" customWidth="1"/>
    <col min="13071" max="13314" width="9.140625" style="10"/>
    <col min="13315" max="13315" width="4.5703125" style="10" customWidth="1"/>
    <col min="13316" max="13316" width="28.85546875" style="10" customWidth="1"/>
    <col min="13317" max="13317" width="14.140625" style="10" customWidth="1"/>
    <col min="13318" max="13318" width="47.85546875" style="10" bestFit="1" customWidth="1"/>
    <col min="13319" max="13319" width="0" style="10" hidden="1" customWidth="1"/>
    <col min="13320" max="13320" width="0" style="10" hidden="1" bestFit="1" customWidth="1"/>
    <col min="13321" max="13321" width="10.140625" style="10" customWidth="1"/>
    <col min="13322" max="13322" width="11" style="10" customWidth="1"/>
    <col min="13323" max="13323" width="11.140625" style="10" customWidth="1"/>
    <col min="13324" max="13324" width="14.28515625" style="10" bestFit="1" customWidth="1"/>
    <col min="13325" max="13325" width="16" style="10" bestFit="1" customWidth="1"/>
    <col min="13326" max="13326" width="64.28515625" style="10" bestFit="1" customWidth="1"/>
    <col min="13327" max="13570" width="9.140625" style="10"/>
    <col min="13571" max="13571" width="4.5703125" style="10" customWidth="1"/>
    <col min="13572" max="13572" width="28.85546875" style="10" customWidth="1"/>
    <col min="13573" max="13573" width="14.140625" style="10" customWidth="1"/>
    <col min="13574" max="13574" width="47.85546875" style="10" bestFit="1" customWidth="1"/>
    <col min="13575" max="13575" width="0" style="10" hidden="1" customWidth="1"/>
    <col min="13576" max="13576" width="0" style="10" hidden="1" bestFit="1" customWidth="1"/>
    <col min="13577" max="13577" width="10.140625" style="10" customWidth="1"/>
    <col min="13578" max="13578" width="11" style="10" customWidth="1"/>
    <col min="13579" max="13579" width="11.140625" style="10" customWidth="1"/>
    <col min="13580" max="13580" width="14.28515625" style="10" bestFit="1" customWidth="1"/>
    <col min="13581" max="13581" width="16" style="10" bestFit="1" customWidth="1"/>
    <col min="13582" max="13582" width="64.28515625" style="10" bestFit="1" customWidth="1"/>
    <col min="13583" max="13826" width="9.140625" style="10"/>
    <col min="13827" max="13827" width="4.5703125" style="10" customWidth="1"/>
    <col min="13828" max="13828" width="28.85546875" style="10" customWidth="1"/>
    <col min="13829" max="13829" width="14.140625" style="10" customWidth="1"/>
    <col min="13830" max="13830" width="47.85546875" style="10" bestFit="1" customWidth="1"/>
    <col min="13831" max="13831" width="0" style="10" hidden="1" customWidth="1"/>
    <col min="13832" max="13832" width="0" style="10" hidden="1" bestFit="1" customWidth="1"/>
    <col min="13833" max="13833" width="10.140625" style="10" customWidth="1"/>
    <col min="13834" max="13834" width="11" style="10" customWidth="1"/>
    <col min="13835" max="13835" width="11.140625" style="10" customWidth="1"/>
    <col min="13836" max="13836" width="14.28515625" style="10" bestFit="1" customWidth="1"/>
    <col min="13837" max="13837" width="16" style="10" bestFit="1" customWidth="1"/>
    <col min="13838" max="13838" width="64.28515625" style="10" bestFit="1" customWidth="1"/>
    <col min="13839" max="14082" width="9.140625" style="10"/>
    <col min="14083" max="14083" width="4.5703125" style="10" customWidth="1"/>
    <col min="14084" max="14084" width="28.85546875" style="10" customWidth="1"/>
    <col min="14085" max="14085" width="14.140625" style="10" customWidth="1"/>
    <col min="14086" max="14086" width="47.85546875" style="10" bestFit="1" customWidth="1"/>
    <col min="14087" max="14087" width="0" style="10" hidden="1" customWidth="1"/>
    <col min="14088" max="14088" width="0" style="10" hidden="1" bestFit="1" customWidth="1"/>
    <col min="14089" max="14089" width="10.140625" style="10" customWidth="1"/>
    <col min="14090" max="14090" width="11" style="10" customWidth="1"/>
    <col min="14091" max="14091" width="11.140625" style="10" customWidth="1"/>
    <col min="14092" max="14092" width="14.28515625" style="10" bestFit="1" customWidth="1"/>
    <col min="14093" max="14093" width="16" style="10" bestFit="1" customWidth="1"/>
    <col min="14094" max="14094" width="64.28515625" style="10" bestFit="1" customWidth="1"/>
    <col min="14095" max="14338" width="9.140625" style="10"/>
    <col min="14339" max="14339" width="4.5703125" style="10" customWidth="1"/>
    <col min="14340" max="14340" width="28.85546875" style="10" customWidth="1"/>
    <col min="14341" max="14341" width="14.140625" style="10" customWidth="1"/>
    <col min="14342" max="14342" width="47.85546875" style="10" bestFit="1" customWidth="1"/>
    <col min="14343" max="14343" width="0" style="10" hidden="1" customWidth="1"/>
    <col min="14344" max="14344" width="0" style="10" hidden="1" bestFit="1" customWidth="1"/>
    <col min="14345" max="14345" width="10.140625" style="10" customWidth="1"/>
    <col min="14346" max="14346" width="11" style="10" customWidth="1"/>
    <col min="14347" max="14347" width="11.140625" style="10" customWidth="1"/>
    <col min="14348" max="14348" width="14.28515625" style="10" bestFit="1" customWidth="1"/>
    <col min="14349" max="14349" width="16" style="10" bestFit="1" customWidth="1"/>
    <col min="14350" max="14350" width="64.28515625" style="10" bestFit="1" customWidth="1"/>
    <col min="14351" max="14594" width="9.140625" style="10"/>
    <col min="14595" max="14595" width="4.5703125" style="10" customWidth="1"/>
    <col min="14596" max="14596" width="28.85546875" style="10" customWidth="1"/>
    <col min="14597" max="14597" width="14.140625" style="10" customWidth="1"/>
    <col min="14598" max="14598" width="47.85546875" style="10" bestFit="1" customWidth="1"/>
    <col min="14599" max="14599" width="0" style="10" hidden="1" customWidth="1"/>
    <col min="14600" max="14600" width="0" style="10" hidden="1" bestFit="1" customWidth="1"/>
    <col min="14601" max="14601" width="10.140625" style="10" customWidth="1"/>
    <col min="14602" max="14602" width="11" style="10" customWidth="1"/>
    <col min="14603" max="14603" width="11.140625" style="10" customWidth="1"/>
    <col min="14604" max="14604" width="14.28515625" style="10" bestFit="1" customWidth="1"/>
    <col min="14605" max="14605" width="16" style="10" bestFit="1" customWidth="1"/>
    <col min="14606" max="14606" width="64.28515625" style="10" bestFit="1" customWidth="1"/>
    <col min="14607" max="14850" width="9.140625" style="10"/>
    <col min="14851" max="14851" width="4.5703125" style="10" customWidth="1"/>
    <col min="14852" max="14852" width="28.85546875" style="10" customWidth="1"/>
    <col min="14853" max="14853" width="14.140625" style="10" customWidth="1"/>
    <col min="14854" max="14854" width="47.85546875" style="10" bestFit="1" customWidth="1"/>
    <col min="14855" max="14855" width="0" style="10" hidden="1" customWidth="1"/>
    <col min="14856" max="14856" width="0" style="10" hidden="1" bestFit="1" customWidth="1"/>
    <col min="14857" max="14857" width="10.140625" style="10" customWidth="1"/>
    <col min="14858" max="14858" width="11" style="10" customWidth="1"/>
    <col min="14859" max="14859" width="11.140625" style="10" customWidth="1"/>
    <col min="14860" max="14860" width="14.28515625" style="10" bestFit="1" customWidth="1"/>
    <col min="14861" max="14861" width="16" style="10" bestFit="1" customWidth="1"/>
    <col min="14862" max="14862" width="64.28515625" style="10" bestFit="1" customWidth="1"/>
    <col min="14863" max="15106" width="9.140625" style="10"/>
    <col min="15107" max="15107" width="4.5703125" style="10" customWidth="1"/>
    <col min="15108" max="15108" width="28.85546875" style="10" customWidth="1"/>
    <col min="15109" max="15109" width="14.140625" style="10" customWidth="1"/>
    <col min="15110" max="15110" width="47.85546875" style="10" bestFit="1" customWidth="1"/>
    <col min="15111" max="15111" width="0" style="10" hidden="1" customWidth="1"/>
    <col min="15112" max="15112" width="0" style="10" hidden="1" bestFit="1" customWidth="1"/>
    <col min="15113" max="15113" width="10.140625" style="10" customWidth="1"/>
    <col min="15114" max="15114" width="11" style="10" customWidth="1"/>
    <col min="15115" max="15115" width="11.140625" style="10" customWidth="1"/>
    <col min="15116" max="15116" width="14.28515625" style="10" bestFit="1" customWidth="1"/>
    <col min="15117" max="15117" width="16" style="10" bestFit="1" customWidth="1"/>
    <col min="15118" max="15118" width="64.28515625" style="10" bestFit="1" customWidth="1"/>
    <col min="15119" max="15362" width="9.140625" style="10"/>
    <col min="15363" max="15363" width="4.5703125" style="10" customWidth="1"/>
    <col min="15364" max="15364" width="28.85546875" style="10" customWidth="1"/>
    <col min="15365" max="15365" width="14.140625" style="10" customWidth="1"/>
    <col min="15366" max="15366" width="47.85546875" style="10" bestFit="1" customWidth="1"/>
    <col min="15367" max="15367" width="0" style="10" hidden="1" customWidth="1"/>
    <col min="15368" max="15368" width="0" style="10" hidden="1" bestFit="1" customWidth="1"/>
    <col min="15369" max="15369" width="10.140625" style="10" customWidth="1"/>
    <col min="15370" max="15370" width="11" style="10" customWidth="1"/>
    <col min="15371" max="15371" width="11.140625" style="10" customWidth="1"/>
    <col min="15372" max="15372" width="14.28515625" style="10" bestFit="1" customWidth="1"/>
    <col min="15373" max="15373" width="16" style="10" bestFit="1" customWidth="1"/>
    <col min="15374" max="15374" width="64.28515625" style="10" bestFit="1" customWidth="1"/>
    <col min="15375" max="15618" width="9.140625" style="10"/>
    <col min="15619" max="15619" width="4.5703125" style="10" customWidth="1"/>
    <col min="15620" max="15620" width="28.85546875" style="10" customWidth="1"/>
    <col min="15621" max="15621" width="14.140625" style="10" customWidth="1"/>
    <col min="15622" max="15622" width="47.85546875" style="10" bestFit="1" customWidth="1"/>
    <col min="15623" max="15623" width="0" style="10" hidden="1" customWidth="1"/>
    <col min="15624" max="15624" width="0" style="10" hidden="1" bestFit="1" customWidth="1"/>
    <col min="15625" max="15625" width="10.140625" style="10" customWidth="1"/>
    <col min="15626" max="15626" width="11" style="10" customWidth="1"/>
    <col min="15627" max="15627" width="11.140625" style="10" customWidth="1"/>
    <col min="15628" max="15628" width="14.28515625" style="10" bestFit="1" customWidth="1"/>
    <col min="15629" max="15629" width="16" style="10" bestFit="1" customWidth="1"/>
    <col min="15630" max="15630" width="64.28515625" style="10" bestFit="1" customWidth="1"/>
    <col min="15631" max="15874" width="9.140625" style="10"/>
    <col min="15875" max="15875" width="4.5703125" style="10" customWidth="1"/>
    <col min="15876" max="15876" width="28.85546875" style="10" customWidth="1"/>
    <col min="15877" max="15877" width="14.140625" style="10" customWidth="1"/>
    <col min="15878" max="15878" width="47.85546875" style="10" bestFit="1" customWidth="1"/>
    <col min="15879" max="15879" width="0" style="10" hidden="1" customWidth="1"/>
    <col min="15880" max="15880" width="0" style="10" hidden="1" bestFit="1" customWidth="1"/>
    <col min="15881" max="15881" width="10.140625" style="10" customWidth="1"/>
    <col min="15882" max="15882" width="11" style="10" customWidth="1"/>
    <col min="15883" max="15883" width="11.140625" style="10" customWidth="1"/>
    <col min="15884" max="15884" width="14.28515625" style="10" bestFit="1" customWidth="1"/>
    <col min="15885" max="15885" width="16" style="10" bestFit="1" customWidth="1"/>
    <col min="15886" max="15886" width="64.28515625" style="10" bestFit="1" customWidth="1"/>
    <col min="15887" max="16130" width="9.140625" style="10"/>
    <col min="16131" max="16131" width="4.5703125" style="10" customWidth="1"/>
    <col min="16132" max="16132" width="28.85546875" style="10" customWidth="1"/>
    <col min="16133" max="16133" width="14.140625" style="10" customWidth="1"/>
    <col min="16134" max="16134" width="47.85546875" style="10" bestFit="1" customWidth="1"/>
    <col min="16135" max="16135" width="0" style="10" hidden="1" customWidth="1"/>
    <col min="16136" max="16136" width="0" style="10" hidden="1" bestFit="1" customWidth="1"/>
    <col min="16137" max="16137" width="10.140625" style="10" customWidth="1"/>
    <col min="16138" max="16138" width="11" style="10" customWidth="1"/>
    <col min="16139" max="16139" width="11.140625" style="10" customWidth="1"/>
    <col min="16140" max="16140" width="14.28515625" style="10" bestFit="1" customWidth="1"/>
    <col min="16141" max="16141" width="16" style="10" bestFit="1" customWidth="1"/>
    <col min="16142" max="16142" width="64.28515625" style="10" bestFit="1" customWidth="1"/>
    <col min="16143" max="16384" width="9.140625" style="10"/>
  </cols>
  <sheetData>
    <row r="1" spans="1:258" x14ac:dyDescent="0.25">
      <c r="A1" s="124" t="s">
        <v>343</v>
      </c>
      <c r="B1" s="124"/>
      <c r="C1" s="124"/>
      <c r="D1" s="124"/>
    </row>
    <row r="2" spans="1:258" x14ac:dyDescent="0.25">
      <c r="A2" s="22"/>
      <c r="B2" s="22"/>
      <c r="C2" s="22"/>
      <c r="D2" s="22"/>
    </row>
    <row r="3" spans="1:258" s="13" customFormat="1" x14ac:dyDescent="0.25">
      <c r="A3" s="122" t="s">
        <v>0</v>
      </c>
      <c r="B3" s="125" t="s">
        <v>1</v>
      </c>
      <c r="C3" s="122" t="s">
        <v>2</v>
      </c>
      <c r="D3" s="122" t="s">
        <v>3</v>
      </c>
      <c r="E3" s="11" t="s">
        <v>4</v>
      </c>
      <c r="F3" s="11" t="s">
        <v>5</v>
      </c>
      <c r="G3" s="122" t="s">
        <v>6</v>
      </c>
      <c r="H3" s="127" t="s">
        <v>7</v>
      </c>
      <c r="I3" s="127"/>
      <c r="J3" s="122" t="s">
        <v>8</v>
      </c>
      <c r="K3" s="122" t="s">
        <v>9</v>
      </c>
      <c r="L3" s="128" t="s">
        <v>10</v>
      </c>
      <c r="M3" s="128" t="s">
        <v>11</v>
      </c>
      <c r="N3" s="122" t="s">
        <v>12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</row>
    <row r="4" spans="1:258" s="13" customFormat="1" x14ac:dyDescent="0.25">
      <c r="A4" s="123"/>
      <c r="B4" s="126"/>
      <c r="C4" s="123"/>
      <c r="D4" s="123"/>
      <c r="E4" s="11"/>
      <c r="F4" s="11"/>
      <c r="G4" s="123"/>
      <c r="H4" s="11" t="s">
        <v>13</v>
      </c>
      <c r="I4" s="11" t="s">
        <v>14</v>
      </c>
      <c r="J4" s="123"/>
      <c r="K4" s="123"/>
      <c r="L4" s="129"/>
      <c r="M4" s="129"/>
      <c r="N4" s="123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</row>
    <row r="5" spans="1:258" x14ac:dyDescent="0.25">
      <c r="A5" s="1">
        <v>1</v>
      </c>
      <c r="B5" s="1" t="s">
        <v>269</v>
      </c>
      <c r="C5" s="14">
        <v>43907</v>
      </c>
      <c r="D5" s="18" t="s">
        <v>272</v>
      </c>
      <c r="E5" s="10"/>
      <c r="F5" s="16"/>
      <c r="G5" s="16" t="s">
        <v>273</v>
      </c>
      <c r="H5" s="17">
        <v>4.45</v>
      </c>
      <c r="I5" s="17">
        <v>0.9</v>
      </c>
      <c r="J5" s="17">
        <f>H5*I5</f>
        <v>4.0049999999999999</v>
      </c>
      <c r="K5" s="16">
        <v>25000</v>
      </c>
      <c r="L5" s="16">
        <f>J5*K5</f>
        <v>100125</v>
      </c>
      <c r="M5" s="6"/>
      <c r="N5" s="1" t="s">
        <v>270</v>
      </c>
    </row>
    <row r="6" spans="1:258" x14ac:dyDescent="0.25">
      <c r="A6" s="1"/>
      <c r="B6" s="1"/>
      <c r="C6" s="14">
        <v>43907</v>
      </c>
      <c r="D6" s="19" t="s">
        <v>274</v>
      </c>
      <c r="E6" s="15"/>
      <c r="F6" s="16"/>
      <c r="G6" s="16" t="s">
        <v>273</v>
      </c>
      <c r="H6" s="17">
        <v>2.5</v>
      </c>
      <c r="I6" s="17">
        <v>0.9</v>
      </c>
      <c r="J6" s="17">
        <f t="shared" ref="J6:J85" si="0">H6*I6</f>
        <v>2.25</v>
      </c>
      <c r="K6" s="16">
        <v>25000</v>
      </c>
      <c r="L6" s="16">
        <f t="shared" ref="L6:L85" si="1">J6*K6</f>
        <v>56250</v>
      </c>
      <c r="M6" s="6"/>
      <c r="N6" s="1" t="s">
        <v>270</v>
      </c>
    </row>
    <row r="7" spans="1:258" x14ac:dyDescent="0.25">
      <c r="A7" s="1"/>
      <c r="B7" s="1"/>
      <c r="C7" s="14">
        <v>43907</v>
      </c>
      <c r="D7" s="19" t="s">
        <v>275</v>
      </c>
      <c r="E7" s="15"/>
      <c r="F7" s="16"/>
      <c r="G7" s="16" t="s">
        <v>273</v>
      </c>
      <c r="H7" s="17">
        <v>2.5</v>
      </c>
      <c r="I7" s="17">
        <v>0.9</v>
      </c>
      <c r="J7" s="17">
        <f t="shared" si="0"/>
        <v>2.25</v>
      </c>
      <c r="K7" s="16">
        <v>25000</v>
      </c>
      <c r="L7" s="16">
        <f t="shared" si="1"/>
        <v>56250</v>
      </c>
      <c r="M7" s="6"/>
      <c r="N7" s="1" t="s">
        <v>270</v>
      </c>
    </row>
    <row r="8" spans="1:258" x14ac:dyDescent="0.25">
      <c r="A8" s="1"/>
      <c r="B8" s="1"/>
      <c r="C8" s="14">
        <v>43907</v>
      </c>
      <c r="D8" s="19" t="s">
        <v>276</v>
      </c>
      <c r="E8" s="15"/>
      <c r="F8" s="16"/>
      <c r="G8" s="16" t="s">
        <v>273</v>
      </c>
      <c r="H8" s="17">
        <v>1.9</v>
      </c>
      <c r="I8" s="17">
        <v>1</v>
      </c>
      <c r="J8" s="17">
        <f t="shared" si="0"/>
        <v>1.9</v>
      </c>
      <c r="K8" s="16">
        <v>25000</v>
      </c>
      <c r="L8" s="16">
        <f t="shared" si="1"/>
        <v>47500</v>
      </c>
      <c r="M8" s="6"/>
      <c r="N8" s="1" t="s">
        <v>270</v>
      </c>
    </row>
    <row r="9" spans="1:258" x14ac:dyDescent="0.25">
      <c r="A9" s="1"/>
      <c r="B9" s="1"/>
      <c r="C9" s="14">
        <v>43907</v>
      </c>
      <c r="D9" s="19" t="s">
        <v>277</v>
      </c>
      <c r="E9" s="15"/>
      <c r="F9" s="16"/>
      <c r="G9" s="16" t="s">
        <v>273</v>
      </c>
      <c r="H9" s="17">
        <v>2.2999999999999998</v>
      </c>
      <c r="I9" s="17">
        <v>0.8</v>
      </c>
      <c r="J9" s="17">
        <f t="shared" si="0"/>
        <v>1.8399999999999999</v>
      </c>
      <c r="K9" s="16">
        <v>25000</v>
      </c>
      <c r="L9" s="16">
        <f t="shared" si="1"/>
        <v>46000</v>
      </c>
      <c r="M9" s="6"/>
      <c r="N9" s="1" t="s">
        <v>270</v>
      </c>
    </row>
    <row r="10" spans="1:258" x14ac:dyDescent="0.25">
      <c r="A10" s="1"/>
      <c r="B10" s="1"/>
      <c r="C10" s="14">
        <v>43907</v>
      </c>
      <c r="D10" s="19" t="s">
        <v>278</v>
      </c>
      <c r="E10" s="15"/>
      <c r="F10" s="16"/>
      <c r="G10" s="16" t="s">
        <v>273</v>
      </c>
      <c r="H10" s="17">
        <v>2.5</v>
      </c>
      <c r="I10" s="17">
        <v>0.9</v>
      </c>
      <c r="J10" s="17">
        <f t="shared" si="0"/>
        <v>2.25</v>
      </c>
      <c r="K10" s="16">
        <v>25000</v>
      </c>
      <c r="L10" s="16">
        <f t="shared" si="1"/>
        <v>56250</v>
      </c>
      <c r="M10" s="6"/>
      <c r="N10" s="1" t="s">
        <v>270</v>
      </c>
    </row>
    <row r="11" spans="1:258" x14ac:dyDescent="0.25">
      <c r="A11" s="1"/>
      <c r="B11" s="1"/>
      <c r="C11" s="14">
        <v>43907</v>
      </c>
      <c r="D11" s="19" t="s">
        <v>279</v>
      </c>
      <c r="E11" s="15"/>
      <c r="F11" s="16"/>
      <c r="G11" s="16" t="s">
        <v>273</v>
      </c>
      <c r="H11" s="17">
        <v>2.35</v>
      </c>
      <c r="I11" s="17">
        <v>0.7</v>
      </c>
      <c r="J11" s="17">
        <f t="shared" si="0"/>
        <v>1.645</v>
      </c>
      <c r="K11" s="16">
        <v>25000</v>
      </c>
      <c r="L11" s="16">
        <f t="shared" si="1"/>
        <v>41125</v>
      </c>
      <c r="M11" s="6"/>
      <c r="N11" s="1" t="s">
        <v>270</v>
      </c>
    </row>
    <row r="12" spans="1:258" x14ac:dyDescent="0.25">
      <c r="A12" s="1"/>
      <c r="B12" s="1"/>
      <c r="C12" s="47">
        <v>43906</v>
      </c>
      <c r="D12" s="19" t="s">
        <v>280</v>
      </c>
      <c r="E12" s="15"/>
      <c r="F12" s="16"/>
      <c r="G12" s="16" t="s">
        <v>24</v>
      </c>
      <c r="H12" s="17">
        <v>2</v>
      </c>
      <c r="I12" s="17">
        <v>1</v>
      </c>
      <c r="J12" s="17">
        <f t="shared" si="0"/>
        <v>2</v>
      </c>
      <c r="K12" s="16">
        <v>25000</v>
      </c>
      <c r="L12" s="16">
        <f t="shared" si="1"/>
        <v>50000</v>
      </c>
      <c r="M12" s="6"/>
      <c r="N12" s="1" t="s">
        <v>270</v>
      </c>
    </row>
    <row r="13" spans="1:258" x14ac:dyDescent="0.25">
      <c r="A13" s="1"/>
      <c r="B13" s="1"/>
      <c r="C13" s="47">
        <v>43906</v>
      </c>
      <c r="D13" s="19" t="s">
        <v>281</v>
      </c>
      <c r="E13" s="15"/>
      <c r="F13" s="16"/>
      <c r="G13" s="16" t="s">
        <v>24</v>
      </c>
      <c r="H13" s="17">
        <v>2.5</v>
      </c>
      <c r="I13" s="17">
        <v>0.9</v>
      </c>
      <c r="J13" s="17">
        <f t="shared" si="0"/>
        <v>2.25</v>
      </c>
      <c r="K13" s="16">
        <v>25000</v>
      </c>
      <c r="L13" s="16">
        <f t="shared" si="1"/>
        <v>56250</v>
      </c>
      <c r="M13" s="6"/>
      <c r="N13" s="1" t="s">
        <v>270</v>
      </c>
    </row>
    <row r="14" spans="1:258" x14ac:dyDescent="0.25">
      <c r="A14" s="1"/>
      <c r="B14" s="1"/>
      <c r="C14" s="47">
        <v>43906</v>
      </c>
      <c r="D14" s="19" t="s">
        <v>282</v>
      </c>
      <c r="E14" s="15"/>
      <c r="F14" s="16"/>
      <c r="G14" s="16" t="s">
        <v>24</v>
      </c>
      <c r="H14" s="17">
        <v>4.5</v>
      </c>
      <c r="I14" s="17">
        <v>1</v>
      </c>
      <c r="J14" s="17">
        <f t="shared" si="0"/>
        <v>4.5</v>
      </c>
      <c r="K14" s="16">
        <v>25000</v>
      </c>
      <c r="L14" s="16">
        <f t="shared" si="1"/>
        <v>112500</v>
      </c>
      <c r="M14" s="6"/>
      <c r="N14" s="1" t="s">
        <v>270</v>
      </c>
    </row>
    <row r="15" spans="1:258" x14ac:dyDescent="0.25">
      <c r="A15" s="1"/>
      <c r="B15" s="1"/>
      <c r="C15" s="47">
        <v>43906</v>
      </c>
      <c r="D15" s="19" t="s">
        <v>283</v>
      </c>
      <c r="E15" s="15"/>
      <c r="F15" s="16"/>
      <c r="G15" s="16" t="s">
        <v>24</v>
      </c>
      <c r="H15" s="17">
        <v>2.2999999999999998</v>
      </c>
      <c r="I15" s="17">
        <v>1</v>
      </c>
      <c r="J15" s="17">
        <f t="shared" si="0"/>
        <v>2.2999999999999998</v>
      </c>
      <c r="K15" s="16">
        <v>25000</v>
      </c>
      <c r="L15" s="16">
        <f t="shared" si="1"/>
        <v>57499.999999999993</v>
      </c>
      <c r="M15" s="6"/>
      <c r="N15" s="1" t="s">
        <v>270</v>
      </c>
    </row>
    <row r="16" spans="1:258" x14ac:dyDescent="0.25">
      <c r="A16" s="1"/>
      <c r="B16" s="1"/>
      <c r="C16" s="47">
        <v>43906</v>
      </c>
      <c r="D16" s="19" t="s">
        <v>284</v>
      </c>
      <c r="E16" s="15"/>
      <c r="F16" s="16"/>
      <c r="G16" s="16" t="s">
        <v>24</v>
      </c>
      <c r="H16" s="17">
        <v>3</v>
      </c>
      <c r="I16" s="17">
        <v>1</v>
      </c>
      <c r="J16" s="17">
        <f t="shared" si="0"/>
        <v>3</v>
      </c>
      <c r="K16" s="16">
        <v>25000</v>
      </c>
      <c r="L16" s="16">
        <f t="shared" si="1"/>
        <v>75000</v>
      </c>
      <c r="M16" s="6"/>
      <c r="N16" s="1" t="s">
        <v>270</v>
      </c>
    </row>
    <row r="17" spans="1:258" x14ac:dyDescent="0.25">
      <c r="A17" s="1"/>
      <c r="B17" s="1"/>
      <c r="C17" s="47">
        <v>43906</v>
      </c>
      <c r="D17" s="19" t="s">
        <v>285</v>
      </c>
      <c r="E17" s="15"/>
      <c r="F17" s="16"/>
      <c r="G17" s="16" t="s">
        <v>24</v>
      </c>
      <c r="H17" s="17">
        <v>2.2999999999999998</v>
      </c>
      <c r="I17" s="17">
        <v>1</v>
      </c>
      <c r="J17" s="17">
        <f t="shared" si="0"/>
        <v>2.2999999999999998</v>
      </c>
      <c r="K17" s="16">
        <v>25000</v>
      </c>
      <c r="L17" s="16">
        <f t="shared" si="1"/>
        <v>57499.999999999993</v>
      </c>
      <c r="M17" s="6"/>
      <c r="N17" s="1" t="s">
        <v>270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</row>
    <row r="18" spans="1:258" x14ac:dyDescent="0.25">
      <c r="A18" s="1"/>
      <c r="B18" s="1"/>
      <c r="C18" s="47">
        <v>43909</v>
      </c>
      <c r="D18" s="19" t="s">
        <v>286</v>
      </c>
      <c r="E18" s="15"/>
      <c r="F18" s="16"/>
      <c r="G18" s="16" t="s">
        <v>20</v>
      </c>
      <c r="H18" s="17">
        <v>4</v>
      </c>
      <c r="I18" s="17">
        <v>0.5</v>
      </c>
      <c r="J18" s="17">
        <f t="shared" si="0"/>
        <v>2</v>
      </c>
      <c r="K18" s="16">
        <v>25000</v>
      </c>
      <c r="L18" s="16">
        <f t="shared" si="1"/>
        <v>50000</v>
      </c>
      <c r="M18" s="6"/>
      <c r="N18" s="1" t="s">
        <v>270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</row>
    <row r="19" spans="1:258" x14ac:dyDescent="0.25">
      <c r="A19" s="1"/>
      <c r="B19" s="1"/>
      <c r="C19" s="47">
        <v>43909</v>
      </c>
      <c r="D19" s="19" t="s">
        <v>287</v>
      </c>
      <c r="E19" s="15"/>
      <c r="F19" s="16"/>
      <c r="G19" s="16" t="s">
        <v>20</v>
      </c>
      <c r="H19" s="17">
        <v>2.4</v>
      </c>
      <c r="I19" s="17">
        <v>0.7</v>
      </c>
      <c r="J19" s="17">
        <f t="shared" si="0"/>
        <v>1.68</v>
      </c>
      <c r="K19" s="16">
        <v>25000</v>
      </c>
      <c r="L19" s="16">
        <f t="shared" si="1"/>
        <v>42000</v>
      </c>
      <c r="M19" s="6"/>
      <c r="N19" s="1" t="s">
        <v>270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</row>
    <row r="20" spans="1:258" x14ac:dyDescent="0.25">
      <c r="A20" s="1"/>
      <c r="B20" s="1"/>
      <c r="C20" s="47">
        <v>43909</v>
      </c>
      <c r="D20" s="19" t="s">
        <v>288</v>
      </c>
      <c r="E20" s="15"/>
      <c r="F20" s="16"/>
      <c r="G20" s="16" t="s">
        <v>20</v>
      </c>
      <c r="H20" s="17">
        <v>1.65</v>
      </c>
      <c r="I20" s="17">
        <v>0.7</v>
      </c>
      <c r="J20" s="17">
        <f t="shared" si="0"/>
        <v>1.1549999999999998</v>
      </c>
      <c r="K20" s="16">
        <v>25000</v>
      </c>
      <c r="L20" s="16">
        <f t="shared" si="1"/>
        <v>28874.999999999996</v>
      </c>
      <c r="M20" s="6"/>
      <c r="N20" s="1" t="s">
        <v>270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</row>
    <row r="21" spans="1:258" x14ac:dyDescent="0.25">
      <c r="A21" s="1"/>
      <c r="B21" s="1"/>
      <c r="C21" s="47">
        <v>43909</v>
      </c>
      <c r="D21" s="19" t="s">
        <v>289</v>
      </c>
      <c r="E21" s="15"/>
      <c r="F21" s="16"/>
      <c r="G21" s="16" t="s">
        <v>20</v>
      </c>
      <c r="H21" s="17">
        <v>4</v>
      </c>
      <c r="I21" s="17">
        <v>0.6</v>
      </c>
      <c r="J21" s="17">
        <f t="shared" si="0"/>
        <v>2.4</v>
      </c>
      <c r="K21" s="16">
        <v>25000</v>
      </c>
      <c r="L21" s="16">
        <f t="shared" si="1"/>
        <v>60000</v>
      </c>
      <c r="M21" s="6"/>
      <c r="N21" s="1" t="s">
        <v>270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</row>
    <row r="22" spans="1:258" x14ac:dyDescent="0.25">
      <c r="A22" s="1"/>
      <c r="B22" s="1"/>
      <c r="C22" s="47">
        <v>43908</v>
      </c>
      <c r="D22" s="19" t="s">
        <v>290</v>
      </c>
      <c r="E22" s="15"/>
      <c r="F22" s="16"/>
      <c r="G22" s="16" t="s">
        <v>26</v>
      </c>
      <c r="H22" s="17">
        <v>3.35</v>
      </c>
      <c r="I22" s="17">
        <v>0.5</v>
      </c>
      <c r="J22" s="17">
        <f t="shared" si="0"/>
        <v>1.675</v>
      </c>
      <c r="K22" s="16">
        <v>25000</v>
      </c>
      <c r="L22" s="16">
        <f t="shared" si="1"/>
        <v>41875</v>
      </c>
      <c r="M22" s="6"/>
      <c r="N22" s="1" t="s">
        <v>270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</row>
    <row r="23" spans="1:258" x14ac:dyDescent="0.25">
      <c r="A23" s="1"/>
      <c r="B23" s="1"/>
      <c r="C23" s="47">
        <v>43908</v>
      </c>
      <c r="D23" s="19" t="s">
        <v>291</v>
      </c>
      <c r="E23" s="15"/>
      <c r="F23" s="16"/>
      <c r="G23" s="16" t="s">
        <v>26</v>
      </c>
      <c r="H23" s="17">
        <v>3</v>
      </c>
      <c r="I23" s="17">
        <v>0.8</v>
      </c>
      <c r="J23" s="17">
        <f t="shared" si="0"/>
        <v>2.4000000000000004</v>
      </c>
      <c r="K23" s="16">
        <v>25000</v>
      </c>
      <c r="L23" s="16">
        <f t="shared" si="1"/>
        <v>60000.000000000007</v>
      </c>
      <c r="M23" s="6"/>
      <c r="N23" s="1" t="s">
        <v>270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</row>
    <row r="24" spans="1:258" x14ac:dyDescent="0.25">
      <c r="A24" s="1"/>
      <c r="B24" s="1"/>
      <c r="C24" s="47">
        <v>43908</v>
      </c>
      <c r="D24" s="19" t="s">
        <v>292</v>
      </c>
      <c r="E24" s="15"/>
      <c r="F24" s="16"/>
      <c r="G24" s="16" t="s">
        <v>26</v>
      </c>
      <c r="H24" s="17">
        <v>2.85</v>
      </c>
      <c r="I24" s="17">
        <v>0.7</v>
      </c>
      <c r="J24" s="17">
        <f t="shared" si="0"/>
        <v>1.9949999999999999</v>
      </c>
      <c r="K24" s="16">
        <v>25000</v>
      </c>
      <c r="L24" s="16">
        <f t="shared" si="1"/>
        <v>49875</v>
      </c>
      <c r="M24" s="6"/>
      <c r="N24" s="1" t="s">
        <v>270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</row>
    <row r="25" spans="1:258" x14ac:dyDescent="0.25">
      <c r="A25" s="1"/>
      <c r="B25" s="1"/>
      <c r="C25" s="47">
        <v>43908</v>
      </c>
      <c r="D25" s="19" t="s">
        <v>293</v>
      </c>
      <c r="E25" s="15"/>
      <c r="F25" s="16"/>
      <c r="G25" s="16" t="s">
        <v>26</v>
      </c>
      <c r="H25" s="17">
        <v>3.5</v>
      </c>
      <c r="I25" s="17">
        <v>0.7</v>
      </c>
      <c r="J25" s="17">
        <f t="shared" si="0"/>
        <v>2.4499999999999997</v>
      </c>
      <c r="K25" s="16">
        <v>25000</v>
      </c>
      <c r="L25" s="16">
        <f t="shared" si="1"/>
        <v>61249.999999999993</v>
      </c>
      <c r="M25" s="6"/>
      <c r="N25" s="1" t="s">
        <v>270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</row>
    <row r="26" spans="1:258" x14ac:dyDescent="0.25">
      <c r="A26" s="1"/>
      <c r="B26" s="1"/>
      <c r="C26" s="47">
        <v>43908</v>
      </c>
      <c r="D26" s="19" t="s">
        <v>294</v>
      </c>
      <c r="E26" s="15"/>
      <c r="F26" s="16"/>
      <c r="G26" s="16" t="s">
        <v>26</v>
      </c>
      <c r="H26" s="17">
        <v>3</v>
      </c>
      <c r="I26" s="17">
        <v>1</v>
      </c>
      <c r="J26" s="17">
        <f t="shared" si="0"/>
        <v>3</v>
      </c>
      <c r="K26" s="16">
        <v>25000</v>
      </c>
      <c r="L26" s="16">
        <f t="shared" si="1"/>
        <v>75000</v>
      </c>
      <c r="M26" s="6"/>
      <c r="N26" s="1" t="s">
        <v>270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</row>
    <row r="27" spans="1:258" x14ac:dyDescent="0.25">
      <c r="A27" s="1"/>
      <c r="B27" s="1"/>
      <c r="C27" s="47">
        <v>43908</v>
      </c>
      <c r="D27" s="19" t="s">
        <v>295</v>
      </c>
      <c r="E27" s="15"/>
      <c r="F27" s="16"/>
      <c r="G27" s="16" t="s">
        <v>27</v>
      </c>
      <c r="H27" s="17">
        <v>2.4500000000000002</v>
      </c>
      <c r="I27" s="17">
        <v>0.63</v>
      </c>
      <c r="J27" s="17">
        <f t="shared" si="0"/>
        <v>1.5435000000000001</v>
      </c>
      <c r="K27" s="16">
        <v>25000</v>
      </c>
      <c r="L27" s="16">
        <f t="shared" si="1"/>
        <v>38587.5</v>
      </c>
      <c r="M27" s="6"/>
      <c r="N27" s="1" t="s">
        <v>270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</row>
    <row r="28" spans="1:258" x14ac:dyDescent="0.25">
      <c r="A28" s="1"/>
      <c r="B28" s="1"/>
      <c r="C28" s="47">
        <v>43908</v>
      </c>
      <c r="D28" s="19" t="s">
        <v>295</v>
      </c>
      <c r="E28" s="15"/>
      <c r="F28" s="16"/>
      <c r="G28" s="16" t="s">
        <v>27</v>
      </c>
      <c r="H28" s="17">
        <v>3.8</v>
      </c>
      <c r="I28" s="17">
        <v>0.63</v>
      </c>
      <c r="J28" s="17">
        <f t="shared" si="0"/>
        <v>2.3939999999999997</v>
      </c>
      <c r="K28" s="16">
        <v>25000</v>
      </c>
      <c r="L28" s="16">
        <f t="shared" si="1"/>
        <v>59849.999999999993</v>
      </c>
      <c r="M28" s="6"/>
      <c r="N28" s="1" t="s">
        <v>270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</row>
    <row r="29" spans="1:258" x14ac:dyDescent="0.25">
      <c r="A29" s="1"/>
      <c r="B29" s="1"/>
      <c r="C29" s="47">
        <v>43908</v>
      </c>
      <c r="D29" s="19" t="s">
        <v>296</v>
      </c>
      <c r="E29" s="48"/>
      <c r="F29" s="37"/>
      <c r="G29" s="37" t="s">
        <v>27</v>
      </c>
      <c r="H29" s="17">
        <v>6.1</v>
      </c>
      <c r="I29" s="17">
        <v>0.9</v>
      </c>
      <c r="J29" s="17">
        <f t="shared" si="0"/>
        <v>5.49</v>
      </c>
      <c r="K29" s="37">
        <v>25000</v>
      </c>
      <c r="L29" s="37">
        <f t="shared" si="1"/>
        <v>137250</v>
      </c>
      <c r="M29" s="50"/>
      <c r="N29" s="1" t="s">
        <v>270</v>
      </c>
    </row>
    <row r="30" spans="1:258" x14ac:dyDescent="0.25">
      <c r="A30" s="1"/>
      <c r="B30" s="1"/>
      <c r="C30" s="47">
        <v>43908</v>
      </c>
      <c r="D30" s="19" t="s">
        <v>297</v>
      </c>
      <c r="E30" s="48"/>
      <c r="F30" s="37"/>
      <c r="G30" s="37" t="s">
        <v>27</v>
      </c>
      <c r="H30" s="17">
        <v>6</v>
      </c>
      <c r="I30" s="17">
        <v>1.2</v>
      </c>
      <c r="J30" s="17">
        <f t="shared" si="0"/>
        <v>7.1999999999999993</v>
      </c>
      <c r="K30" s="37">
        <v>25000</v>
      </c>
      <c r="L30" s="37">
        <f t="shared" si="1"/>
        <v>179999.99999999997</v>
      </c>
      <c r="M30" s="50"/>
      <c r="N30" s="1" t="s">
        <v>270</v>
      </c>
    </row>
    <row r="31" spans="1:258" x14ac:dyDescent="0.25">
      <c r="A31" s="1"/>
      <c r="B31" s="1"/>
      <c r="C31" s="47">
        <v>43908</v>
      </c>
      <c r="D31" s="19" t="s">
        <v>298</v>
      </c>
      <c r="E31" s="48"/>
      <c r="F31" s="37"/>
      <c r="G31" s="37" t="s">
        <v>27</v>
      </c>
      <c r="H31" s="17">
        <v>6</v>
      </c>
      <c r="I31" s="17">
        <v>0.85</v>
      </c>
      <c r="J31" s="17">
        <f t="shared" si="0"/>
        <v>5.0999999999999996</v>
      </c>
      <c r="K31" s="37">
        <v>25000</v>
      </c>
      <c r="L31" s="37">
        <f t="shared" si="1"/>
        <v>127499.99999999999</v>
      </c>
      <c r="M31" s="50"/>
      <c r="N31" s="1" t="s">
        <v>270</v>
      </c>
    </row>
    <row r="32" spans="1:258" x14ac:dyDescent="0.25">
      <c r="A32" s="1"/>
      <c r="B32" s="1"/>
      <c r="C32" s="47">
        <v>43896</v>
      </c>
      <c r="D32" s="19" t="s">
        <v>299</v>
      </c>
      <c r="E32" s="48"/>
      <c r="F32" s="37"/>
      <c r="G32" s="37" t="s">
        <v>300</v>
      </c>
      <c r="H32" s="17">
        <v>2</v>
      </c>
      <c r="I32" s="17">
        <v>0.9</v>
      </c>
      <c r="J32" s="17">
        <f t="shared" si="0"/>
        <v>1.8</v>
      </c>
      <c r="K32" s="37">
        <v>25000</v>
      </c>
      <c r="L32" s="37">
        <f t="shared" si="1"/>
        <v>45000</v>
      </c>
      <c r="M32" s="50"/>
      <c r="N32" s="1" t="s">
        <v>270</v>
      </c>
    </row>
    <row r="33" spans="1:258" x14ac:dyDescent="0.25">
      <c r="A33" s="1"/>
      <c r="B33" s="1"/>
      <c r="C33" s="47">
        <v>43896</v>
      </c>
      <c r="D33" s="19" t="s">
        <v>301</v>
      </c>
      <c r="E33" s="48"/>
      <c r="F33" s="37"/>
      <c r="G33" s="37" t="s">
        <v>300</v>
      </c>
      <c r="H33" s="17">
        <v>3</v>
      </c>
      <c r="I33" s="17">
        <v>0.5</v>
      </c>
      <c r="J33" s="17">
        <f t="shared" si="0"/>
        <v>1.5</v>
      </c>
      <c r="K33" s="37">
        <v>25000</v>
      </c>
      <c r="L33" s="37">
        <f t="shared" si="1"/>
        <v>37500</v>
      </c>
      <c r="M33" s="50"/>
      <c r="N33" s="1" t="s">
        <v>270</v>
      </c>
    </row>
    <row r="34" spans="1:258" x14ac:dyDescent="0.25">
      <c r="A34" s="1"/>
      <c r="B34" s="1"/>
      <c r="C34" s="47">
        <v>43896</v>
      </c>
      <c r="D34" s="19" t="s">
        <v>302</v>
      </c>
      <c r="E34" s="48"/>
      <c r="F34" s="37"/>
      <c r="G34" s="37" t="s">
        <v>22</v>
      </c>
      <c r="H34" s="17">
        <v>4.5</v>
      </c>
      <c r="I34" s="17">
        <v>0.6</v>
      </c>
      <c r="J34" s="17">
        <f t="shared" si="0"/>
        <v>2.6999999999999997</v>
      </c>
      <c r="K34" s="37">
        <v>25000</v>
      </c>
      <c r="L34" s="37">
        <f t="shared" si="1"/>
        <v>67500</v>
      </c>
      <c r="M34" s="50"/>
      <c r="N34" s="1" t="s">
        <v>270</v>
      </c>
    </row>
    <row r="35" spans="1:258" x14ac:dyDescent="0.25">
      <c r="A35" s="1"/>
      <c r="B35" s="1"/>
      <c r="C35" s="47">
        <v>43896</v>
      </c>
      <c r="D35" s="19" t="s">
        <v>303</v>
      </c>
      <c r="E35" s="48"/>
      <c r="F35" s="37"/>
      <c r="G35" s="37" t="s">
        <v>22</v>
      </c>
      <c r="H35" s="17">
        <v>2.5</v>
      </c>
      <c r="I35" s="17">
        <v>0.7</v>
      </c>
      <c r="J35" s="17">
        <f t="shared" si="0"/>
        <v>1.75</v>
      </c>
      <c r="K35" s="37">
        <v>25000</v>
      </c>
      <c r="L35" s="37">
        <f t="shared" si="1"/>
        <v>43750</v>
      </c>
      <c r="M35" s="50"/>
      <c r="N35" s="1" t="s">
        <v>270</v>
      </c>
    </row>
    <row r="36" spans="1:258" x14ac:dyDescent="0.25">
      <c r="A36" s="1"/>
      <c r="B36" s="1"/>
      <c r="C36" s="47">
        <v>43896</v>
      </c>
      <c r="D36" s="19" t="s">
        <v>304</v>
      </c>
      <c r="E36" s="48"/>
      <c r="F36" s="37"/>
      <c r="G36" s="37" t="s">
        <v>22</v>
      </c>
      <c r="H36" s="17">
        <v>3.1</v>
      </c>
      <c r="I36" s="17">
        <v>0.65</v>
      </c>
      <c r="J36" s="17">
        <f t="shared" si="0"/>
        <v>2.0150000000000001</v>
      </c>
      <c r="K36" s="37">
        <v>25000</v>
      </c>
      <c r="L36" s="37">
        <f t="shared" si="1"/>
        <v>50375</v>
      </c>
      <c r="M36" s="50"/>
      <c r="N36" s="1" t="s">
        <v>270</v>
      </c>
    </row>
    <row r="37" spans="1:258" x14ac:dyDescent="0.25">
      <c r="A37" s="1"/>
      <c r="B37" s="1"/>
      <c r="C37" s="47">
        <v>43896</v>
      </c>
      <c r="D37" s="19" t="s">
        <v>305</v>
      </c>
      <c r="E37" s="15"/>
      <c r="F37" s="16"/>
      <c r="G37" s="37" t="s">
        <v>22</v>
      </c>
      <c r="H37" s="17">
        <v>5.4</v>
      </c>
      <c r="I37" s="17">
        <v>0.8</v>
      </c>
      <c r="J37" s="17">
        <f t="shared" si="0"/>
        <v>4.32</v>
      </c>
      <c r="K37" s="16">
        <v>25000</v>
      </c>
      <c r="L37" s="16">
        <f t="shared" si="1"/>
        <v>108000</v>
      </c>
      <c r="M37" s="6"/>
      <c r="N37" s="1" t="s">
        <v>270</v>
      </c>
    </row>
    <row r="38" spans="1:258" x14ac:dyDescent="0.25">
      <c r="A38" s="1"/>
      <c r="B38" s="1"/>
      <c r="C38" s="47">
        <v>43896</v>
      </c>
      <c r="D38" s="19" t="s">
        <v>306</v>
      </c>
      <c r="E38" s="15"/>
      <c r="F38" s="16"/>
      <c r="G38" s="16" t="s">
        <v>22</v>
      </c>
      <c r="H38" s="17">
        <v>2.6</v>
      </c>
      <c r="I38" s="17">
        <v>0.8</v>
      </c>
      <c r="J38" s="17">
        <f t="shared" si="0"/>
        <v>2.08</v>
      </c>
      <c r="K38" s="16">
        <v>25000</v>
      </c>
      <c r="L38" s="16">
        <f t="shared" si="1"/>
        <v>52000</v>
      </c>
      <c r="M38" s="6"/>
      <c r="N38" s="1" t="s">
        <v>270</v>
      </c>
    </row>
    <row r="39" spans="1:258" x14ac:dyDescent="0.25">
      <c r="A39" s="1"/>
      <c r="B39" s="1"/>
      <c r="C39" s="47">
        <v>43896</v>
      </c>
      <c r="D39" s="19" t="s">
        <v>307</v>
      </c>
      <c r="E39" s="15"/>
      <c r="F39" s="16"/>
      <c r="G39" s="16" t="s">
        <v>22</v>
      </c>
      <c r="H39" s="17">
        <v>2.5</v>
      </c>
      <c r="I39" s="17">
        <v>0.85</v>
      </c>
      <c r="J39" s="17">
        <f t="shared" si="0"/>
        <v>2.125</v>
      </c>
      <c r="K39" s="16">
        <v>25000</v>
      </c>
      <c r="L39" s="16">
        <f t="shared" si="1"/>
        <v>53125</v>
      </c>
      <c r="M39" s="6"/>
      <c r="N39" s="1" t="s">
        <v>270</v>
      </c>
    </row>
    <row r="40" spans="1:258" x14ac:dyDescent="0.25">
      <c r="A40" s="1"/>
      <c r="B40" s="1"/>
      <c r="C40" s="47">
        <v>43899</v>
      </c>
      <c r="D40" s="19" t="s">
        <v>308</v>
      </c>
      <c r="E40" s="15"/>
      <c r="F40" s="16"/>
      <c r="G40" s="16" t="s">
        <v>309</v>
      </c>
      <c r="H40" s="17">
        <v>2.9</v>
      </c>
      <c r="I40" s="17">
        <v>0.6</v>
      </c>
      <c r="J40" s="17">
        <f t="shared" si="0"/>
        <v>1.74</v>
      </c>
      <c r="K40" s="16">
        <v>25000</v>
      </c>
      <c r="L40" s="16">
        <f t="shared" si="1"/>
        <v>43500</v>
      </c>
      <c r="M40" s="6"/>
      <c r="N40" s="1" t="s">
        <v>270</v>
      </c>
    </row>
    <row r="41" spans="1:258" x14ac:dyDescent="0.25">
      <c r="A41" s="1"/>
      <c r="B41" s="1"/>
      <c r="C41" s="47">
        <v>43899</v>
      </c>
      <c r="D41" s="19" t="s">
        <v>310</v>
      </c>
      <c r="E41" s="15"/>
      <c r="F41" s="16"/>
      <c r="G41" s="16" t="s">
        <v>34</v>
      </c>
      <c r="H41" s="17">
        <v>2.4</v>
      </c>
      <c r="I41" s="17">
        <v>0.9</v>
      </c>
      <c r="J41" s="17">
        <f t="shared" si="0"/>
        <v>2.16</v>
      </c>
      <c r="K41" s="16">
        <v>25000</v>
      </c>
      <c r="L41" s="16">
        <f t="shared" si="1"/>
        <v>54000</v>
      </c>
      <c r="M41" s="6"/>
      <c r="N41" s="1" t="s">
        <v>270</v>
      </c>
    </row>
    <row r="42" spans="1:258" x14ac:dyDescent="0.25">
      <c r="A42" s="1"/>
      <c r="B42" s="1"/>
      <c r="C42" s="47">
        <v>43899</v>
      </c>
      <c r="D42" s="19" t="s">
        <v>311</v>
      </c>
      <c r="E42" s="15"/>
      <c r="F42" s="16"/>
      <c r="G42" s="16" t="s">
        <v>34</v>
      </c>
      <c r="H42" s="17">
        <v>2.4300000000000002</v>
      </c>
      <c r="I42" s="17">
        <v>0.9</v>
      </c>
      <c r="J42" s="17">
        <f t="shared" si="0"/>
        <v>2.1870000000000003</v>
      </c>
      <c r="K42" s="16">
        <v>25000</v>
      </c>
      <c r="L42" s="16">
        <f t="shared" si="1"/>
        <v>54675.000000000007</v>
      </c>
      <c r="M42" s="6"/>
      <c r="N42" s="1" t="s">
        <v>270</v>
      </c>
    </row>
    <row r="43" spans="1:258" x14ac:dyDescent="0.25">
      <c r="A43" s="1"/>
      <c r="B43" s="1"/>
      <c r="C43" s="47">
        <v>43900</v>
      </c>
      <c r="D43" s="19" t="s">
        <v>312</v>
      </c>
      <c r="E43" s="15"/>
      <c r="F43" s="16"/>
      <c r="G43" s="16" t="s">
        <v>28</v>
      </c>
      <c r="H43" s="17">
        <v>5.7</v>
      </c>
      <c r="I43" s="17">
        <v>0.45</v>
      </c>
      <c r="J43" s="17">
        <f t="shared" si="0"/>
        <v>2.5649999999999999</v>
      </c>
      <c r="K43" s="16">
        <v>25000</v>
      </c>
      <c r="L43" s="16">
        <f t="shared" si="1"/>
        <v>64125</v>
      </c>
      <c r="M43" s="6"/>
      <c r="N43" s="1" t="s">
        <v>270</v>
      </c>
    </row>
    <row r="44" spans="1:258" x14ac:dyDescent="0.25">
      <c r="A44" s="1"/>
      <c r="B44" s="1"/>
      <c r="C44" s="47">
        <v>43900</v>
      </c>
      <c r="D44" s="19" t="s">
        <v>313</v>
      </c>
      <c r="E44" s="15"/>
      <c r="F44" s="16"/>
      <c r="G44" s="16" t="s">
        <v>28</v>
      </c>
      <c r="H44" s="17">
        <v>6</v>
      </c>
      <c r="I44" s="17">
        <v>0.65</v>
      </c>
      <c r="J44" s="17">
        <f t="shared" si="0"/>
        <v>3.9000000000000004</v>
      </c>
      <c r="K44" s="16">
        <v>25000</v>
      </c>
      <c r="L44" s="16">
        <f t="shared" si="1"/>
        <v>97500.000000000015</v>
      </c>
      <c r="M44" s="6"/>
      <c r="N44" s="1" t="s">
        <v>270</v>
      </c>
    </row>
    <row r="45" spans="1:258" x14ac:dyDescent="0.25">
      <c r="A45" s="1"/>
      <c r="B45" s="1"/>
      <c r="C45" s="47">
        <v>43900</v>
      </c>
      <c r="D45" s="2" t="s">
        <v>314</v>
      </c>
      <c r="E45" s="3"/>
      <c r="F45" s="3"/>
      <c r="G45" s="16" t="s">
        <v>28</v>
      </c>
      <c r="H45" s="17">
        <v>3.15</v>
      </c>
      <c r="I45" s="17">
        <v>0.65</v>
      </c>
      <c r="J45" s="17">
        <f t="shared" si="0"/>
        <v>2.0474999999999999</v>
      </c>
      <c r="K45" s="16">
        <v>25000</v>
      </c>
      <c r="L45" s="16">
        <f t="shared" si="1"/>
        <v>51187.5</v>
      </c>
      <c r="M45" s="6"/>
      <c r="N45" s="1" t="s">
        <v>270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</row>
    <row r="46" spans="1:258" x14ac:dyDescent="0.25">
      <c r="A46" s="1"/>
      <c r="B46" s="1"/>
      <c r="C46" s="47">
        <v>43900</v>
      </c>
      <c r="D46" s="2" t="s">
        <v>315</v>
      </c>
      <c r="E46" s="3"/>
      <c r="F46" s="3"/>
      <c r="G46" s="16" t="s">
        <v>28</v>
      </c>
      <c r="H46" s="17">
        <v>2</v>
      </c>
      <c r="I46" s="17">
        <v>0.35</v>
      </c>
      <c r="J46" s="17">
        <f t="shared" si="0"/>
        <v>0.7</v>
      </c>
      <c r="K46" s="16">
        <v>25000</v>
      </c>
      <c r="L46" s="16">
        <f t="shared" si="1"/>
        <v>17500</v>
      </c>
      <c r="M46" s="6"/>
      <c r="N46" s="1" t="s">
        <v>270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</row>
    <row r="47" spans="1:258" x14ac:dyDescent="0.25">
      <c r="A47" s="1"/>
      <c r="B47" s="1"/>
      <c r="C47" s="47">
        <v>43900</v>
      </c>
      <c r="D47" s="2" t="s">
        <v>316</v>
      </c>
      <c r="E47" s="3"/>
      <c r="F47" s="3"/>
      <c r="G47" s="16" t="s">
        <v>28</v>
      </c>
      <c r="H47" s="17">
        <v>2.1</v>
      </c>
      <c r="I47" s="17">
        <v>0.35</v>
      </c>
      <c r="J47" s="17">
        <f t="shared" si="0"/>
        <v>0.73499999999999999</v>
      </c>
      <c r="K47" s="16">
        <v>25000</v>
      </c>
      <c r="L47" s="16">
        <f t="shared" si="1"/>
        <v>18375</v>
      </c>
      <c r="M47" s="6"/>
      <c r="N47" s="1" t="s">
        <v>270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</row>
    <row r="48" spans="1:258" x14ac:dyDescent="0.25">
      <c r="A48" s="1"/>
      <c r="B48" s="1"/>
      <c r="C48" s="47">
        <v>43900</v>
      </c>
      <c r="D48" s="2" t="s">
        <v>317</v>
      </c>
      <c r="E48" s="3"/>
      <c r="F48" s="3"/>
      <c r="G48" s="4" t="s">
        <v>28</v>
      </c>
      <c r="H48" s="17">
        <v>3</v>
      </c>
      <c r="I48" s="17">
        <v>1</v>
      </c>
      <c r="J48" s="17">
        <f t="shared" si="0"/>
        <v>3</v>
      </c>
      <c r="K48" s="16">
        <v>25000</v>
      </c>
      <c r="L48" s="16">
        <f t="shared" si="1"/>
        <v>75000</v>
      </c>
      <c r="M48" s="6"/>
      <c r="N48" s="1" t="s">
        <v>270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</row>
    <row r="49" spans="1:258" x14ac:dyDescent="0.25">
      <c r="A49" s="1"/>
      <c r="B49" s="1"/>
      <c r="C49" s="47">
        <v>43900</v>
      </c>
      <c r="D49" s="2" t="s">
        <v>318</v>
      </c>
      <c r="E49" s="3"/>
      <c r="F49" s="3"/>
      <c r="G49" s="4" t="s">
        <v>28</v>
      </c>
      <c r="H49" s="17">
        <v>6</v>
      </c>
      <c r="I49" s="17">
        <v>1</v>
      </c>
      <c r="J49" s="17">
        <f t="shared" si="0"/>
        <v>6</v>
      </c>
      <c r="K49" s="16">
        <v>25000</v>
      </c>
      <c r="L49" s="16">
        <f t="shared" si="1"/>
        <v>150000</v>
      </c>
      <c r="M49" s="6"/>
      <c r="N49" s="1" t="s">
        <v>270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</row>
    <row r="50" spans="1:258" x14ac:dyDescent="0.25">
      <c r="A50" s="1"/>
      <c r="B50" s="1"/>
      <c r="C50" s="47">
        <v>43903</v>
      </c>
      <c r="D50" s="2" t="s">
        <v>319</v>
      </c>
      <c r="E50" s="3"/>
      <c r="F50" s="3"/>
      <c r="G50" s="4" t="s">
        <v>185</v>
      </c>
      <c r="H50" s="17">
        <v>1.44</v>
      </c>
      <c r="I50" s="17">
        <v>0.9</v>
      </c>
      <c r="J50" s="17">
        <f t="shared" si="0"/>
        <v>1.296</v>
      </c>
      <c r="K50" s="16">
        <v>25000</v>
      </c>
      <c r="L50" s="16">
        <f t="shared" si="1"/>
        <v>32400</v>
      </c>
      <c r="M50" s="6"/>
      <c r="N50" s="1" t="s">
        <v>270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</row>
    <row r="51" spans="1:258" x14ac:dyDescent="0.25">
      <c r="A51" s="1"/>
      <c r="B51" s="1"/>
      <c r="C51" s="47">
        <v>43903</v>
      </c>
      <c r="D51" s="2" t="s">
        <v>319</v>
      </c>
      <c r="E51" s="3"/>
      <c r="F51" s="3"/>
      <c r="G51" s="4" t="s">
        <v>185</v>
      </c>
      <c r="H51" s="17">
        <v>3.1</v>
      </c>
      <c r="I51" s="17">
        <v>0.63</v>
      </c>
      <c r="J51" s="17">
        <f t="shared" si="0"/>
        <v>1.9530000000000001</v>
      </c>
      <c r="K51" s="16">
        <v>25000</v>
      </c>
      <c r="L51" s="16">
        <f t="shared" si="1"/>
        <v>48825</v>
      </c>
      <c r="M51" s="6"/>
      <c r="N51" s="1" t="s">
        <v>270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</row>
    <row r="52" spans="1:258" x14ac:dyDescent="0.25">
      <c r="A52" s="1"/>
      <c r="B52" s="1"/>
      <c r="C52" s="47">
        <v>43903</v>
      </c>
      <c r="D52" s="2" t="s">
        <v>320</v>
      </c>
      <c r="E52" s="3"/>
      <c r="F52" s="3"/>
      <c r="G52" s="4" t="s">
        <v>185</v>
      </c>
      <c r="H52" s="17">
        <v>1.35</v>
      </c>
      <c r="I52" s="17">
        <v>0.9</v>
      </c>
      <c r="J52" s="17">
        <f t="shared" si="0"/>
        <v>1.2150000000000001</v>
      </c>
      <c r="K52" s="16">
        <v>25000</v>
      </c>
      <c r="L52" s="16">
        <f t="shared" si="1"/>
        <v>30375.000000000004</v>
      </c>
      <c r="M52" s="6"/>
      <c r="N52" s="1" t="s">
        <v>270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</row>
    <row r="53" spans="1:258" x14ac:dyDescent="0.25">
      <c r="A53" s="1"/>
      <c r="B53" s="1"/>
      <c r="C53" s="47">
        <v>43903</v>
      </c>
      <c r="D53" s="2" t="s">
        <v>321</v>
      </c>
      <c r="E53" s="3"/>
      <c r="F53" s="3"/>
      <c r="G53" s="4" t="s">
        <v>185</v>
      </c>
      <c r="H53" s="17">
        <v>2</v>
      </c>
      <c r="I53" s="17">
        <v>1</v>
      </c>
      <c r="J53" s="17">
        <f t="shared" si="0"/>
        <v>2</v>
      </c>
      <c r="K53" s="16">
        <v>25000</v>
      </c>
      <c r="L53" s="16">
        <f t="shared" si="1"/>
        <v>50000</v>
      </c>
      <c r="M53" s="6"/>
      <c r="N53" s="1" t="s">
        <v>270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</row>
    <row r="54" spans="1:258" x14ac:dyDescent="0.25">
      <c r="A54" s="1"/>
      <c r="B54" s="1"/>
      <c r="C54" s="47">
        <v>43903</v>
      </c>
      <c r="D54" s="2" t="s">
        <v>322</v>
      </c>
      <c r="E54" s="3"/>
      <c r="F54" s="3"/>
      <c r="G54" s="4" t="s">
        <v>185</v>
      </c>
      <c r="H54" s="17">
        <v>4</v>
      </c>
      <c r="I54" s="17">
        <v>0.5</v>
      </c>
      <c r="J54" s="17">
        <f t="shared" si="0"/>
        <v>2</v>
      </c>
      <c r="K54" s="16">
        <v>25000</v>
      </c>
      <c r="L54" s="16">
        <f t="shared" si="1"/>
        <v>50000</v>
      </c>
      <c r="M54" s="6"/>
      <c r="N54" s="1" t="s">
        <v>270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</row>
    <row r="55" spans="1:258" x14ac:dyDescent="0.2">
      <c r="A55" s="1"/>
      <c r="B55" s="36"/>
      <c r="C55" s="47">
        <v>43903</v>
      </c>
      <c r="D55" s="2" t="s">
        <v>323</v>
      </c>
      <c r="E55" s="3"/>
      <c r="F55" s="3"/>
      <c r="G55" s="4" t="s">
        <v>185</v>
      </c>
      <c r="H55" s="17">
        <v>3.5</v>
      </c>
      <c r="I55" s="17">
        <v>0.4</v>
      </c>
      <c r="J55" s="17">
        <f t="shared" si="0"/>
        <v>1.4000000000000001</v>
      </c>
      <c r="K55" s="51">
        <v>25000</v>
      </c>
      <c r="L55" s="51">
        <f t="shared" si="1"/>
        <v>35000</v>
      </c>
      <c r="M55" s="52"/>
      <c r="N55" s="1" t="s">
        <v>270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</row>
    <row r="56" spans="1:258" x14ac:dyDescent="0.2">
      <c r="A56" s="1"/>
      <c r="B56" s="36"/>
      <c r="C56" s="47">
        <v>43903</v>
      </c>
      <c r="D56" s="2" t="s">
        <v>324</v>
      </c>
      <c r="E56" s="3"/>
      <c r="F56" s="3"/>
      <c r="G56" s="4" t="s">
        <v>185</v>
      </c>
      <c r="H56" s="17">
        <v>3</v>
      </c>
      <c r="I56" s="17">
        <v>0.4</v>
      </c>
      <c r="J56" s="17">
        <f t="shared" si="0"/>
        <v>1.2000000000000002</v>
      </c>
      <c r="K56" s="51">
        <v>25000</v>
      </c>
      <c r="L56" s="51">
        <f t="shared" si="1"/>
        <v>30000.000000000004</v>
      </c>
      <c r="M56" s="52"/>
      <c r="N56" s="1" t="s">
        <v>270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</row>
    <row r="57" spans="1:258" x14ac:dyDescent="0.2">
      <c r="A57" s="1"/>
      <c r="B57" s="36"/>
      <c r="C57" s="47">
        <v>43903</v>
      </c>
      <c r="D57" s="2" t="s">
        <v>325</v>
      </c>
      <c r="E57" s="3"/>
      <c r="F57" s="3"/>
      <c r="G57" s="4" t="s">
        <v>185</v>
      </c>
      <c r="H57" s="17">
        <v>3.2</v>
      </c>
      <c r="I57" s="17">
        <v>1</v>
      </c>
      <c r="J57" s="17">
        <f t="shared" si="0"/>
        <v>3.2</v>
      </c>
      <c r="K57" s="51">
        <v>25000</v>
      </c>
      <c r="L57" s="51">
        <f t="shared" si="1"/>
        <v>80000</v>
      </c>
      <c r="M57" s="52"/>
      <c r="N57" s="1" t="s">
        <v>270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</row>
    <row r="58" spans="1:258" x14ac:dyDescent="0.2">
      <c r="A58" s="1"/>
      <c r="B58" s="36"/>
      <c r="C58" s="47">
        <v>43903</v>
      </c>
      <c r="D58" s="2" t="s">
        <v>326</v>
      </c>
      <c r="E58" s="3"/>
      <c r="F58" s="3"/>
      <c r="G58" s="4" t="s">
        <v>23</v>
      </c>
      <c r="H58" s="17">
        <v>3.75</v>
      </c>
      <c r="I58" s="17">
        <v>0.6</v>
      </c>
      <c r="J58" s="17">
        <f t="shared" si="0"/>
        <v>2.25</v>
      </c>
      <c r="K58" s="51">
        <v>25000</v>
      </c>
      <c r="L58" s="51">
        <f t="shared" si="1"/>
        <v>56250</v>
      </c>
      <c r="M58" s="52"/>
      <c r="N58" s="1" t="s">
        <v>270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</row>
    <row r="59" spans="1:258" x14ac:dyDescent="0.2">
      <c r="A59" s="1"/>
      <c r="B59" s="36"/>
      <c r="C59" s="47">
        <v>43903</v>
      </c>
      <c r="D59" s="2" t="s">
        <v>327</v>
      </c>
      <c r="E59" s="3"/>
      <c r="F59" s="3"/>
      <c r="G59" s="4" t="s">
        <v>23</v>
      </c>
      <c r="H59" s="17">
        <v>3.45</v>
      </c>
      <c r="I59" s="17">
        <v>0.6</v>
      </c>
      <c r="J59" s="17">
        <f t="shared" si="0"/>
        <v>2.0699999999999998</v>
      </c>
      <c r="K59" s="51">
        <v>25000</v>
      </c>
      <c r="L59" s="51">
        <f t="shared" si="1"/>
        <v>51749.999999999993</v>
      </c>
      <c r="M59" s="52"/>
      <c r="N59" s="1" t="s">
        <v>270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</row>
    <row r="60" spans="1:258" x14ac:dyDescent="0.2">
      <c r="A60" s="1"/>
      <c r="B60" s="36"/>
      <c r="C60" s="47">
        <v>43903</v>
      </c>
      <c r="D60" s="2" t="s">
        <v>328</v>
      </c>
      <c r="E60" s="3"/>
      <c r="F60" s="3"/>
      <c r="G60" s="4" t="s">
        <v>23</v>
      </c>
      <c r="H60" s="17">
        <v>2</v>
      </c>
      <c r="I60" s="17">
        <v>0.9</v>
      </c>
      <c r="J60" s="17">
        <f t="shared" si="0"/>
        <v>1.8</v>
      </c>
      <c r="K60" s="51">
        <v>25000</v>
      </c>
      <c r="L60" s="51">
        <f t="shared" si="1"/>
        <v>45000</v>
      </c>
      <c r="M60" s="52"/>
      <c r="N60" s="1" t="s">
        <v>270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</row>
    <row r="61" spans="1:258" x14ac:dyDescent="0.2">
      <c r="A61" s="1"/>
      <c r="B61" s="36"/>
      <c r="C61" s="47">
        <v>43903</v>
      </c>
      <c r="D61" s="2" t="s">
        <v>329</v>
      </c>
      <c r="E61" s="3"/>
      <c r="F61" s="3"/>
      <c r="G61" s="4" t="s">
        <v>23</v>
      </c>
      <c r="H61" s="17">
        <v>3.5</v>
      </c>
      <c r="I61" s="17">
        <v>0.9</v>
      </c>
      <c r="J61" s="17">
        <f t="shared" si="0"/>
        <v>3.15</v>
      </c>
      <c r="K61" s="51">
        <v>25000</v>
      </c>
      <c r="L61" s="51">
        <f t="shared" si="1"/>
        <v>78750</v>
      </c>
      <c r="M61" s="52"/>
      <c r="N61" s="1" t="s">
        <v>270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</row>
    <row r="62" spans="1:258" x14ac:dyDescent="0.2">
      <c r="A62" s="1"/>
      <c r="B62" s="36"/>
      <c r="C62" s="47">
        <v>43903</v>
      </c>
      <c r="D62" s="2" t="s">
        <v>330</v>
      </c>
      <c r="E62" s="3"/>
      <c r="F62" s="3"/>
      <c r="G62" s="4" t="s">
        <v>23</v>
      </c>
      <c r="H62" s="17">
        <v>1.8</v>
      </c>
      <c r="I62" s="17">
        <v>0.65</v>
      </c>
      <c r="J62" s="17">
        <f t="shared" si="0"/>
        <v>1.1700000000000002</v>
      </c>
      <c r="K62" s="51">
        <v>25000</v>
      </c>
      <c r="L62" s="51">
        <f t="shared" si="1"/>
        <v>29250.000000000004</v>
      </c>
      <c r="M62" s="52"/>
      <c r="N62" s="1" t="s">
        <v>270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</row>
    <row r="63" spans="1:258" x14ac:dyDescent="0.2">
      <c r="A63" s="1"/>
      <c r="B63" s="36"/>
      <c r="C63" s="47">
        <v>43903</v>
      </c>
      <c r="D63" s="2" t="s">
        <v>331</v>
      </c>
      <c r="E63" s="3"/>
      <c r="F63" s="3"/>
      <c r="G63" s="4" t="s">
        <v>23</v>
      </c>
      <c r="H63" s="17">
        <v>3</v>
      </c>
      <c r="I63" s="17">
        <v>1</v>
      </c>
      <c r="J63" s="17">
        <f t="shared" si="0"/>
        <v>3</v>
      </c>
      <c r="K63" s="51">
        <v>25000</v>
      </c>
      <c r="L63" s="51">
        <f t="shared" si="1"/>
        <v>75000</v>
      </c>
      <c r="M63" s="52"/>
      <c r="N63" s="1" t="s">
        <v>270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</row>
    <row r="64" spans="1:258" x14ac:dyDescent="0.2">
      <c r="A64" s="1"/>
      <c r="B64" s="36"/>
      <c r="C64" s="47">
        <v>43903</v>
      </c>
      <c r="D64" s="2" t="s">
        <v>265</v>
      </c>
      <c r="E64" s="3"/>
      <c r="F64" s="3"/>
      <c r="G64" s="4" t="s">
        <v>23</v>
      </c>
      <c r="H64" s="17">
        <v>4</v>
      </c>
      <c r="I64" s="17">
        <v>1</v>
      </c>
      <c r="J64" s="17">
        <f t="shared" si="0"/>
        <v>4</v>
      </c>
      <c r="K64" s="51">
        <v>25000</v>
      </c>
      <c r="L64" s="51">
        <f t="shared" si="1"/>
        <v>100000</v>
      </c>
      <c r="M64" s="52"/>
      <c r="N64" s="1" t="s">
        <v>270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</row>
    <row r="65" spans="1:258" x14ac:dyDescent="0.2">
      <c r="A65" s="1"/>
      <c r="B65" s="36"/>
      <c r="C65" s="47">
        <v>43904</v>
      </c>
      <c r="D65" s="2" t="s">
        <v>332</v>
      </c>
      <c r="E65" s="3"/>
      <c r="F65" s="3"/>
      <c r="G65" s="4" t="s">
        <v>333</v>
      </c>
      <c r="H65" s="17">
        <v>3</v>
      </c>
      <c r="I65" s="17">
        <v>0.6</v>
      </c>
      <c r="J65" s="17">
        <f t="shared" si="0"/>
        <v>1.7999999999999998</v>
      </c>
      <c r="K65" s="51">
        <v>25000</v>
      </c>
      <c r="L65" s="51">
        <f t="shared" si="1"/>
        <v>44999.999999999993</v>
      </c>
      <c r="M65" s="52"/>
      <c r="N65" s="1" t="s">
        <v>270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</row>
    <row r="66" spans="1:258" x14ac:dyDescent="0.2">
      <c r="A66" s="1"/>
      <c r="B66" s="36"/>
      <c r="C66" s="47">
        <v>43904</v>
      </c>
      <c r="D66" s="2" t="s">
        <v>334</v>
      </c>
      <c r="E66" s="3"/>
      <c r="F66" s="3"/>
      <c r="G66" s="4" t="s">
        <v>16</v>
      </c>
      <c r="H66" s="17">
        <v>2</v>
      </c>
      <c r="I66" s="17">
        <v>0.65</v>
      </c>
      <c r="J66" s="17">
        <f t="shared" si="0"/>
        <v>1.3</v>
      </c>
      <c r="K66" s="51">
        <v>25000</v>
      </c>
      <c r="L66" s="51">
        <f t="shared" si="1"/>
        <v>32500</v>
      </c>
      <c r="M66" s="52"/>
      <c r="N66" s="1" t="s">
        <v>270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</row>
    <row r="67" spans="1:258" x14ac:dyDescent="0.2">
      <c r="A67" s="1"/>
      <c r="B67" s="36"/>
      <c r="C67" s="47">
        <v>43904</v>
      </c>
      <c r="D67" s="2" t="s">
        <v>335</v>
      </c>
      <c r="E67" s="3"/>
      <c r="F67" s="3"/>
      <c r="G67" s="4" t="s">
        <v>16</v>
      </c>
      <c r="H67" s="17">
        <v>2.1</v>
      </c>
      <c r="I67" s="17">
        <v>0.7</v>
      </c>
      <c r="J67" s="17">
        <f t="shared" si="0"/>
        <v>1.47</v>
      </c>
      <c r="K67" s="51">
        <v>25000</v>
      </c>
      <c r="L67" s="51">
        <f t="shared" si="1"/>
        <v>36750</v>
      </c>
      <c r="M67" s="52"/>
      <c r="N67" s="1" t="s">
        <v>270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</row>
    <row r="68" spans="1:258" x14ac:dyDescent="0.2">
      <c r="A68" s="1"/>
      <c r="B68" s="36"/>
      <c r="C68" s="47">
        <v>43904</v>
      </c>
      <c r="D68" s="2" t="s">
        <v>336</v>
      </c>
      <c r="E68" s="3"/>
      <c r="F68" s="3"/>
      <c r="G68" s="4" t="s">
        <v>16</v>
      </c>
      <c r="H68" s="17">
        <v>2</v>
      </c>
      <c r="I68" s="17">
        <v>0.75</v>
      </c>
      <c r="J68" s="17">
        <f t="shared" si="0"/>
        <v>1.5</v>
      </c>
      <c r="K68" s="51">
        <v>25000</v>
      </c>
      <c r="L68" s="5">
        <f t="shared" si="1"/>
        <v>37500</v>
      </c>
      <c r="M68" s="52"/>
      <c r="N68" s="1" t="s">
        <v>270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</row>
    <row r="69" spans="1:258" x14ac:dyDescent="0.2">
      <c r="A69" s="1"/>
      <c r="B69" s="36"/>
      <c r="C69" s="47">
        <v>43904</v>
      </c>
      <c r="D69" s="2" t="s">
        <v>337</v>
      </c>
      <c r="E69" s="3"/>
      <c r="F69" s="3"/>
      <c r="G69" s="4" t="s">
        <v>16</v>
      </c>
      <c r="H69" s="17">
        <v>2.1</v>
      </c>
      <c r="I69" s="17">
        <v>0.7</v>
      </c>
      <c r="J69" s="17">
        <f t="shared" si="0"/>
        <v>1.47</v>
      </c>
      <c r="K69" s="51">
        <v>25000</v>
      </c>
      <c r="L69" s="5">
        <f t="shared" si="1"/>
        <v>36750</v>
      </c>
      <c r="M69" s="52"/>
      <c r="N69" s="1" t="s">
        <v>270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</row>
    <row r="70" spans="1:258" x14ac:dyDescent="0.2">
      <c r="A70" s="1"/>
      <c r="B70" s="36"/>
      <c r="C70" s="47">
        <v>43904</v>
      </c>
      <c r="D70" s="2" t="s">
        <v>338</v>
      </c>
      <c r="E70" s="3"/>
      <c r="F70" s="3"/>
      <c r="G70" s="4" t="s">
        <v>16</v>
      </c>
      <c r="H70" s="17">
        <v>4</v>
      </c>
      <c r="I70" s="17">
        <v>0.5</v>
      </c>
      <c r="J70" s="17">
        <f t="shared" si="0"/>
        <v>2</v>
      </c>
      <c r="K70" s="51">
        <v>25000</v>
      </c>
      <c r="L70" s="5">
        <f t="shared" si="1"/>
        <v>50000</v>
      </c>
      <c r="M70" s="52"/>
      <c r="N70" s="1" t="s">
        <v>270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</row>
    <row r="71" spans="1:258" x14ac:dyDescent="0.25">
      <c r="A71" s="1"/>
      <c r="B71" s="38"/>
      <c r="C71" s="47">
        <v>43904</v>
      </c>
      <c r="D71" s="39" t="s">
        <v>339</v>
      </c>
      <c r="E71" s="38"/>
      <c r="F71" s="38"/>
      <c r="G71" s="4" t="s">
        <v>16</v>
      </c>
      <c r="H71" s="53">
        <v>2</v>
      </c>
      <c r="I71" s="53">
        <v>0.9</v>
      </c>
      <c r="J71" s="53">
        <f t="shared" si="0"/>
        <v>1.8</v>
      </c>
      <c r="K71" s="51">
        <v>25000</v>
      </c>
      <c r="L71" s="5">
        <f t="shared" si="1"/>
        <v>45000</v>
      </c>
      <c r="M71" s="52"/>
      <c r="N71" s="1" t="s">
        <v>270</v>
      </c>
    </row>
    <row r="72" spans="1:258" ht="14.25" x14ac:dyDescent="0.2">
      <c r="A72" s="1"/>
      <c r="B72" s="36"/>
      <c r="C72" s="47">
        <v>43904</v>
      </c>
      <c r="D72" s="39" t="s">
        <v>340</v>
      </c>
      <c r="E72" s="36"/>
      <c r="F72" s="36"/>
      <c r="G72" s="4" t="s">
        <v>16</v>
      </c>
      <c r="H72" s="53">
        <v>2</v>
      </c>
      <c r="I72" s="53">
        <v>0.9</v>
      </c>
      <c r="J72" s="53">
        <f t="shared" si="0"/>
        <v>1.8</v>
      </c>
      <c r="K72" s="51">
        <v>25000</v>
      </c>
      <c r="L72" s="5">
        <f t="shared" si="1"/>
        <v>45000</v>
      </c>
      <c r="M72" s="52"/>
      <c r="N72" s="1" t="s">
        <v>270</v>
      </c>
    </row>
    <row r="73" spans="1:258" ht="14.25" x14ac:dyDescent="0.2">
      <c r="A73" s="1"/>
      <c r="B73" s="36"/>
      <c r="C73" s="47">
        <v>43904</v>
      </c>
      <c r="D73" s="39" t="s">
        <v>341</v>
      </c>
      <c r="E73" s="36"/>
      <c r="F73" s="36"/>
      <c r="G73" s="4" t="s">
        <v>16</v>
      </c>
      <c r="H73" s="53">
        <v>3</v>
      </c>
      <c r="I73" s="53">
        <v>1</v>
      </c>
      <c r="J73" s="53">
        <f t="shared" si="0"/>
        <v>3</v>
      </c>
      <c r="K73" s="51">
        <v>25000</v>
      </c>
      <c r="L73" s="5">
        <f t="shared" si="1"/>
        <v>75000</v>
      </c>
      <c r="M73" s="52"/>
      <c r="N73" s="1" t="s">
        <v>270</v>
      </c>
    </row>
    <row r="74" spans="1:258" ht="14.25" x14ac:dyDescent="0.2">
      <c r="A74" s="1"/>
      <c r="B74" s="36"/>
      <c r="C74" s="47">
        <v>43904</v>
      </c>
      <c r="D74" s="39" t="s">
        <v>342</v>
      </c>
      <c r="E74" s="36"/>
      <c r="F74" s="36"/>
      <c r="G74" s="4" t="s">
        <v>16</v>
      </c>
      <c r="H74" s="53">
        <v>2.75</v>
      </c>
      <c r="I74" s="53">
        <v>1</v>
      </c>
      <c r="J74" s="53">
        <f t="shared" si="0"/>
        <v>2.75</v>
      </c>
      <c r="K74" s="51">
        <v>25000</v>
      </c>
      <c r="L74" s="5">
        <f t="shared" si="1"/>
        <v>68750</v>
      </c>
      <c r="M74" s="52"/>
      <c r="N74" s="1" t="s">
        <v>270</v>
      </c>
    </row>
    <row r="75" spans="1:258" ht="14.25" x14ac:dyDescent="0.2">
      <c r="A75" s="1"/>
      <c r="B75" s="36"/>
      <c r="C75" s="47">
        <v>43897</v>
      </c>
      <c r="D75" s="39" t="s">
        <v>432</v>
      </c>
      <c r="E75" s="36"/>
      <c r="F75" s="36"/>
      <c r="G75" s="4" t="s">
        <v>32</v>
      </c>
      <c r="H75" s="53">
        <v>4.5</v>
      </c>
      <c r="I75" s="53">
        <v>1</v>
      </c>
      <c r="J75" s="53">
        <f t="shared" si="0"/>
        <v>4.5</v>
      </c>
      <c r="K75" s="51">
        <v>25000</v>
      </c>
      <c r="L75" s="5">
        <f t="shared" si="1"/>
        <v>112500</v>
      </c>
      <c r="M75" s="52"/>
      <c r="N75" s="1" t="s">
        <v>270</v>
      </c>
    </row>
    <row r="76" spans="1:258" ht="14.25" x14ac:dyDescent="0.2">
      <c r="A76" s="1"/>
      <c r="B76" s="36"/>
      <c r="C76" s="47">
        <v>43897</v>
      </c>
      <c r="D76" s="39" t="s">
        <v>433</v>
      </c>
      <c r="E76" s="36"/>
      <c r="F76" s="36"/>
      <c r="G76" s="4" t="s">
        <v>32</v>
      </c>
      <c r="H76" s="53">
        <v>5</v>
      </c>
      <c r="I76" s="53">
        <v>0.8</v>
      </c>
      <c r="J76" s="53">
        <f t="shared" si="0"/>
        <v>4</v>
      </c>
      <c r="K76" s="51">
        <v>25000</v>
      </c>
      <c r="L76" s="5">
        <f t="shared" si="1"/>
        <v>100000</v>
      </c>
      <c r="M76" s="52"/>
      <c r="N76" s="1" t="s">
        <v>270</v>
      </c>
    </row>
    <row r="77" spans="1:258" ht="14.25" x14ac:dyDescent="0.2">
      <c r="A77" s="1"/>
      <c r="B77" s="36"/>
      <c r="C77" s="47">
        <v>43897</v>
      </c>
      <c r="D77" s="39" t="s">
        <v>434</v>
      </c>
      <c r="E77" s="36"/>
      <c r="F77" s="36"/>
      <c r="G77" s="4" t="s">
        <v>32</v>
      </c>
      <c r="H77" s="53">
        <v>4</v>
      </c>
      <c r="I77" s="53">
        <v>0.6</v>
      </c>
      <c r="J77" s="53">
        <f t="shared" si="0"/>
        <v>2.4</v>
      </c>
      <c r="K77" s="51">
        <v>25000</v>
      </c>
      <c r="L77" s="5">
        <f t="shared" si="1"/>
        <v>60000</v>
      </c>
      <c r="M77" s="52"/>
      <c r="N77" s="1" t="s">
        <v>270</v>
      </c>
    </row>
    <row r="78" spans="1:258" ht="14.25" x14ac:dyDescent="0.2">
      <c r="A78" s="1"/>
      <c r="B78" s="36"/>
      <c r="C78" s="47">
        <v>43911</v>
      </c>
      <c r="D78" s="39" t="s">
        <v>435</v>
      </c>
      <c r="E78" s="36"/>
      <c r="F78" s="36"/>
      <c r="G78" s="4" t="s">
        <v>33</v>
      </c>
      <c r="H78" s="53">
        <v>6</v>
      </c>
      <c r="I78" s="53">
        <v>1</v>
      </c>
      <c r="J78" s="53">
        <f t="shared" si="0"/>
        <v>6</v>
      </c>
      <c r="K78" s="51">
        <v>25000</v>
      </c>
      <c r="L78" s="5">
        <f t="shared" si="1"/>
        <v>150000</v>
      </c>
      <c r="M78" s="52"/>
      <c r="N78" s="1" t="s">
        <v>270</v>
      </c>
    </row>
    <row r="79" spans="1:258" ht="14.25" x14ac:dyDescent="0.2">
      <c r="A79" s="1"/>
      <c r="B79" s="36"/>
      <c r="C79" s="47">
        <v>43911</v>
      </c>
      <c r="D79" s="39" t="s">
        <v>436</v>
      </c>
      <c r="E79" s="36"/>
      <c r="F79" s="36"/>
      <c r="G79" s="4" t="s">
        <v>33</v>
      </c>
      <c r="H79" s="53">
        <v>3</v>
      </c>
      <c r="I79" s="53">
        <v>1</v>
      </c>
      <c r="J79" s="53">
        <f t="shared" si="0"/>
        <v>3</v>
      </c>
      <c r="K79" s="51">
        <v>25000</v>
      </c>
      <c r="L79" s="5">
        <f t="shared" si="1"/>
        <v>75000</v>
      </c>
      <c r="M79" s="52"/>
      <c r="N79" s="1" t="s">
        <v>270</v>
      </c>
    </row>
    <row r="80" spans="1:258" ht="14.25" x14ac:dyDescent="0.2">
      <c r="A80" s="1"/>
      <c r="B80" s="36"/>
      <c r="C80" s="47">
        <v>43911</v>
      </c>
      <c r="D80" s="39" t="s">
        <v>437</v>
      </c>
      <c r="E80" s="36"/>
      <c r="F80" s="36"/>
      <c r="G80" s="4" t="s">
        <v>33</v>
      </c>
      <c r="H80" s="53">
        <v>5</v>
      </c>
      <c r="I80" s="53">
        <v>1</v>
      </c>
      <c r="J80" s="53">
        <f t="shared" si="0"/>
        <v>5</v>
      </c>
      <c r="K80" s="51">
        <v>25000</v>
      </c>
      <c r="L80" s="5">
        <f t="shared" si="1"/>
        <v>125000</v>
      </c>
      <c r="M80" s="52"/>
      <c r="N80" s="1" t="s">
        <v>270</v>
      </c>
    </row>
    <row r="81" spans="1:14" ht="14.25" x14ac:dyDescent="0.2">
      <c r="A81" s="1"/>
      <c r="B81" s="36"/>
      <c r="C81" s="47">
        <v>43911</v>
      </c>
      <c r="D81" s="39" t="s">
        <v>438</v>
      </c>
      <c r="E81" s="36"/>
      <c r="F81" s="36"/>
      <c r="G81" s="4" t="s">
        <v>33</v>
      </c>
      <c r="H81" s="53">
        <v>5</v>
      </c>
      <c r="I81" s="53">
        <v>1</v>
      </c>
      <c r="J81" s="53">
        <f t="shared" si="0"/>
        <v>5</v>
      </c>
      <c r="K81" s="51">
        <v>25000</v>
      </c>
      <c r="L81" s="5">
        <f t="shared" si="1"/>
        <v>125000</v>
      </c>
      <c r="M81" s="52"/>
      <c r="N81" s="1" t="s">
        <v>270</v>
      </c>
    </row>
    <row r="82" spans="1:14" ht="14.25" x14ac:dyDescent="0.2">
      <c r="A82" s="1"/>
      <c r="B82" s="36"/>
      <c r="C82" s="47">
        <v>43911</v>
      </c>
      <c r="D82" s="39" t="s">
        <v>439</v>
      </c>
      <c r="E82" s="36"/>
      <c r="F82" s="36"/>
      <c r="G82" s="4" t="s">
        <v>33</v>
      </c>
      <c r="H82" s="53">
        <v>6</v>
      </c>
      <c r="I82" s="53">
        <v>1</v>
      </c>
      <c r="J82" s="53">
        <f t="shared" si="0"/>
        <v>6</v>
      </c>
      <c r="K82" s="51">
        <v>25000</v>
      </c>
      <c r="L82" s="5">
        <f t="shared" si="1"/>
        <v>150000</v>
      </c>
      <c r="M82" s="52"/>
      <c r="N82" s="1" t="s">
        <v>270</v>
      </c>
    </row>
    <row r="83" spans="1:14" ht="14.25" x14ac:dyDescent="0.2">
      <c r="A83" s="1"/>
      <c r="B83" s="36"/>
      <c r="C83" s="47">
        <v>43911</v>
      </c>
      <c r="D83" s="39" t="s">
        <v>440</v>
      </c>
      <c r="E83" s="36"/>
      <c r="F83" s="36"/>
      <c r="G83" s="4" t="s">
        <v>33</v>
      </c>
      <c r="H83" s="53">
        <v>2.7</v>
      </c>
      <c r="I83" s="53">
        <v>0.8</v>
      </c>
      <c r="J83" s="53">
        <f t="shared" si="0"/>
        <v>2.16</v>
      </c>
      <c r="K83" s="51">
        <v>25000</v>
      </c>
      <c r="L83" s="5">
        <f t="shared" si="1"/>
        <v>54000</v>
      </c>
      <c r="M83" s="52"/>
      <c r="N83" s="1" t="s">
        <v>270</v>
      </c>
    </row>
    <row r="84" spans="1:14" ht="14.25" x14ac:dyDescent="0.2">
      <c r="A84" s="1"/>
      <c r="B84" s="36"/>
      <c r="C84" s="49">
        <v>43893</v>
      </c>
      <c r="D84" s="39" t="s">
        <v>348</v>
      </c>
      <c r="E84" s="36"/>
      <c r="F84" s="36"/>
      <c r="G84" s="4" t="s">
        <v>349</v>
      </c>
      <c r="H84" s="53">
        <v>9</v>
      </c>
      <c r="I84" s="53">
        <v>1.5</v>
      </c>
      <c r="J84" s="53">
        <f t="shared" si="0"/>
        <v>13.5</v>
      </c>
      <c r="K84" s="54">
        <v>25000</v>
      </c>
      <c r="L84" s="5">
        <f t="shared" si="1"/>
        <v>337500</v>
      </c>
      <c r="M84" s="52"/>
      <c r="N84" s="1" t="s">
        <v>270</v>
      </c>
    </row>
    <row r="85" spans="1:14" ht="14.25" x14ac:dyDescent="0.2">
      <c r="A85" s="1"/>
      <c r="B85" s="36"/>
      <c r="C85" s="49">
        <v>43893</v>
      </c>
      <c r="D85" s="39" t="s">
        <v>350</v>
      </c>
      <c r="E85" s="36"/>
      <c r="F85" s="36"/>
      <c r="G85" s="4" t="s">
        <v>351</v>
      </c>
      <c r="H85" s="53">
        <v>1.85</v>
      </c>
      <c r="I85" s="53">
        <v>0.9</v>
      </c>
      <c r="J85" s="53">
        <f t="shared" si="0"/>
        <v>1.665</v>
      </c>
      <c r="K85" s="54">
        <v>25000</v>
      </c>
      <c r="L85" s="5">
        <f t="shared" si="1"/>
        <v>41625</v>
      </c>
      <c r="M85" s="52"/>
      <c r="N85" s="1" t="s">
        <v>270</v>
      </c>
    </row>
    <row r="86" spans="1:14" ht="14.25" x14ac:dyDescent="0.2">
      <c r="A86" s="1"/>
      <c r="B86" s="1"/>
      <c r="C86" s="49">
        <v>43893</v>
      </c>
      <c r="D86" s="23" t="s">
        <v>352</v>
      </c>
      <c r="E86" s="1"/>
      <c r="F86" s="1"/>
      <c r="G86" s="4" t="s">
        <v>351</v>
      </c>
      <c r="H86" s="25">
        <v>1.8</v>
      </c>
      <c r="I86" s="25">
        <v>0.7</v>
      </c>
      <c r="J86" s="25">
        <f t="shared" ref="J86:J191" si="2">H86*I86</f>
        <v>1.26</v>
      </c>
      <c r="K86" s="26">
        <v>25000</v>
      </c>
      <c r="L86" s="5">
        <f t="shared" ref="L86:L149" si="3">J86*K86</f>
        <v>31500</v>
      </c>
      <c r="M86" s="20"/>
      <c r="N86" s="1" t="s">
        <v>270</v>
      </c>
    </row>
    <row r="87" spans="1:14" ht="14.25" x14ac:dyDescent="0.2">
      <c r="A87" s="1"/>
      <c r="B87" s="1"/>
      <c r="C87" s="49">
        <v>43893</v>
      </c>
      <c r="D87" s="23" t="s">
        <v>353</v>
      </c>
      <c r="E87" s="1"/>
      <c r="F87" s="1"/>
      <c r="G87" s="24" t="s">
        <v>351</v>
      </c>
      <c r="H87" s="25">
        <v>2</v>
      </c>
      <c r="I87" s="25">
        <v>1</v>
      </c>
      <c r="J87" s="25">
        <f t="shared" si="2"/>
        <v>2</v>
      </c>
      <c r="K87" s="26">
        <v>25000</v>
      </c>
      <c r="L87" s="5">
        <f t="shared" si="3"/>
        <v>50000</v>
      </c>
      <c r="M87" s="20"/>
      <c r="N87" s="1" t="s">
        <v>270</v>
      </c>
    </row>
    <row r="88" spans="1:14" ht="14.25" x14ac:dyDescent="0.2">
      <c r="A88" s="1"/>
      <c r="B88" s="1"/>
      <c r="C88" s="47">
        <v>43895</v>
      </c>
      <c r="D88" s="23" t="s">
        <v>354</v>
      </c>
      <c r="E88" s="1"/>
      <c r="F88" s="1"/>
      <c r="G88" s="24" t="s">
        <v>355</v>
      </c>
      <c r="H88" s="25">
        <v>2.1</v>
      </c>
      <c r="I88" s="25">
        <v>0.6</v>
      </c>
      <c r="J88" s="25">
        <f t="shared" si="2"/>
        <v>1.26</v>
      </c>
      <c r="K88" s="26">
        <v>25000</v>
      </c>
      <c r="L88" s="5">
        <f t="shared" si="3"/>
        <v>31500</v>
      </c>
      <c r="M88" s="20"/>
      <c r="N88" s="1" t="s">
        <v>270</v>
      </c>
    </row>
    <row r="89" spans="1:14" ht="14.25" x14ac:dyDescent="0.2">
      <c r="A89" s="1"/>
      <c r="B89" s="1"/>
      <c r="C89" s="47">
        <v>43895</v>
      </c>
      <c r="D89" s="23" t="s">
        <v>356</v>
      </c>
      <c r="E89" s="1"/>
      <c r="F89" s="1"/>
      <c r="G89" s="24" t="s">
        <v>355</v>
      </c>
      <c r="H89" s="25">
        <v>1.5</v>
      </c>
      <c r="I89" s="25">
        <v>1</v>
      </c>
      <c r="J89" s="25">
        <f t="shared" si="2"/>
        <v>1.5</v>
      </c>
      <c r="K89" s="26">
        <v>25000</v>
      </c>
      <c r="L89" s="5">
        <f t="shared" si="3"/>
        <v>37500</v>
      </c>
      <c r="M89" s="20"/>
      <c r="N89" s="1" t="s">
        <v>270</v>
      </c>
    </row>
    <row r="90" spans="1:14" ht="14.25" x14ac:dyDescent="0.2">
      <c r="A90" s="1"/>
      <c r="B90" s="1"/>
      <c r="C90" s="47">
        <v>43895</v>
      </c>
      <c r="D90" s="23" t="s">
        <v>357</v>
      </c>
      <c r="E90" s="1"/>
      <c r="F90" s="1"/>
      <c r="G90" s="24" t="s">
        <v>358</v>
      </c>
      <c r="H90" s="25">
        <v>2.5</v>
      </c>
      <c r="I90" s="25">
        <v>1</v>
      </c>
      <c r="J90" s="25">
        <f t="shared" si="2"/>
        <v>2.5</v>
      </c>
      <c r="K90" s="26">
        <v>25000</v>
      </c>
      <c r="L90" s="5">
        <f t="shared" si="3"/>
        <v>62500</v>
      </c>
      <c r="M90" s="20"/>
      <c r="N90" s="1" t="s">
        <v>270</v>
      </c>
    </row>
    <row r="91" spans="1:14" ht="14.25" x14ac:dyDescent="0.2">
      <c r="A91" s="1"/>
      <c r="B91" s="1"/>
      <c r="C91" s="47">
        <v>43895</v>
      </c>
      <c r="D91" s="1" t="s">
        <v>359</v>
      </c>
      <c r="E91" s="1"/>
      <c r="F91" s="1"/>
      <c r="G91" s="24" t="s">
        <v>358</v>
      </c>
      <c r="H91" s="25">
        <v>2.5</v>
      </c>
      <c r="I91" s="25">
        <v>1</v>
      </c>
      <c r="J91" s="25">
        <f t="shared" si="2"/>
        <v>2.5</v>
      </c>
      <c r="K91" s="26">
        <v>25000</v>
      </c>
      <c r="L91" s="5">
        <f t="shared" si="3"/>
        <v>62500</v>
      </c>
      <c r="M91" s="20"/>
      <c r="N91" s="1" t="s">
        <v>270</v>
      </c>
    </row>
    <row r="92" spans="1:14" x14ac:dyDescent="0.25">
      <c r="A92" s="1"/>
      <c r="B92" s="1"/>
      <c r="C92" s="47">
        <v>43901</v>
      </c>
      <c r="D92" s="1" t="s">
        <v>360</v>
      </c>
      <c r="E92" s="1"/>
      <c r="F92" s="1"/>
      <c r="G92" s="24" t="s">
        <v>361</v>
      </c>
      <c r="H92" s="1">
        <v>2.8</v>
      </c>
      <c r="I92" s="1">
        <v>0.6</v>
      </c>
      <c r="J92" s="25">
        <f t="shared" si="2"/>
        <v>1.68</v>
      </c>
      <c r="K92" s="26">
        <v>25000</v>
      </c>
      <c r="L92" s="5">
        <f t="shared" si="3"/>
        <v>42000</v>
      </c>
      <c r="M92" s="6"/>
      <c r="N92" s="1" t="s">
        <v>270</v>
      </c>
    </row>
    <row r="93" spans="1:14" x14ac:dyDescent="0.25">
      <c r="A93" s="1"/>
      <c r="B93" s="1"/>
      <c r="C93" s="47">
        <v>43901</v>
      </c>
      <c r="D93" s="1" t="s">
        <v>362</v>
      </c>
      <c r="E93" s="1"/>
      <c r="F93" s="1"/>
      <c r="G93" s="24" t="s">
        <v>361</v>
      </c>
      <c r="H93" s="1">
        <v>2</v>
      </c>
      <c r="I93" s="1">
        <v>0.8</v>
      </c>
      <c r="J93" s="25">
        <f t="shared" si="2"/>
        <v>1.6</v>
      </c>
      <c r="K93" s="26">
        <v>25000</v>
      </c>
      <c r="L93" s="5">
        <f t="shared" si="3"/>
        <v>40000</v>
      </c>
      <c r="M93" s="6"/>
      <c r="N93" s="1" t="s">
        <v>270</v>
      </c>
    </row>
    <row r="94" spans="1:14" x14ac:dyDescent="0.25">
      <c r="A94" s="1"/>
      <c r="B94" s="1"/>
      <c r="C94" s="47">
        <v>43901</v>
      </c>
      <c r="D94" s="1" t="s">
        <v>363</v>
      </c>
      <c r="E94" s="1"/>
      <c r="F94" s="1"/>
      <c r="G94" s="24" t="s">
        <v>361</v>
      </c>
      <c r="H94" s="1">
        <v>0.75</v>
      </c>
      <c r="I94" s="1">
        <v>0.7</v>
      </c>
      <c r="J94" s="25">
        <f t="shared" si="2"/>
        <v>0.52499999999999991</v>
      </c>
      <c r="K94" s="26">
        <v>25000</v>
      </c>
      <c r="L94" s="5">
        <f t="shared" si="3"/>
        <v>13124.999999999998</v>
      </c>
      <c r="M94" s="6"/>
      <c r="N94" s="1" t="s">
        <v>270</v>
      </c>
    </row>
    <row r="95" spans="1:14" x14ac:dyDescent="0.25">
      <c r="A95" s="1"/>
      <c r="B95" s="1"/>
      <c r="C95" s="47">
        <v>43902</v>
      </c>
      <c r="D95" s="1" t="s">
        <v>364</v>
      </c>
      <c r="E95" s="1"/>
      <c r="F95" s="1"/>
      <c r="G95" s="24" t="s">
        <v>365</v>
      </c>
      <c r="H95" s="1">
        <v>2.7</v>
      </c>
      <c r="I95" s="1">
        <v>0.9</v>
      </c>
      <c r="J95" s="1">
        <f t="shared" si="2"/>
        <v>2.4300000000000002</v>
      </c>
      <c r="K95" s="26">
        <v>25000</v>
      </c>
      <c r="L95" s="5">
        <f t="shared" si="3"/>
        <v>60750.000000000007</v>
      </c>
      <c r="M95" s="6"/>
      <c r="N95" s="1" t="s">
        <v>270</v>
      </c>
    </row>
    <row r="96" spans="1:14" x14ac:dyDescent="0.25">
      <c r="A96" s="1"/>
      <c r="B96" s="1"/>
      <c r="C96" s="47">
        <v>43902</v>
      </c>
      <c r="D96" s="1" t="s">
        <v>366</v>
      </c>
      <c r="E96" s="1"/>
      <c r="F96" s="1"/>
      <c r="G96" s="24" t="s">
        <v>365</v>
      </c>
      <c r="H96" s="1">
        <v>2.7</v>
      </c>
      <c r="I96" s="1">
        <v>0.9</v>
      </c>
      <c r="J96" s="1">
        <f t="shared" si="2"/>
        <v>2.4300000000000002</v>
      </c>
      <c r="K96" s="26">
        <v>25000</v>
      </c>
      <c r="L96" s="5">
        <f t="shared" si="3"/>
        <v>60750.000000000007</v>
      </c>
      <c r="M96" s="6"/>
      <c r="N96" s="1" t="s">
        <v>270</v>
      </c>
    </row>
    <row r="97" spans="1:14" x14ac:dyDescent="0.25">
      <c r="A97" s="1"/>
      <c r="B97" s="1"/>
      <c r="C97" s="47">
        <v>43902</v>
      </c>
      <c r="D97" s="1" t="s">
        <v>367</v>
      </c>
      <c r="E97" s="1"/>
      <c r="F97" s="1"/>
      <c r="G97" s="24" t="s">
        <v>365</v>
      </c>
      <c r="H97" s="1">
        <v>2.7</v>
      </c>
      <c r="I97" s="1">
        <v>0.9</v>
      </c>
      <c r="J97" s="1">
        <f t="shared" si="2"/>
        <v>2.4300000000000002</v>
      </c>
      <c r="K97" s="26">
        <v>25000</v>
      </c>
      <c r="L97" s="5">
        <f t="shared" si="3"/>
        <v>60750.000000000007</v>
      </c>
      <c r="M97" s="6"/>
      <c r="N97" s="1" t="s">
        <v>270</v>
      </c>
    </row>
    <row r="98" spans="1:14" x14ac:dyDescent="0.25">
      <c r="A98" s="1"/>
      <c r="B98" s="1"/>
      <c r="C98" s="47">
        <v>43902</v>
      </c>
      <c r="D98" s="1" t="s">
        <v>368</v>
      </c>
      <c r="E98" s="1"/>
      <c r="F98" s="1"/>
      <c r="G98" s="24" t="s">
        <v>365</v>
      </c>
      <c r="H98" s="1">
        <v>2.7</v>
      </c>
      <c r="I98" s="1">
        <v>0.9</v>
      </c>
      <c r="J98" s="1">
        <f t="shared" si="2"/>
        <v>2.4300000000000002</v>
      </c>
      <c r="K98" s="26">
        <v>25000</v>
      </c>
      <c r="L98" s="5">
        <f t="shared" si="3"/>
        <v>60750.000000000007</v>
      </c>
      <c r="M98" s="6"/>
      <c r="N98" s="1" t="s">
        <v>270</v>
      </c>
    </row>
    <row r="99" spans="1:14" x14ac:dyDescent="0.25">
      <c r="A99" s="1"/>
      <c r="B99" s="1"/>
      <c r="C99" s="47">
        <v>43902</v>
      </c>
      <c r="D99" s="1" t="s">
        <v>369</v>
      </c>
      <c r="E99" s="1"/>
      <c r="F99" s="1"/>
      <c r="G99" s="24" t="s">
        <v>365</v>
      </c>
      <c r="H99" s="1">
        <v>2.7</v>
      </c>
      <c r="I99" s="1">
        <v>0.9</v>
      </c>
      <c r="J99" s="1">
        <f t="shared" si="2"/>
        <v>2.4300000000000002</v>
      </c>
      <c r="K99" s="26">
        <v>25000</v>
      </c>
      <c r="L99" s="5">
        <f t="shared" si="3"/>
        <v>60750.000000000007</v>
      </c>
      <c r="M99" s="6"/>
      <c r="N99" s="1" t="s">
        <v>270</v>
      </c>
    </row>
    <row r="100" spans="1:14" x14ac:dyDescent="0.25">
      <c r="A100" s="1"/>
      <c r="B100" s="1"/>
      <c r="C100" s="47">
        <v>43902</v>
      </c>
      <c r="D100" s="1" t="s">
        <v>370</v>
      </c>
      <c r="E100" s="1"/>
      <c r="F100" s="1"/>
      <c r="G100" s="24" t="s">
        <v>365</v>
      </c>
      <c r="H100" s="1">
        <v>2.7</v>
      </c>
      <c r="I100" s="1">
        <v>0.9</v>
      </c>
      <c r="J100" s="1">
        <f t="shared" si="2"/>
        <v>2.4300000000000002</v>
      </c>
      <c r="K100" s="26">
        <v>25000</v>
      </c>
      <c r="L100" s="5">
        <f t="shared" si="3"/>
        <v>60750.000000000007</v>
      </c>
      <c r="M100" s="6"/>
      <c r="N100" s="1" t="s">
        <v>270</v>
      </c>
    </row>
    <row r="101" spans="1:14" x14ac:dyDescent="0.25">
      <c r="A101" s="1"/>
      <c r="B101" s="1"/>
      <c r="C101" s="47">
        <v>43902</v>
      </c>
      <c r="D101" s="1" t="s">
        <v>371</v>
      </c>
      <c r="E101" s="1"/>
      <c r="F101" s="1"/>
      <c r="G101" s="24" t="s">
        <v>365</v>
      </c>
      <c r="H101" s="1">
        <v>2.7</v>
      </c>
      <c r="I101" s="1">
        <v>0.9</v>
      </c>
      <c r="J101" s="1">
        <f t="shared" si="2"/>
        <v>2.4300000000000002</v>
      </c>
      <c r="K101" s="26">
        <v>25000</v>
      </c>
      <c r="L101" s="5">
        <f t="shared" si="3"/>
        <v>60750.000000000007</v>
      </c>
      <c r="M101" s="6"/>
      <c r="N101" s="1" t="s">
        <v>270</v>
      </c>
    </row>
    <row r="102" spans="1:14" x14ac:dyDescent="0.25">
      <c r="A102" s="1"/>
      <c r="B102" s="1"/>
      <c r="C102" s="47">
        <v>43902</v>
      </c>
      <c r="D102" s="1" t="s">
        <v>372</v>
      </c>
      <c r="E102" s="1"/>
      <c r="F102" s="1"/>
      <c r="G102" s="24" t="s">
        <v>365</v>
      </c>
      <c r="H102" s="1">
        <v>2.7</v>
      </c>
      <c r="I102" s="1">
        <v>0.9</v>
      </c>
      <c r="J102" s="1">
        <f t="shared" si="2"/>
        <v>2.4300000000000002</v>
      </c>
      <c r="K102" s="26">
        <v>25000</v>
      </c>
      <c r="L102" s="5">
        <f t="shared" si="3"/>
        <v>60750.000000000007</v>
      </c>
      <c r="M102" s="6"/>
      <c r="N102" s="1" t="s">
        <v>270</v>
      </c>
    </row>
    <row r="103" spans="1:14" x14ac:dyDescent="0.25">
      <c r="A103" s="1"/>
      <c r="B103" s="1"/>
      <c r="C103" s="47">
        <v>43901</v>
      </c>
      <c r="D103" s="1" t="s">
        <v>373</v>
      </c>
      <c r="E103" s="1"/>
      <c r="F103" s="1"/>
      <c r="G103" s="24" t="s">
        <v>374</v>
      </c>
      <c r="H103" s="1">
        <v>2</v>
      </c>
      <c r="I103" s="1">
        <v>0.6</v>
      </c>
      <c r="J103" s="1">
        <f t="shared" si="2"/>
        <v>1.2</v>
      </c>
      <c r="K103" s="26">
        <v>25000</v>
      </c>
      <c r="L103" s="5">
        <f t="shared" si="3"/>
        <v>30000</v>
      </c>
      <c r="M103" s="6"/>
      <c r="N103" s="1" t="s">
        <v>270</v>
      </c>
    </row>
    <row r="104" spans="1:14" x14ac:dyDescent="0.25">
      <c r="A104" s="1"/>
      <c r="B104" s="1"/>
      <c r="C104" s="47">
        <v>43901</v>
      </c>
      <c r="D104" s="1" t="s">
        <v>373</v>
      </c>
      <c r="E104" s="1"/>
      <c r="F104" s="1"/>
      <c r="G104" s="24" t="s">
        <v>374</v>
      </c>
      <c r="H104" s="1">
        <v>2</v>
      </c>
      <c r="I104" s="1">
        <v>0.6</v>
      </c>
      <c r="J104" s="1">
        <f t="shared" si="2"/>
        <v>1.2</v>
      </c>
      <c r="K104" s="26">
        <v>25000</v>
      </c>
      <c r="L104" s="5">
        <f t="shared" si="3"/>
        <v>30000</v>
      </c>
      <c r="M104" s="6"/>
      <c r="N104" s="1" t="s">
        <v>270</v>
      </c>
    </row>
    <row r="105" spans="1:14" x14ac:dyDescent="0.25">
      <c r="A105" s="1"/>
      <c r="B105" s="1"/>
      <c r="C105" s="47">
        <v>43901</v>
      </c>
      <c r="D105" s="1" t="s">
        <v>375</v>
      </c>
      <c r="E105" s="1"/>
      <c r="F105" s="1"/>
      <c r="G105" s="24" t="s">
        <v>374</v>
      </c>
      <c r="H105" s="1">
        <v>3.1</v>
      </c>
      <c r="I105" s="1">
        <v>1</v>
      </c>
      <c r="J105" s="1">
        <f t="shared" si="2"/>
        <v>3.1</v>
      </c>
      <c r="K105" s="26">
        <v>25000</v>
      </c>
      <c r="L105" s="5">
        <f t="shared" si="3"/>
        <v>77500</v>
      </c>
      <c r="M105" s="6"/>
      <c r="N105" s="1" t="s">
        <v>270</v>
      </c>
    </row>
    <row r="106" spans="1:14" x14ac:dyDescent="0.25">
      <c r="A106" s="1"/>
      <c r="B106" s="1"/>
      <c r="C106" s="47">
        <v>43901</v>
      </c>
      <c r="D106" s="1" t="s">
        <v>375</v>
      </c>
      <c r="E106" s="1"/>
      <c r="F106" s="1"/>
      <c r="G106" s="24" t="s">
        <v>374</v>
      </c>
      <c r="H106" s="1">
        <v>3.1</v>
      </c>
      <c r="I106" s="1">
        <v>1</v>
      </c>
      <c r="J106" s="1">
        <f t="shared" si="2"/>
        <v>3.1</v>
      </c>
      <c r="K106" s="26">
        <v>25000</v>
      </c>
      <c r="L106" s="5">
        <f t="shared" si="3"/>
        <v>77500</v>
      </c>
      <c r="M106" s="6"/>
      <c r="N106" s="1" t="s">
        <v>270</v>
      </c>
    </row>
    <row r="107" spans="1:14" x14ac:dyDescent="0.25">
      <c r="A107" s="1"/>
      <c r="B107" s="1"/>
      <c r="C107" s="47">
        <v>43901</v>
      </c>
      <c r="D107" s="1" t="s">
        <v>376</v>
      </c>
      <c r="E107" s="1"/>
      <c r="F107" s="1"/>
      <c r="G107" s="24" t="s">
        <v>374</v>
      </c>
      <c r="H107" s="1">
        <v>2</v>
      </c>
      <c r="I107" s="1">
        <v>0.6</v>
      </c>
      <c r="J107" s="1">
        <f t="shared" si="2"/>
        <v>1.2</v>
      </c>
      <c r="K107" s="26">
        <v>25000</v>
      </c>
      <c r="L107" s="5">
        <f t="shared" si="3"/>
        <v>30000</v>
      </c>
      <c r="M107" s="6"/>
      <c r="N107" s="1" t="s">
        <v>270</v>
      </c>
    </row>
    <row r="108" spans="1:14" x14ac:dyDescent="0.25">
      <c r="A108" s="1"/>
      <c r="B108" s="1"/>
      <c r="C108" s="47">
        <v>43901</v>
      </c>
      <c r="D108" s="1" t="s">
        <v>377</v>
      </c>
      <c r="E108" s="1"/>
      <c r="F108" s="1"/>
      <c r="G108" s="24" t="s">
        <v>374</v>
      </c>
      <c r="H108" s="1">
        <v>2</v>
      </c>
      <c r="I108" s="1">
        <v>0.6</v>
      </c>
      <c r="J108" s="1">
        <f t="shared" si="2"/>
        <v>1.2</v>
      </c>
      <c r="K108" s="26">
        <v>25000</v>
      </c>
      <c r="L108" s="5">
        <f t="shared" si="3"/>
        <v>30000</v>
      </c>
      <c r="M108" s="6"/>
      <c r="N108" s="1" t="s">
        <v>270</v>
      </c>
    </row>
    <row r="109" spans="1:14" x14ac:dyDescent="0.25">
      <c r="A109" s="1"/>
      <c r="B109" s="1"/>
      <c r="C109" s="47">
        <v>43901</v>
      </c>
      <c r="D109" s="1" t="s">
        <v>378</v>
      </c>
      <c r="E109" s="1"/>
      <c r="F109" s="1"/>
      <c r="G109" s="24" t="s">
        <v>374</v>
      </c>
      <c r="H109" s="1">
        <v>2</v>
      </c>
      <c r="I109" s="1">
        <v>0.6</v>
      </c>
      <c r="J109" s="1">
        <f t="shared" si="2"/>
        <v>1.2</v>
      </c>
      <c r="K109" s="26">
        <v>25000</v>
      </c>
      <c r="L109" s="5">
        <f t="shared" si="3"/>
        <v>30000</v>
      </c>
      <c r="M109" s="6"/>
      <c r="N109" s="1" t="s">
        <v>270</v>
      </c>
    </row>
    <row r="110" spans="1:14" x14ac:dyDescent="0.25">
      <c r="A110" s="1"/>
      <c r="B110" s="1"/>
      <c r="C110" s="47">
        <v>43901</v>
      </c>
      <c r="D110" s="23" t="s">
        <v>379</v>
      </c>
      <c r="E110" s="1"/>
      <c r="F110" s="1"/>
      <c r="G110" s="24" t="s">
        <v>374</v>
      </c>
      <c r="H110" s="1">
        <v>4</v>
      </c>
      <c r="I110" s="1">
        <v>1</v>
      </c>
      <c r="J110" s="1">
        <f t="shared" si="2"/>
        <v>4</v>
      </c>
      <c r="K110" s="26">
        <v>25000</v>
      </c>
      <c r="L110" s="5">
        <f t="shared" si="3"/>
        <v>100000</v>
      </c>
      <c r="M110" s="6"/>
      <c r="N110" s="1" t="s">
        <v>270</v>
      </c>
    </row>
    <row r="111" spans="1:14" x14ac:dyDescent="0.25">
      <c r="A111" s="1"/>
      <c r="B111" s="1"/>
      <c r="C111" s="47">
        <v>43916</v>
      </c>
      <c r="D111" s="1" t="s">
        <v>380</v>
      </c>
      <c r="E111" s="1"/>
      <c r="F111" s="1"/>
      <c r="G111" s="24" t="s">
        <v>381</v>
      </c>
      <c r="H111" s="1">
        <v>3.2</v>
      </c>
      <c r="I111" s="1">
        <v>0.7</v>
      </c>
      <c r="J111" s="1">
        <f t="shared" si="2"/>
        <v>2.2399999999999998</v>
      </c>
      <c r="K111" s="26">
        <v>25000</v>
      </c>
      <c r="L111" s="5">
        <f t="shared" si="3"/>
        <v>55999.999999999993</v>
      </c>
      <c r="M111" s="6"/>
      <c r="N111" s="1" t="s">
        <v>270</v>
      </c>
    </row>
    <row r="112" spans="1:14" x14ac:dyDescent="0.25">
      <c r="A112" s="1"/>
      <c r="B112" s="1"/>
      <c r="C112" s="47">
        <v>43916</v>
      </c>
      <c r="D112" s="1" t="s">
        <v>382</v>
      </c>
      <c r="E112" s="1"/>
      <c r="F112" s="1"/>
      <c r="G112" s="24" t="s">
        <v>381</v>
      </c>
      <c r="H112" s="1">
        <v>3.2</v>
      </c>
      <c r="I112" s="1">
        <v>0.7</v>
      </c>
      <c r="J112" s="1">
        <f t="shared" si="2"/>
        <v>2.2399999999999998</v>
      </c>
      <c r="K112" s="26">
        <v>25000</v>
      </c>
      <c r="L112" s="5">
        <f t="shared" si="3"/>
        <v>55999.999999999993</v>
      </c>
      <c r="M112" s="6"/>
      <c r="N112" s="1" t="s">
        <v>270</v>
      </c>
    </row>
    <row r="113" spans="1:14" x14ac:dyDescent="0.25">
      <c r="A113" s="1"/>
      <c r="B113" s="1"/>
      <c r="C113" s="47">
        <v>43916</v>
      </c>
      <c r="D113" s="1" t="s">
        <v>383</v>
      </c>
      <c r="E113" s="1"/>
      <c r="F113" s="1"/>
      <c r="G113" s="24" t="s">
        <v>381</v>
      </c>
      <c r="H113" s="1">
        <v>3.2</v>
      </c>
      <c r="I113" s="1">
        <v>0.7</v>
      </c>
      <c r="J113" s="1">
        <f t="shared" si="2"/>
        <v>2.2399999999999998</v>
      </c>
      <c r="K113" s="26">
        <v>25000</v>
      </c>
      <c r="L113" s="5">
        <f t="shared" si="3"/>
        <v>55999.999999999993</v>
      </c>
      <c r="M113" s="6"/>
      <c r="N113" s="1" t="s">
        <v>270</v>
      </c>
    </row>
    <row r="114" spans="1:14" x14ac:dyDescent="0.25">
      <c r="A114" s="1"/>
      <c r="B114" s="1"/>
      <c r="C114" s="47">
        <v>43916</v>
      </c>
      <c r="D114" s="1" t="s">
        <v>384</v>
      </c>
      <c r="E114" s="1"/>
      <c r="F114" s="1"/>
      <c r="G114" s="24" t="s">
        <v>381</v>
      </c>
      <c r="H114" s="1">
        <v>3.2</v>
      </c>
      <c r="I114" s="1">
        <v>0.7</v>
      </c>
      <c r="J114" s="1">
        <f t="shared" si="2"/>
        <v>2.2399999999999998</v>
      </c>
      <c r="K114" s="26">
        <v>25000</v>
      </c>
      <c r="L114" s="5">
        <f t="shared" si="3"/>
        <v>55999.999999999993</v>
      </c>
      <c r="M114" s="6"/>
      <c r="N114" s="1" t="s">
        <v>270</v>
      </c>
    </row>
    <row r="115" spans="1:14" x14ac:dyDescent="0.25">
      <c r="A115" s="1"/>
      <c r="B115" s="1"/>
      <c r="C115" s="47">
        <v>43916</v>
      </c>
      <c r="D115" s="1" t="s">
        <v>385</v>
      </c>
      <c r="E115" s="1"/>
      <c r="F115" s="1"/>
      <c r="G115" s="24" t="s">
        <v>381</v>
      </c>
      <c r="H115" s="1">
        <v>3.2</v>
      </c>
      <c r="I115" s="1">
        <v>0.7</v>
      </c>
      <c r="J115" s="1">
        <f t="shared" si="2"/>
        <v>2.2399999999999998</v>
      </c>
      <c r="K115" s="26">
        <v>25000</v>
      </c>
      <c r="L115" s="5">
        <f t="shared" si="3"/>
        <v>55999.999999999993</v>
      </c>
      <c r="M115" s="6"/>
      <c r="N115" s="1" t="s">
        <v>270</v>
      </c>
    </row>
    <row r="116" spans="1:14" x14ac:dyDescent="0.25">
      <c r="A116" s="1"/>
      <c r="B116" s="1"/>
      <c r="C116" s="47">
        <v>43916</v>
      </c>
      <c r="D116" s="1" t="s">
        <v>386</v>
      </c>
      <c r="E116" s="1"/>
      <c r="F116" s="1"/>
      <c r="G116" s="24" t="s">
        <v>381</v>
      </c>
      <c r="H116" s="1">
        <v>3.2</v>
      </c>
      <c r="I116" s="1">
        <v>0.7</v>
      </c>
      <c r="J116" s="1">
        <f t="shared" si="2"/>
        <v>2.2399999999999998</v>
      </c>
      <c r="K116" s="26">
        <v>25000</v>
      </c>
      <c r="L116" s="5">
        <f t="shared" si="3"/>
        <v>55999.999999999993</v>
      </c>
      <c r="M116" s="6"/>
      <c r="N116" s="1" t="s">
        <v>270</v>
      </c>
    </row>
    <row r="117" spans="1:14" x14ac:dyDescent="0.25">
      <c r="A117" s="1"/>
      <c r="B117" s="1"/>
      <c r="C117" s="47">
        <v>43916</v>
      </c>
      <c r="D117" s="1" t="s">
        <v>386</v>
      </c>
      <c r="E117" s="1"/>
      <c r="F117" s="1"/>
      <c r="G117" s="24" t="s">
        <v>381</v>
      </c>
      <c r="H117" s="1">
        <v>3.2</v>
      </c>
      <c r="I117" s="1">
        <v>0.7</v>
      </c>
      <c r="J117" s="1">
        <f t="shared" si="2"/>
        <v>2.2399999999999998</v>
      </c>
      <c r="K117" s="26">
        <v>25000</v>
      </c>
      <c r="L117" s="5">
        <f t="shared" si="3"/>
        <v>55999.999999999993</v>
      </c>
      <c r="M117" s="6"/>
      <c r="N117" s="1" t="s">
        <v>270</v>
      </c>
    </row>
    <row r="118" spans="1:14" x14ac:dyDescent="0.25">
      <c r="A118" s="1"/>
      <c r="B118" s="1"/>
      <c r="C118" s="47">
        <v>43903</v>
      </c>
      <c r="D118" s="1" t="s">
        <v>387</v>
      </c>
      <c r="E118" s="1"/>
      <c r="F118" s="1"/>
      <c r="G118" s="24" t="s">
        <v>388</v>
      </c>
      <c r="H118" s="1">
        <v>2.8</v>
      </c>
      <c r="I118" s="1">
        <v>1</v>
      </c>
      <c r="J118" s="1">
        <f t="shared" si="2"/>
        <v>2.8</v>
      </c>
      <c r="K118" s="26">
        <v>25000</v>
      </c>
      <c r="L118" s="5">
        <f t="shared" si="3"/>
        <v>70000</v>
      </c>
      <c r="M118" s="6"/>
      <c r="N118" s="1" t="s">
        <v>270</v>
      </c>
    </row>
    <row r="119" spans="1:14" x14ac:dyDescent="0.25">
      <c r="A119" s="1"/>
      <c r="B119" s="1"/>
      <c r="C119" s="47">
        <v>43903</v>
      </c>
      <c r="D119" s="1" t="s">
        <v>389</v>
      </c>
      <c r="E119" s="1"/>
      <c r="F119" s="1"/>
      <c r="G119" s="24" t="s">
        <v>388</v>
      </c>
      <c r="H119" s="1">
        <v>2.6</v>
      </c>
      <c r="I119" s="1">
        <v>1</v>
      </c>
      <c r="J119" s="1">
        <f t="shared" si="2"/>
        <v>2.6</v>
      </c>
      <c r="K119" s="26">
        <v>25000</v>
      </c>
      <c r="L119" s="5">
        <f t="shared" si="3"/>
        <v>65000</v>
      </c>
      <c r="M119" s="6"/>
      <c r="N119" s="1" t="s">
        <v>270</v>
      </c>
    </row>
    <row r="120" spans="1:14" x14ac:dyDescent="0.25">
      <c r="A120" s="1"/>
      <c r="B120" s="1"/>
      <c r="C120" s="47">
        <v>43903</v>
      </c>
      <c r="D120" s="1" t="s">
        <v>390</v>
      </c>
      <c r="E120" s="1"/>
      <c r="F120" s="1"/>
      <c r="G120" s="24" t="s">
        <v>388</v>
      </c>
      <c r="H120" s="1">
        <v>2.6</v>
      </c>
      <c r="I120" s="1">
        <v>1</v>
      </c>
      <c r="J120" s="1">
        <f t="shared" si="2"/>
        <v>2.6</v>
      </c>
      <c r="K120" s="26">
        <v>25000</v>
      </c>
      <c r="L120" s="5">
        <f t="shared" si="3"/>
        <v>65000</v>
      </c>
      <c r="M120" s="6"/>
      <c r="N120" s="1" t="s">
        <v>270</v>
      </c>
    </row>
    <row r="121" spans="1:14" x14ac:dyDescent="0.25">
      <c r="A121" s="1"/>
      <c r="B121" s="1"/>
      <c r="C121" s="47">
        <v>43903</v>
      </c>
      <c r="D121" s="1" t="s">
        <v>391</v>
      </c>
      <c r="E121" s="1"/>
      <c r="F121" s="1"/>
      <c r="G121" s="24" t="s">
        <v>388</v>
      </c>
      <c r="H121" s="1">
        <v>2.6</v>
      </c>
      <c r="I121" s="1">
        <v>1</v>
      </c>
      <c r="J121" s="1">
        <f t="shared" si="2"/>
        <v>2.6</v>
      </c>
      <c r="K121" s="26">
        <v>25000</v>
      </c>
      <c r="L121" s="5">
        <f t="shared" si="3"/>
        <v>65000</v>
      </c>
      <c r="M121" s="6"/>
      <c r="N121" s="1" t="s">
        <v>270</v>
      </c>
    </row>
    <row r="122" spans="1:14" x14ac:dyDescent="0.25">
      <c r="A122" s="1"/>
      <c r="B122" s="1"/>
      <c r="C122" s="47">
        <v>43903</v>
      </c>
      <c r="D122" s="1" t="s">
        <v>392</v>
      </c>
      <c r="E122" s="1"/>
      <c r="F122" s="1"/>
      <c r="G122" s="24" t="s">
        <v>388</v>
      </c>
      <c r="H122" s="1">
        <v>2.6</v>
      </c>
      <c r="I122" s="1">
        <v>0.8</v>
      </c>
      <c r="J122" s="1">
        <f t="shared" si="2"/>
        <v>2.08</v>
      </c>
      <c r="K122" s="26">
        <v>25000</v>
      </c>
      <c r="L122" s="5">
        <f t="shared" si="3"/>
        <v>52000</v>
      </c>
      <c r="M122" s="6"/>
      <c r="N122" s="1" t="s">
        <v>270</v>
      </c>
    </row>
    <row r="123" spans="1:14" x14ac:dyDescent="0.25">
      <c r="A123" s="1"/>
      <c r="B123" s="1"/>
      <c r="C123" s="47">
        <v>43903</v>
      </c>
      <c r="D123" s="1" t="s">
        <v>393</v>
      </c>
      <c r="E123" s="1"/>
      <c r="F123" s="1"/>
      <c r="G123" s="24" t="s">
        <v>388</v>
      </c>
      <c r="H123" s="1">
        <v>2.6</v>
      </c>
      <c r="I123" s="1">
        <v>1</v>
      </c>
      <c r="J123" s="1">
        <f t="shared" si="2"/>
        <v>2.6</v>
      </c>
      <c r="K123" s="26">
        <v>25000</v>
      </c>
      <c r="L123" s="5">
        <f t="shared" si="3"/>
        <v>65000</v>
      </c>
      <c r="M123" s="6"/>
      <c r="N123" s="1" t="s">
        <v>270</v>
      </c>
    </row>
    <row r="124" spans="1:14" x14ac:dyDescent="0.25">
      <c r="A124" s="1"/>
      <c r="B124" s="1"/>
      <c r="C124" s="47">
        <v>43904</v>
      </c>
      <c r="D124" s="1" t="s">
        <v>394</v>
      </c>
      <c r="E124" s="1"/>
      <c r="F124" s="1"/>
      <c r="G124" s="24" t="s">
        <v>395</v>
      </c>
      <c r="H124" s="1">
        <v>3.5</v>
      </c>
      <c r="I124" s="1">
        <v>1</v>
      </c>
      <c r="J124" s="1">
        <f t="shared" si="2"/>
        <v>3.5</v>
      </c>
      <c r="K124" s="26">
        <v>25000</v>
      </c>
      <c r="L124" s="5">
        <f t="shared" si="3"/>
        <v>87500</v>
      </c>
      <c r="M124" s="6"/>
      <c r="N124" s="1" t="s">
        <v>270</v>
      </c>
    </row>
    <row r="125" spans="1:14" x14ac:dyDescent="0.25">
      <c r="A125" s="1"/>
      <c r="B125" s="1"/>
      <c r="C125" s="47">
        <v>43904</v>
      </c>
      <c r="D125" s="1" t="s">
        <v>396</v>
      </c>
      <c r="E125" s="1"/>
      <c r="F125" s="1"/>
      <c r="G125" s="24" t="s">
        <v>395</v>
      </c>
      <c r="H125" s="1">
        <v>2</v>
      </c>
      <c r="I125" s="1">
        <v>0.8</v>
      </c>
      <c r="J125" s="1">
        <f t="shared" si="2"/>
        <v>1.6</v>
      </c>
      <c r="K125" s="26">
        <v>25000</v>
      </c>
      <c r="L125" s="5">
        <f t="shared" si="3"/>
        <v>40000</v>
      </c>
      <c r="M125" s="6"/>
      <c r="N125" s="1" t="s">
        <v>270</v>
      </c>
    </row>
    <row r="126" spans="1:14" x14ac:dyDescent="0.25">
      <c r="A126" s="1"/>
      <c r="B126" s="1"/>
      <c r="C126" s="47">
        <v>43906</v>
      </c>
      <c r="D126" s="1" t="s">
        <v>397</v>
      </c>
      <c r="E126" s="1"/>
      <c r="F126" s="1"/>
      <c r="G126" s="24" t="s">
        <v>398</v>
      </c>
      <c r="H126" s="1">
        <v>2.5</v>
      </c>
      <c r="I126" s="1">
        <v>0.7</v>
      </c>
      <c r="J126" s="1">
        <f t="shared" si="2"/>
        <v>1.75</v>
      </c>
      <c r="K126" s="26">
        <v>25000</v>
      </c>
      <c r="L126" s="5">
        <f t="shared" si="3"/>
        <v>43750</v>
      </c>
      <c r="M126" s="6"/>
      <c r="N126" s="1" t="s">
        <v>270</v>
      </c>
    </row>
    <row r="127" spans="1:14" x14ac:dyDescent="0.25">
      <c r="A127" s="1"/>
      <c r="B127" s="1"/>
      <c r="C127" s="47">
        <v>43906</v>
      </c>
      <c r="D127" s="1" t="s">
        <v>399</v>
      </c>
      <c r="E127" s="1"/>
      <c r="F127" s="1"/>
      <c r="G127" s="24" t="s">
        <v>398</v>
      </c>
      <c r="H127" s="1">
        <v>1.9</v>
      </c>
      <c r="I127" s="1">
        <v>0.8</v>
      </c>
      <c r="J127" s="1">
        <f t="shared" si="2"/>
        <v>1.52</v>
      </c>
      <c r="K127" s="26">
        <v>25000</v>
      </c>
      <c r="L127" s="5">
        <f t="shared" si="3"/>
        <v>38000</v>
      </c>
      <c r="M127" s="6"/>
      <c r="N127" s="1" t="s">
        <v>270</v>
      </c>
    </row>
    <row r="128" spans="1:14" x14ac:dyDescent="0.25">
      <c r="A128" s="1"/>
      <c r="B128" s="1"/>
      <c r="C128" s="47">
        <v>43906</v>
      </c>
      <c r="D128" s="1" t="s">
        <v>400</v>
      </c>
      <c r="E128" s="1"/>
      <c r="F128" s="1"/>
      <c r="G128" s="24" t="s">
        <v>398</v>
      </c>
      <c r="H128" s="1">
        <v>1.5</v>
      </c>
      <c r="I128" s="1">
        <v>0.6</v>
      </c>
      <c r="J128" s="1">
        <f t="shared" si="2"/>
        <v>0.89999999999999991</v>
      </c>
      <c r="K128" s="26">
        <v>25000</v>
      </c>
      <c r="L128" s="5">
        <f t="shared" si="3"/>
        <v>22499.999999999996</v>
      </c>
      <c r="M128" s="6"/>
      <c r="N128" s="1" t="s">
        <v>270</v>
      </c>
    </row>
    <row r="129" spans="1:14" x14ac:dyDescent="0.25">
      <c r="A129" s="1"/>
      <c r="B129" s="1"/>
      <c r="C129" s="47">
        <v>43906</v>
      </c>
      <c r="D129" s="1" t="s">
        <v>401</v>
      </c>
      <c r="E129" s="1"/>
      <c r="F129" s="1"/>
      <c r="G129" s="24" t="s">
        <v>398</v>
      </c>
      <c r="H129" s="1">
        <v>1.05</v>
      </c>
      <c r="I129" s="1">
        <v>1.7</v>
      </c>
      <c r="J129" s="1">
        <f t="shared" si="2"/>
        <v>1.7849999999999999</v>
      </c>
      <c r="K129" s="26">
        <v>25000</v>
      </c>
      <c r="L129" s="5">
        <f t="shared" si="3"/>
        <v>44625</v>
      </c>
      <c r="M129" s="6"/>
      <c r="N129" s="1" t="s">
        <v>270</v>
      </c>
    </row>
    <row r="130" spans="1:14" x14ac:dyDescent="0.25">
      <c r="A130" s="1"/>
      <c r="B130" s="1"/>
      <c r="C130" s="47">
        <v>43906</v>
      </c>
      <c r="D130" s="1" t="s">
        <v>402</v>
      </c>
      <c r="E130" s="1"/>
      <c r="F130" s="1"/>
      <c r="G130" s="24" t="s">
        <v>398</v>
      </c>
      <c r="H130" s="1">
        <v>4</v>
      </c>
      <c r="I130" s="1">
        <v>1.8</v>
      </c>
      <c r="J130" s="1">
        <f t="shared" si="2"/>
        <v>7.2</v>
      </c>
      <c r="K130" s="26">
        <v>25000</v>
      </c>
      <c r="L130" s="5">
        <f t="shared" si="3"/>
        <v>180000</v>
      </c>
      <c r="M130" s="6"/>
      <c r="N130" s="1" t="s">
        <v>270</v>
      </c>
    </row>
    <row r="131" spans="1:14" x14ac:dyDescent="0.25">
      <c r="A131" s="1"/>
      <c r="B131" s="1"/>
      <c r="C131" s="47">
        <v>43920</v>
      </c>
      <c r="D131" s="1" t="s">
        <v>403</v>
      </c>
      <c r="E131" s="1"/>
      <c r="F131" s="1"/>
      <c r="G131" s="24" t="s">
        <v>404</v>
      </c>
      <c r="H131" s="1">
        <v>2.85</v>
      </c>
      <c r="I131" s="1">
        <v>0.5</v>
      </c>
      <c r="J131" s="1">
        <f t="shared" si="2"/>
        <v>1.425</v>
      </c>
      <c r="K131" s="26">
        <v>25000</v>
      </c>
      <c r="L131" s="5">
        <f t="shared" si="3"/>
        <v>35625</v>
      </c>
      <c r="M131" s="6"/>
      <c r="N131" s="1" t="s">
        <v>270</v>
      </c>
    </row>
    <row r="132" spans="1:14" x14ac:dyDescent="0.25">
      <c r="A132" s="1"/>
      <c r="B132" s="1"/>
      <c r="C132" s="47">
        <v>43920</v>
      </c>
      <c r="D132" s="1" t="s">
        <v>405</v>
      </c>
      <c r="E132" s="1"/>
      <c r="F132" s="1"/>
      <c r="G132" s="24" t="s">
        <v>404</v>
      </c>
      <c r="H132" s="1">
        <v>2.5</v>
      </c>
      <c r="I132" s="1">
        <v>0.75</v>
      </c>
      <c r="J132" s="1">
        <f t="shared" si="2"/>
        <v>1.875</v>
      </c>
      <c r="K132" s="26">
        <v>25000</v>
      </c>
      <c r="L132" s="5">
        <f t="shared" si="3"/>
        <v>46875</v>
      </c>
      <c r="M132" s="6"/>
      <c r="N132" s="1" t="s">
        <v>270</v>
      </c>
    </row>
    <row r="133" spans="1:14" x14ac:dyDescent="0.25">
      <c r="A133" s="1"/>
      <c r="B133" s="1"/>
      <c r="C133" s="47">
        <v>43920</v>
      </c>
      <c r="D133" s="1" t="s">
        <v>406</v>
      </c>
      <c r="E133" s="1"/>
      <c r="F133" s="1"/>
      <c r="G133" s="24" t="s">
        <v>404</v>
      </c>
      <c r="H133" s="1">
        <v>3</v>
      </c>
      <c r="I133" s="1">
        <v>1.2</v>
      </c>
      <c r="J133" s="1">
        <f t="shared" si="2"/>
        <v>3.5999999999999996</v>
      </c>
      <c r="K133" s="26">
        <v>25000</v>
      </c>
      <c r="L133" s="5">
        <f t="shared" si="3"/>
        <v>89999.999999999985</v>
      </c>
      <c r="M133" s="6"/>
      <c r="N133" s="1" t="s">
        <v>270</v>
      </c>
    </row>
    <row r="134" spans="1:14" x14ac:dyDescent="0.25">
      <c r="A134" s="1"/>
      <c r="B134" s="1"/>
      <c r="C134" s="47">
        <v>43920</v>
      </c>
      <c r="D134" s="36" t="s">
        <v>406</v>
      </c>
      <c r="E134" s="36"/>
      <c r="F134" s="36"/>
      <c r="G134" s="55" t="s">
        <v>404</v>
      </c>
      <c r="H134" s="36">
        <v>3</v>
      </c>
      <c r="I134" s="36">
        <v>1.2</v>
      </c>
      <c r="J134" s="36">
        <f t="shared" si="2"/>
        <v>3.5999999999999996</v>
      </c>
      <c r="K134" s="54">
        <v>25000</v>
      </c>
      <c r="L134" s="5">
        <f t="shared" si="3"/>
        <v>89999.999999999985</v>
      </c>
      <c r="M134" s="50"/>
      <c r="N134" s="1" t="s">
        <v>270</v>
      </c>
    </row>
    <row r="135" spans="1:14" x14ac:dyDescent="0.25">
      <c r="A135" s="1"/>
      <c r="B135" s="1"/>
      <c r="C135" s="47">
        <v>43920</v>
      </c>
      <c r="D135" s="36" t="s">
        <v>407</v>
      </c>
      <c r="E135" s="36"/>
      <c r="F135" s="36"/>
      <c r="G135" s="55" t="s">
        <v>404</v>
      </c>
      <c r="H135" s="36">
        <v>3</v>
      </c>
      <c r="I135" s="36">
        <v>1.2</v>
      </c>
      <c r="J135" s="36">
        <f t="shared" si="2"/>
        <v>3.5999999999999996</v>
      </c>
      <c r="K135" s="54">
        <v>25000</v>
      </c>
      <c r="L135" s="5">
        <f t="shared" si="3"/>
        <v>89999.999999999985</v>
      </c>
      <c r="M135" s="50"/>
      <c r="N135" s="1" t="s">
        <v>270</v>
      </c>
    </row>
    <row r="136" spans="1:14" x14ac:dyDescent="0.25">
      <c r="A136" s="1"/>
      <c r="B136" s="1"/>
      <c r="C136" s="47">
        <v>43920</v>
      </c>
      <c r="D136" s="36" t="s">
        <v>408</v>
      </c>
      <c r="E136" s="36"/>
      <c r="F136" s="36"/>
      <c r="G136" s="55" t="s">
        <v>404</v>
      </c>
      <c r="H136" s="36">
        <v>3</v>
      </c>
      <c r="I136" s="36">
        <v>1.2</v>
      </c>
      <c r="J136" s="36">
        <f t="shared" si="2"/>
        <v>3.5999999999999996</v>
      </c>
      <c r="K136" s="54">
        <v>25000</v>
      </c>
      <c r="L136" s="5">
        <f t="shared" si="3"/>
        <v>89999.999999999985</v>
      </c>
      <c r="M136" s="50"/>
      <c r="N136" s="1" t="s">
        <v>270</v>
      </c>
    </row>
    <row r="137" spans="1:14" x14ac:dyDescent="0.25">
      <c r="A137" s="1"/>
      <c r="B137" s="1"/>
      <c r="C137" s="47">
        <v>43920</v>
      </c>
      <c r="D137" s="36" t="s">
        <v>409</v>
      </c>
      <c r="E137" s="36"/>
      <c r="F137" s="36"/>
      <c r="G137" s="55" t="s">
        <v>404</v>
      </c>
      <c r="H137" s="36">
        <v>3</v>
      </c>
      <c r="I137" s="36">
        <v>1.2</v>
      </c>
      <c r="J137" s="36">
        <f t="shared" si="2"/>
        <v>3.5999999999999996</v>
      </c>
      <c r="K137" s="54">
        <v>25000</v>
      </c>
      <c r="L137" s="5">
        <f t="shared" si="3"/>
        <v>89999.999999999985</v>
      </c>
      <c r="M137" s="50"/>
      <c r="N137" s="1" t="s">
        <v>270</v>
      </c>
    </row>
    <row r="138" spans="1:14" x14ac:dyDescent="0.25">
      <c r="A138" s="1"/>
      <c r="B138" s="1"/>
      <c r="C138" s="47">
        <v>43920</v>
      </c>
      <c r="D138" s="36" t="s">
        <v>410</v>
      </c>
      <c r="E138" s="36"/>
      <c r="F138" s="36"/>
      <c r="G138" s="55" t="s">
        <v>404</v>
      </c>
      <c r="H138" s="36">
        <v>3</v>
      </c>
      <c r="I138" s="36">
        <v>1.2</v>
      </c>
      <c r="J138" s="36">
        <f t="shared" si="2"/>
        <v>3.5999999999999996</v>
      </c>
      <c r="K138" s="54">
        <v>25000</v>
      </c>
      <c r="L138" s="5">
        <f t="shared" si="3"/>
        <v>89999.999999999985</v>
      </c>
      <c r="M138" s="50"/>
      <c r="N138" s="1" t="s">
        <v>270</v>
      </c>
    </row>
    <row r="139" spans="1:14" x14ac:dyDescent="0.25">
      <c r="A139" s="1"/>
      <c r="B139" s="1"/>
      <c r="C139" s="47">
        <v>43920</v>
      </c>
      <c r="D139" s="36" t="s">
        <v>411</v>
      </c>
      <c r="E139" s="36"/>
      <c r="F139" s="36"/>
      <c r="G139" s="55" t="s">
        <v>404</v>
      </c>
      <c r="H139" s="36">
        <v>3</v>
      </c>
      <c r="I139" s="36">
        <v>1.2</v>
      </c>
      <c r="J139" s="36">
        <f t="shared" si="2"/>
        <v>3.5999999999999996</v>
      </c>
      <c r="K139" s="54">
        <v>25000</v>
      </c>
      <c r="L139" s="5">
        <f t="shared" si="3"/>
        <v>89999.999999999985</v>
      </c>
      <c r="M139" s="50"/>
      <c r="N139" s="1" t="s">
        <v>270</v>
      </c>
    </row>
    <row r="140" spans="1:14" x14ac:dyDescent="0.25">
      <c r="A140" s="1"/>
      <c r="B140" s="1"/>
      <c r="C140" s="47">
        <v>43896</v>
      </c>
      <c r="D140" s="1" t="s">
        <v>412</v>
      </c>
      <c r="E140" s="1"/>
      <c r="F140" s="1"/>
      <c r="G140" s="24" t="s">
        <v>413</v>
      </c>
      <c r="H140" s="1">
        <v>4</v>
      </c>
      <c r="I140" s="1">
        <v>1</v>
      </c>
      <c r="J140" s="1">
        <f t="shared" si="2"/>
        <v>4</v>
      </c>
      <c r="K140" s="26">
        <v>25000</v>
      </c>
      <c r="L140" s="5">
        <f t="shared" si="3"/>
        <v>100000</v>
      </c>
      <c r="M140" s="6"/>
      <c r="N140" s="1" t="s">
        <v>270</v>
      </c>
    </row>
    <row r="141" spans="1:14" x14ac:dyDescent="0.25">
      <c r="A141" s="1"/>
      <c r="B141" s="1"/>
      <c r="C141" s="47">
        <v>43897</v>
      </c>
      <c r="D141" s="1" t="s">
        <v>426</v>
      </c>
      <c r="E141" s="1"/>
      <c r="F141" s="1"/>
      <c r="G141" s="24" t="s">
        <v>414</v>
      </c>
      <c r="H141" s="1">
        <v>4</v>
      </c>
      <c r="I141" s="1">
        <v>1.65</v>
      </c>
      <c r="J141" s="1">
        <f t="shared" si="2"/>
        <v>6.6</v>
      </c>
      <c r="K141" s="26">
        <v>25000</v>
      </c>
      <c r="L141" s="5">
        <f t="shared" si="3"/>
        <v>165000</v>
      </c>
      <c r="M141" s="6"/>
      <c r="N141" s="1" t="s">
        <v>270</v>
      </c>
    </row>
    <row r="142" spans="1:14" x14ac:dyDescent="0.25">
      <c r="A142" s="1"/>
      <c r="B142" s="1"/>
      <c r="C142" s="47">
        <v>43897</v>
      </c>
      <c r="D142" s="1" t="s">
        <v>427</v>
      </c>
      <c r="E142" s="1"/>
      <c r="F142" s="1"/>
      <c r="G142" s="24" t="s">
        <v>414</v>
      </c>
      <c r="H142" s="1">
        <v>4</v>
      </c>
      <c r="I142" s="1">
        <v>1.65</v>
      </c>
      <c r="J142" s="1">
        <f t="shared" si="2"/>
        <v>6.6</v>
      </c>
      <c r="K142" s="26">
        <v>25000</v>
      </c>
      <c r="L142" s="5">
        <f t="shared" si="3"/>
        <v>165000</v>
      </c>
      <c r="M142" s="6"/>
      <c r="N142" s="1" t="s">
        <v>270</v>
      </c>
    </row>
    <row r="143" spans="1:14" x14ac:dyDescent="0.25">
      <c r="A143" s="1"/>
      <c r="B143" s="1"/>
      <c r="C143" s="47">
        <v>43894</v>
      </c>
      <c r="D143" s="1" t="s">
        <v>415</v>
      </c>
      <c r="E143" s="1"/>
      <c r="F143" s="1"/>
      <c r="G143" s="24" t="s">
        <v>416</v>
      </c>
      <c r="H143" s="1">
        <v>2.6</v>
      </c>
      <c r="I143" s="1">
        <v>0.6</v>
      </c>
      <c r="J143" s="1">
        <f t="shared" si="2"/>
        <v>1.56</v>
      </c>
      <c r="K143" s="26">
        <v>25000</v>
      </c>
      <c r="L143" s="5">
        <f t="shared" si="3"/>
        <v>39000</v>
      </c>
      <c r="M143" s="6"/>
      <c r="N143" s="1" t="s">
        <v>270</v>
      </c>
    </row>
    <row r="144" spans="1:14" x14ac:dyDescent="0.25">
      <c r="A144" s="1"/>
      <c r="B144" s="1"/>
      <c r="C144" s="47">
        <v>43894</v>
      </c>
      <c r="D144" s="1" t="s">
        <v>417</v>
      </c>
      <c r="E144" s="1"/>
      <c r="F144" s="1"/>
      <c r="G144" s="24" t="s">
        <v>416</v>
      </c>
      <c r="H144" s="1">
        <v>2.6</v>
      </c>
      <c r="I144" s="1">
        <v>0.6</v>
      </c>
      <c r="J144" s="1">
        <f t="shared" si="2"/>
        <v>1.56</v>
      </c>
      <c r="K144" s="26">
        <v>25000</v>
      </c>
      <c r="L144" s="5">
        <f t="shared" si="3"/>
        <v>39000</v>
      </c>
      <c r="M144" s="6"/>
      <c r="N144" s="1" t="s">
        <v>270</v>
      </c>
    </row>
    <row r="145" spans="1:14" x14ac:dyDescent="0.25">
      <c r="A145" s="1"/>
      <c r="B145" s="1"/>
      <c r="C145" s="47">
        <v>43894</v>
      </c>
      <c r="D145" s="1" t="s">
        <v>418</v>
      </c>
      <c r="E145" s="1"/>
      <c r="F145" s="1"/>
      <c r="G145" s="24" t="s">
        <v>416</v>
      </c>
      <c r="H145" s="1">
        <v>2.6</v>
      </c>
      <c r="I145" s="1">
        <v>0.6</v>
      </c>
      <c r="J145" s="1">
        <f t="shared" si="2"/>
        <v>1.56</v>
      </c>
      <c r="K145" s="26">
        <v>25000</v>
      </c>
      <c r="L145" s="5">
        <f t="shared" si="3"/>
        <v>39000</v>
      </c>
      <c r="M145" s="6"/>
      <c r="N145" s="1" t="s">
        <v>270</v>
      </c>
    </row>
    <row r="146" spans="1:14" x14ac:dyDescent="0.25">
      <c r="A146" s="1"/>
      <c r="B146" s="1"/>
      <c r="C146" s="47">
        <v>43908</v>
      </c>
      <c r="D146" s="1" t="s">
        <v>428</v>
      </c>
      <c r="E146" s="1"/>
      <c r="F146" s="1"/>
      <c r="G146" s="24" t="s">
        <v>429</v>
      </c>
      <c r="H146" s="1">
        <v>2.2999999999999998</v>
      </c>
      <c r="I146" s="1">
        <v>1</v>
      </c>
      <c r="J146" s="1">
        <f t="shared" si="2"/>
        <v>2.2999999999999998</v>
      </c>
      <c r="K146" s="26">
        <v>25000</v>
      </c>
      <c r="L146" s="5">
        <f t="shared" si="3"/>
        <v>57499.999999999993</v>
      </c>
      <c r="M146" s="6"/>
      <c r="N146" s="1" t="s">
        <v>270</v>
      </c>
    </row>
    <row r="147" spans="1:14" x14ac:dyDescent="0.25">
      <c r="A147" s="1"/>
      <c r="B147" s="1"/>
      <c r="C147" s="47">
        <v>43908</v>
      </c>
      <c r="D147" s="1" t="s">
        <v>430</v>
      </c>
      <c r="E147" s="1"/>
      <c r="F147" s="1"/>
      <c r="G147" s="24" t="s">
        <v>429</v>
      </c>
      <c r="H147" s="1">
        <v>1.5</v>
      </c>
      <c r="I147" s="1">
        <v>0.85</v>
      </c>
      <c r="J147" s="1">
        <f t="shared" si="2"/>
        <v>1.2749999999999999</v>
      </c>
      <c r="K147" s="26">
        <v>25000</v>
      </c>
      <c r="L147" s="5">
        <f t="shared" si="3"/>
        <v>31874.999999999996</v>
      </c>
      <c r="M147" s="6"/>
      <c r="N147" s="1" t="s">
        <v>270</v>
      </c>
    </row>
    <row r="148" spans="1:14" x14ac:dyDescent="0.25">
      <c r="A148" s="1"/>
      <c r="B148" s="1"/>
      <c r="C148" s="47">
        <v>43908</v>
      </c>
      <c r="D148" s="1" t="s">
        <v>431</v>
      </c>
      <c r="E148" s="1"/>
      <c r="F148" s="1"/>
      <c r="G148" s="24" t="s">
        <v>429</v>
      </c>
      <c r="H148" s="1">
        <v>2.7</v>
      </c>
      <c r="I148" s="1">
        <v>2.7</v>
      </c>
      <c r="J148" s="1">
        <f t="shared" si="2"/>
        <v>7.2900000000000009</v>
      </c>
      <c r="K148" s="26">
        <v>25000</v>
      </c>
      <c r="L148" s="5">
        <f t="shared" si="3"/>
        <v>182250.00000000003</v>
      </c>
      <c r="M148" s="6"/>
      <c r="N148" s="1" t="s">
        <v>270</v>
      </c>
    </row>
    <row r="149" spans="1:14" x14ac:dyDescent="0.25">
      <c r="A149" s="1"/>
      <c r="B149" s="1"/>
      <c r="C149" s="47">
        <v>43908</v>
      </c>
      <c r="D149" s="1" t="s">
        <v>431</v>
      </c>
      <c r="E149" s="1"/>
      <c r="F149" s="1"/>
      <c r="G149" s="24" t="s">
        <v>429</v>
      </c>
      <c r="H149" s="1">
        <v>2.7</v>
      </c>
      <c r="I149" s="1">
        <v>2.7</v>
      </c>
      <c r="J149" s="1">
        <f t="shared" si="2"/>
        <v>7.2900000000000009</v>
      </c>
      <c r="K149" s="26">
        <v>25000</v>
      </c>
      <c r="L149" s="5">
        <f t="shared" si="3"/>
        <v>182250.00000000003</v>
      </c>
      <c r="M149" s="6"/>
      <c r="N149" s="1" t="s">
        <v>270</v>
      </c>
    </row>
    <row r="150" spans="1:14" x14ac:dyDescent="0.25">
      <c r="A150" s="1"/>
      <c r="B150" s="1"/>
      <c r="C150" s="47">
        <v>43897</v>
      </c>
      <c r="D150" s="1" t="s">
        <v>419</v>
      </c>
      <c r="E150" s="1"/>
      <c r="F150" s="1"/>
      <c r="G150" s="24" t="s">
        <v>420</v>
      </c>
      <c r="H150" s="1">
        <v>2</v>
      </c>
      <c r="I150" s="1">
        <v>0.75</v>
      </c>
      <c r="J150" s="1">
        <f t="shared" si="2"/>
        <v>1.5</v>
      </c>
      <c r="K150" s="26">
        <v>25000</v>
      </c>
      <c r="L150" s="5">
        <f t="shared" ref="L150:L188" si="4">J150*K150</f>
        <v>37500</v>
      </c>
      <c r="M150" s="6"/>
      <c r="N150" s="1" t="s">
        <v>270</v>
      </c>
    </row>
    <row r="151" spans="1:14" x14ac:dyDescent="0.25">
      <c r="A151" s="1"/>
      <c r="B151" s="1"/>
      <c r="C151" s="47">
        <v>43897</v>
      </c>
      <c r="D151" s="1" t="s">
        <v>421</v>
      </c>
      <c r="E151" s="1"/>
      <c r="F151" s="1"/>
      <c r="G151" s="24" t="s">
        <v>420</v>
      </c>
      <c r="H151" s="1">
        <v>2</v>
      </c>
      <c r="I151" s="1">
        <v>0.75</v>
      </c>
      <c r="J151" s="1">
        <f t="shared" si="2"/>
        <v>1.5</v>
      </c>
      <c r="K151" s="26">
        <v>25000</v>
      </c>
      <c r="L151" s="5">
        <f t="shared" si="4"/>
        <v>37500</v>
      </c>
      <c r="M151" s="6"/>
      <c r="N151" s="1" t="s">
        <v>270</v>
      </c>
    </row>
    <row r="152" spans="1:14" x14ac:dyDescent="0.25">
      <c r="A152" s="1"/>
      <c r="B152" s="1"/>
      <c r="C152" s="47">
        <v>43897</v>
      </c>
      <c r="D152" s="1" t="s">
        <v>422</v>
      </c>
      <c r="E152" s="1"/>
      <c r="F152" s="1"/>
      <c r="G152" s="24" t="s">
        <v>420</v>
      </c>
      <c r="H152" s="1">
        <v>2</v>
      </c>
      <c r="I152" s="1">
        <v>0.75</v>
      </c>
      <c r="J152" s="1">
        <f t="shared" si="2"/>
        <v>1.5</v>
      </c>
      <c r="K152" s="26">
        <v>25000</v>
      </c>
      <c r="L152" s="5">
        <f t="shared" si="4"/>
        <v>37500</v>
      </c>
      <c r="M152" s="6"/>
      <c r="N152" s="1" t="s">
        <v>270</v>
      </c>
    </row>
    <row r="153" spans="1:14" x14ac:dyDescent="0.25">
      <c r="A153" s="1"/>
      <c r="B153" s="1"/>
      <c r="C153" s="47">
        <v>43897</v>
      </c>
      <c r="D153" s="1" t="s">
        <v>423</v>
      </c>
      <c r="E153" s="1"/>
      <c r="F153" s="1"/>
      <c r="G153" s="24" t="s">
        <v>420</v>
      </c>
      <c r="H153" s="1">
        <v>2.6</v>
      </c>
      <c r="I153" s="1">
        <v>0.8</v>
      </c>
      <c r="J153" s="1">
        <f t="shared" si="2"/>
        <v>2.08</v>
      </c>
      <c r="K153" s="26">
        <v>25000</v>
      </c>
      <c r="L153" s="5">
        <f t="shared" si="4"/>
        <v>52000</v>
      </c>
      <c r="M153" s="6"/>
      <c r="N153" s="1" t="s">
        <v>270</v>
      </c>
    </row>
    <row r="154" spans="1:14" x14ac:dyDescent="0.25">
      <c r="A154" s="1"/>
      <c r="B154" s="1"/>
      <c r="C154" s="47">
        <v>43897</v>
      </c>
      <c r="D154" s="1" t="s">
        <v>424</v>
      </c>
      <c r="E154" s="1"/>
      <c r="F154" s="1"/>
      <c r="G154" s="24" t="s">
        <v>420</v>
      </c>
      <c r="H154" s="1">
        <v>2.2000000000000002</v>
      </c>
      <c r="I154" s="1">
        <v>0.8</v>
      </c>
      <c r="J154" s="1">
        <f t="shared" si="2"/>
        <v>1.7600000000000002</v>
      </c>
      <c r="K154" s="26">
        <v>25000</v>
      </c>
      <c r="L154" s="5">
        <f t="shared" si="4"/>
        <v>44000.000000000007</v>
      </c>
      <c r="M154" s="6"/>
      <c r="N154" s="1" t="s">
        <v>270</v>
      </c>
    </row>
    <row r="155" spans="1:14" x14ac:dyDescent="0.25">
      <c r="A155" s="1"/>
      <c r="B155" s="1"/>
      <c r="C155" s="47">
        <v>43897</v>
      </c>
      <c r="D155" s="1" t="s">
        <v>425</v>
      </c>
      <c r="E155" s="1"/>
      <c r="F155" s="1"/>
      <c r="G155" s="24" t="s">
        <v>420</v>
      </c>
      <c r="H155" s="1">
        <v>4</v>
      </c>
      <c r="I155" s="1">
        <v>1</v>
      </c>
      <c r="J155" s="1">
        <f t="shared" si="2"/>
        <v>4</v>
      </c>
      <c r="K155" s="26">
        <v>25000</v>
      </c>
      <c r="L155" s="5">
        <f t="shared" si="4"/>
        <v>100000</v>
      </c>
      <c r="M155" s="6"/>
      <c r="N155" s="1" t="s">
        <v>270</v>
      </c>
    </row>
    <row r="156" spans="1:14" x14ac:dyDescent="0.25">
      <c r="A156" s="1"/>
      <c r="B156" s="1"/>
      <c r="C156" s="47">
        <v>43895</v>
      </c>
      <c r="D156" s="1" t="s">
        <v>442</v>
      </c>
      <c r="E156" s="1"/>
      <c r="F156" s="1"/>
      <c r="G156" s="24" t="s">
        <v>355</v>
      </c>
      <c r="H156" s="1">
        <v>5.5</v>
      </c>
      <c r="I156" s="1">
        <v>2.2000000000000002</v>
      </c>
      <c r="J156" s="1">
        <f t="shared" si="2"/>
        <v>12.100000000000001</v>
      </c>
      <c r="K156" s="26">
        <v>25000</v>
      </c>
      <c r="L156" s="5">
        <f t="shared" si="4"/>
        <v>302500.00000000006</v>
      </c>
      <c r="M156" s="6"/>
      <c r="N156" s="1" t="s">
        <v>270</v>
      </c>
    </row>
    <row r="157" spans="1:14" x14ac:dyDescent="0.25">
      <c r="A157" s="1"/>
      <c r="B157" s="1"/>
      <c r="C157" s="47">
        <v>43895</v>
      </c>
      <c r="D157" s="1" t="s">
        <v>441</v>
      </c>
      <c r="E157" s="1"/>
      <c r="F157" s="1"/>
      <c r="G157" s="24" t="s">
        <v>355</v>
      </c>
      <c r="H157" s="1">
        <v>2</v>
      </c>
      <c r="I157" s="1">
        <v>3</v>
      </c>
      <c r="J157" s="1">
        <f t="shared" si="2"/>
        <v>6</v>
      </c>
      <c r="K157" s="26">
        <v>25000</v>
      </c>
      <c r="L157" s="5">
        <f t="shared" si="4"/>
        <v>150000</v>
      </c>
      <c r="M157" s="6"/>
      <c r="N157" s="1" t="s">
        <v>270</v>
      </c>
    </row>
    <row r="158" spans="1:14" x14ac:dyDescent="0.25">
      <c r="A158" s="1"/>
      <c r="B158" s="1"/>
      <c r="C158" s="47">
        <v>43909</v>
      </c>
      <c r="D158" s="1" t="s">
        <v>488</v>
      </c>
      <c r="E158" s="1"/>
      <c r="F158" s="1"/>
      <c r="G158" s="24" t="s">
        <v>489</v>
      </c>
      <c r="H158" s="1">
        <v>2.5</v>
      </c>
      <c r="I158" s="1">
        <v>1</v>
      </c>
      <c r="J158" s="1">
        <f t="shared" si="2"/>
        <v>2.5</v>
      </c>
      <c r="K158" s="26">
        <v>25000</v>
      </c>
      <c r="L158" s="5">
        <f t="shared" si="4"/>
        <v>62500</v>
      </c>
      <c r="M158" s="6"/>
      <c r="N158" s="1" t="s">
        <v>270</v>
      </c>
    </row>
    <row r="159" spans="1:14" x14ac:dyDescent="0.25">
      <c r="A159" s="1"/>
      <c r="B159" s="1"/>
      <c r="C159" s="47">
        <v>43909</v>
      </c>
      <c r="D159" s="1" t="s">
        <v>490</v>
      </c>
      <c r="E159" s="1"/>
      <c r="F159" s="1"/>
      <c r="G159" s="24" t="s">
        <v>489</v>
      </c>
      <c r="H159" s="1">
        <v>2.5</v>
      </c>
      <c r="I159" s="1">
        <v>1</v>
      </c>
      <c r="J159" s="1">
        <f t="shared" si="2"/>
        <v>2.5</v>
      </c>
      <c r="K159" s="26">
        <v>25000</v>
      </c>
      <c r="L159" s="5">
        <f t="shared" si="4"/>
        <v>62500</v>
      </c>
      <c r="M159" s="6"/>
      <c r="N159" s="1" t="s">
        <v>270</v>
      </c>
    </row>
    <row r="160" spans="1:14" x14ac:dyDescent="0.25">
      <c r="A160" s="1"/>
      <c r="B160" s="1"/>
      <c r="C160" s="47">
        <v>43909</v>
      </c>
      <c r="D160" s="1" t="s">
        <v>491</v>
      </c>
      <c r="E160" s="1"/>
      <c r="F160" s="1"/>
      <c r="G160" s="24" t="s">
        <v>489</v>
      </c>
      <c r="H160" s="1">
        <v>4</v>
      </c>
      <c r="I160" s="1">
        <v>1</v>
      </c>
      <c r="J160" s="1">
        <f t="shared" si="2"/>
        <v>4</v>
      </c>
      <c r="K160" s="26">
        <v>25000</v>
      </c>
      <c r="L160" s="5">
        <f t="shared" si="4"/>
        <v>100000</v>
      </c>
      <c r="M160" s="6"/>
      <c r="N160" s="1" t="s">
        <v>270</v>
      </c>
    </row>
    <row r="161" spans="1:14" x14ac:dyDescent="0.25">
      <c r="A161" s="1"/>
      <c r="B161" s="1"/>
      <c r="C161" s="47">
        <v>43909</v>
      </c>
      <c r="D161" s="1" t="s">
        <v>492</v>
      </c>
      <c r="E161" s="1"/>
      <c r="F161" s="1"/>
      <c r="G161" s="24" t="s">
        <v>489</v>
      </c>
      <c r="H161" s="1">
        <v>8</v>
      </c>
      <c r="I161" s="1">
        <v>1</v>
      </c>
      <c r="J161" s="1">
        <f t="shared" si="2"/>
        <v>8</v>
      </c>
      <c r="K161" s="26">
        <v>25000</v>
      </c>
      <c r="L161" s="5">
        <f t="shared" si="4"/>
        <v>200000</v>
      </c>
      <c r="M161" s="6"/>
      <c r="N161" s="1" t="s">
        <v>270</v>
      </c>
    </row>
    <row r="162" spans="1:14" x14ac:dyDescent="0.25">
      <c r="A162" s="1"/>
      <c r="B162" s="1"/>
      <c r="C162" s="47">
        <v>43909</v>
      </c>
      <c r="D162" s="36" t="s">
        <v>493</v>
      </c>
      <c r="E162" s="36"/>
      <c r="F162" s="36"/>
      <c r="G162" s="24" t="s">
        <v>489</v>
      </c>
      <c r="H162" s="36">
        <v>3</v>
      </c>
      <c r="I162" s="36">
        <v>0.5</v>
      </c>
      <c r="J162" s="36">
        <f t="shared" si="2"/>
        <v>1.5</v>
      </c>
      <c r="K162" s="54">
        <v>25000</v>
      </c>
      <c r="L162" s="5">
        <f t="shared" si="4"/>
        <v>37500</v>
      </c>
      <c r="M162" s="50"/>
      <c r="N162" s="1" t="s">
        <v>270</v>
      </c>
    </row>
    <row r="163" spans="1:14" x14ac:dyDescent="0.25">
      <c r="A163" s="1"/>
      <c r="B163" s="1"/>
      <c r="C163" s="47">
        <v>43910</v>
      </c>
      <c r="D163" s="36" t="s">
        <v>494</v>
      </c>
      <c r="E163" s="36"/>
      <c r="F163" s="36"/>
      <c r="G163" s="55" t="s">
        <v>495</v>
      </c>
      <c r="H163" s="36">
        <v>3.5</v>
      </c>
      <c r="I163" s="36">
        <v>1</v>
      </c>
      <c r="J163" s="36">
        <f t="shared" si="2"/>
        <v>3.5</v>
      </c>
      <c r="K163" s="54">
        <v>25000</v>
      </c>
      <c r="L163" s="5">
        <f t="shared" si="4"/>
        <v>87500</v>
      </c>
      <c r="M163" s="50"/>
      <c r="N163" s="1" t="s">
        <v>270</v>
      </c>
    </row>
    <row r="164" spans="1:14" x14ac:dyDescent="0.25">
      <c r="A164" s="1"/>
      <c r="B164" s="1"/>
      <c r="C164" s="47">
        <v>43910</v>
      </c>
      <c r="D164" s="36" t="s">
        <v>496</v>
      </c>
      <c r="E164" s="36"/>
      <c r="F164" s="36"/>
      <c r="G164" s="55" t="s">
        <v>495</v>
      </c>
      <c r="H164" s="36">
        <v>3.5</v>
      </c>
      <c r="I164" s="36">
        <v>1</v>
      </c>
      <c r="J164" s="36">
        <f t="shared" si="2"/>
        <v>3.5</v>
      </c>
      <c r="K164" s="54">
        <v>25000</v>
      </c>
      <c r="L164" s="5">
        <f t="shared" si="4"/>
        <v>87500</v>
      </c>
      <c r="M164" s="50"/>
      <c r="N164" s="1" t="s">
        <v>270</v>
      </c>
    </row>
    <row r="165" spans="1:14" x14ac:dyDescent="0.25">
      <c r="A165" s="1"/>
      <c r="B165" s="1"/>
      <c r="C165" s="47">
        <v>43910</v>
      </c>
      <c r="D165" s="36" t="s">
        <v>497</v>
      </c>
      <c r="E165" s="36"/>
      <c r="F165" s="36"/>
      <c r="G165" s="55" t="s">
        <v>495</v>
      </c>
      <c r="H165" s="36">
        <v>3.5</v>
      </c>
      <c r="I165" s="36">
        <v>1</v>
      </c>
      <c r="J165" s="36">
        <f t="shared" si="2"/>
        <v>3.5</v>
      </c>
      <c r="K165" s="54">
        <v>25000</v>
      </c>
      <c r="L165" s="5">
        <f t="shared" si="4"/>
        <v>87500</v>
      </c>
      <c r="M165" s="50"/>
      <c r="N165" s="1" t="s">
        <v>270</v>
      </c>
    </row>
    <row r="166" spans="1:14" x14ac:dyDescent="0.25">
      <c r="A166" s="1"/>
      <c r="B166" s="1"/>
      <c r="C166" s="47">
        <v>43901</v>
      </c>
      <c r="D166" s="1" t="s">
        <v>498</v>
      </c>
      <c r="E166" s="1"/>
      <c r="F166" s="1"/>
      <c r="G166" s="24" t="s">
        <v>17</v>
      </c>
      <c r="H166" s="1">
        <v>6</v>
      </c>
      <c r="I166" s="1">
        <v>1</v>
      </c>
      <c r="J166" s="1">
        <f t="shared" si="2"/>
        <v>6</v>
      </c>
      <c r="K166" s="26">
        <v>25000</v>
      </c>
      <c r="L166" s="5">
        <f t="shared" si="4"/>
        <v>150000</v>
      </c>
      <c r="M166" s="6"/>
      <c r="N166" s="1" t="s">
        <v>270</v>
      </c>
    </row>
    <row r="167" spans="1:14" x14ac:dyDescent="0.25">
      <c r="A167" s="1"/>
      <c r="B167" s="1"/>
      <c r="C167" s="47">
        <v>43901</v>
      </c>
      <c r="D167" s="1" t="s">
        <v>499</v>
      </c>
      <c r="E167" s="1"/>
      <c r="F167" s="1"/>
      <c r="G167" s="24" t="s">
        <v>17</v>
      </c>
      <c r="H167" s="1">
        <v>3</v>
      </c>
      <c r="I167" s="1">
        <v>1</v>
      </c>
      <c r="J167" s="1">
        <f t="shared" si="2"/>
        <v>3</v>
      </c>
      <c r="K167" s="26">
        <v>25000</v>
      </c>
      <c r="L167" s="5">
        <f t="shared" si="4"/>
        <v>75000</v>
      </c>
      <c r="M167" s="6"/>
      <c r="N167" s="1" t="s">
        <v>270</v>
      </c>
    </row>
    <row r="168" spans="1:14" x14ac:dyDescent="0.25">
      <c r="A168" s="1"/>
      <c r="B168" s="1"/>
      <c r="C168" s="47">
        <v>43901</v>
      </c>
      <c r="D168" s="1" t="s">
        <v>500</v>
      </c>
      <c r="E168" s="1"/>
      <c r="F168" s="1"/>
      <c r="G168" s="24" t="s">
        <v>17</v>
      </c>
      <c r="H168" s="1">
        <v>3</v>
      </c>
      <c r="I168" s="1">
        <v>1</v>
      </c>
      <c r="J168" s="1">
        <f t="shared" si="2"/>
        <v>3</v>
      </c>
      <c r="K168" s="26">
        <v>25000</v>
      </c>
      <c r="L168" s="5">
        <f t="shared" si="4"/>
        <v>75000</v>
      </c>
      <c r="M168" s="6"/>
      <c r="N168" s="1" t="s">
        <v>270</v>
      </c>
    </row>
    <row r="169" spans="1:14" x14ac:dyDescent="0.25">
      <c r="A169" s="1"/>
      <c r="B169" s="1"/>
      <c r="C169" s="47">
        <v>43901</v>
      </c>
      <c r="D169" s="1" t="s">
        <v>501</v>
      </c>
      <c r="E169" s="1"/>
      <c r="F169" s="1"/>
      <c r="G169" s="24" t="s">
        <v>17</v>
      </c>
      <c r="H169" s="1">
        <v>2</v>
      </c>
      <c r="I169" s="1">
        <v>0.5</v>
      </c>
      <c r="J169" s="1">
        <f t="shared" si="2"/>
        <v>1</v>
      </c>
      <c r="K169" s="26">
        <v>25000</v>
      </c>
      <c r="L169" s="5">
        <f t="shared" si="4"/>
        <v>25000</v>
      </c>
      <c r="M169" s="6"/>
      <c r="N169" s="1" t="s">
        <v>270</v>
      </c>
    </row>
    <row r="170" spans="1:14" x14ac:dyDescent="0.25">
      <c r="A170" s="1"/>
      <c r="B170" s="1"/>
      <c r="C170" s="47">
        <v>43901</v>
      </c>
      <c r="D170" s="1" t="s">
        <v>502</v>
      </c>
      <c r="E170" s="1"/>
      <c r="F170" s="1"/>
      <c r="G170" s="24" t="s">
        <v>17</v>
      </c>
      <c r="H170" s="1">
        <v>2</v>
      </c>
      <c r="I170" s="1">
        <v>0.5</v>
      </c>
      <c r="J170" s="1">
        <f t="shared" si="2"/>
        <v>1</v>
      </c>
      <c r="K170" s="26">
        <v>25000</v>
      </c>
      <c r="L170" s="5">
        <f t="shared" si="4"/>
        <v>25000</v>
      </c>
      <c r="M170" s="6"/>
      <c r="N170" s="1" t="s">
        <v>270</v>
      </c>
    </row>
    <row r="171" spans="1:14" x14ac:dyDescent="0.25">
      <c r="A171" s="1"/>
      <c r="B171" s="1"/>
      <c r="C171" s="47">
        <v>43901</v>
      </c>
      <c r="D171" s="1" t="s">
        <v>503</v>
      </c>
      <c r="E171" s="1"/>
      <c r="F171" s="1"/>
      <c r="G171" s="24" t="s">
        <v>17</v>
      </c>
      <c r="H171" s="1">
        <v>2</v>
      </c>
      <c r="I171" s="1">
        <v>0.5</v>
      </c>
      <c r="J171" s="1">
        <f t="shared" si="2"/>
        <v>1</v>
      </c>
      <c r="K171" s="26">
        <v>25000</v>
      </c>
      <c r="L171" s="5">
        <f t="shared" si="4"/>
        <v>25000</v>
      </c>
      <c r="M171" s="6"/>
      <c r="N171" s="1" t="s">
        <v>270</v>
      </c>
    </row>
    <row r="172" spans="1:14" x14ac:dyDescent="0.25">
      <c r="A172" s="1"/>
      <c r="B172" s="1"/>
      <c r="C172" s="47">
        <v>43901</v>
      </c>
      <c r="D172" s="1" t="s">
        <v>504</v>
      </c>
      <c r="E172" s="1"/>
      <c r="F172" s="1"/>
      <c r="G172" s="24" t="s">
        <v>17</v>
      </c>
      <c r="H172" s="1">
        <v>2</v>
      </c>
      <c r="I172" s="1">
        <v>0.5</v>
      </c>
      <c r="J172" s="1">
        <f t="shared" si="2"/>
        <v>1</v>
      </c>
      <c r="K172" s="26">
        <v>25000</v>
      </c>
      <c r="L172" s="5">
        <f t="shared" si="4"/>
        <v>25000</v>
      </c>
      <c r="M172" s="6"/>
      <c r="N172" s="1" t="s">
        <v>270</v>
      </c>
    </row>
    <row r="173" spans="1:14" x14ac:dyDescent="0.25">
      <c r="A173" s="1"/>
      <c r="B173" s="1"/>
      <c r="C173" s="47">
        <v>43901</v>
      </c>
      <c r="D173" s="1" t="s">
        <v>505</v>
      </c>
      <c r="E173" s="1"/>
      <c r="F173" s="1"/>
      <c r="G173" s="24" t="s">
        <v>17</v>
      </c>
      <c r="H173" s="1">
        <v>2</v>
      </c>
      <c r="I173" s="1">
        <v>0.5</v>
      </c>
      <c r="J173" s="1">
        <f t="shared" si="2"/>
        <v>1</v>
      </c>
      <c r="K173" s="26">
        <v>25000</v>
      </c>
      <c r="L173" s="5">
        <f t="shared" si="4"/>
        <v>25000</v>
      </c>
      <c r="M173" s="6"/>
      <c r="N173" s="1" t="s">
        <v>270</v>
      </c>
    </row>
    <row r="174" spans="1:14" x14ac:dyDescent="0.25">
      <c r="A174" s="1"/>
      <c r="B174" s="1"/>
      <c r="C174" s="47">
        <v>43901</v>
      </c>
      <c r="D174" s="1" t="s">
        <v>506</v>
      </c>
      <c r="E174" s="1"/>
      <c r="F174" s="1"/>
      <c r="G174" s="24" t="s">
        <v>17</v>
      </c>
      <c r="H174" s="1">
        <v>2</v>
      </c>
      <c r="I174" s="1">
        <v>0.5</v>
      </c>
      <c r="J174" s="1">
        <f t="shared" si="2"/>
        <v>1</v>
      </c>
      <c r="K174" s="26">
        <v>25000</v>
      </c>
      <c r="L174" s="5">
        <f t="shared" si="4"/>
        <v>25000</v>
      </c>
      <c r="M174" s="6"/>
      <c r="N174" s="1" t="s">
        <v>270</v>
      </c>
    </row>
    <row r="175" spans="1:14" x14ac:dyDescent="0.25">
      <c r="A175" s="1"/>
      <c r="B175" s="1"/>
      <c r="C175" s="47">
        <v>43901</v>
      </c>
      <c r="D175" s="1" t="s">
        <v>507</v>
      </c>
      <c r="E175" s="1"/>
      <c r="F175" s="1"/>
      <c r="G175" s="24" t="s">
        <v>17</v>
      </c>
      <c r="H175" s="1">
        <v>2</v>
      </c>
      <c r="I175" s="1">
        <v>0.5</v>
      </c>
      <c r="J175" s="1">
        <f t="shared" si="2"/>
        <v>1</v>
      </c>
      <c r="K175" s="26">
        <v>25000</v>
      </c>
      <c r="L175" s="5">
        <f t="shared" si="4"/>
        <v>25000</v>
      </c>
      <c r="M175" s="6"/>
      <c r="N175" s="1" t="s">
        <v>270</v>
      </c>
    </row>
    <row r="176" spans="1:14" x14ac:dyDescent="0.25">
      <c r="A176" s="1"/>
      <c r="B176" s="1"/>
      <c r="C176" s="47">
        <v>43901</v>
      </c>
      <c r="D176" s="1" t="s">
        <v>508</v>
      </c>
      <c r="E176" s="1"/>
      <c r="F176" s="1"/>
      <c r="G176" s="24" t="s">
        <v>17</v>
      </c>
      <c r="H176" s="1">
        <v>2</v>
      </c>
      <c r="I176" s="1">
        <v>0.5</v>
      </c>
      <c r="J176" s="1">
        <f t="shared" si="2"/>
        <v>1</v>
      </c>
      <c r="K176" s="26">
        <v>25000</v>
      </c>
      <c r="L176" s="5">
        <f t="shared" si="4"/>
        <v>25000</v>
      </c>
      <c r="M176" s="6"/>
      <c r="N176" s="1" t="s">
        <v>270</v>
      </c>
    </row>
    <row r="177" spans="1:14" x14ac:dyDescent="0.25">
      <c r="A177" s="1"/>
      <c r="B177" s="1"/>
      <c r="C177" s="47">
        <v>43901</v>
      </c>
      <c r="D177" s="1" t="s">
        <v>509</v>
      </c>
      <c r="E177" s="1"/>
      <c r="F177" s="1"/>
      <c r="G177" s="24" t="s">
        <v>17</v>
      </c>
      <c r="H177" s="1">
        <v>2</v>
      </c>
      <c r="I177" s="1">
        <v>0.5</v>
      </c>
      <c r="J177" s="1">
        <f t="shared" si="2"/>
        <v>1</v>
      </c>
      <c r="K177" s="26">
        <v>25000</v>
      </c>
      <c r="L177" s="5">
        <f t="shared" si="4"/>
        <v>25000</v>
      </c>
      <c r="M177" s="6"/>
      <c r="N177" s="1" t="s">
        <v>270</v>
      </c>
    </row>
    <row r="178" spans="1:14" x14ac:dyDescent="0.25">
      <c r="A178" s="1"/>
      <c r="B178" s="1"/>
      <c r="C178" s="47">
        <v>43903</v>
      </c>
      <c r="D178" s="1" t="s">
        <v>510</v>
      </c>
      <c r="E178" s="1"/>
      <c r="F178" s="1"/>
      <c r="G178" s="24" t="s">
        <v>245</v>
      </c>
      <c r="H178" s="1">
        <v>2</v>
      </c>
      <c r="I178" s="1">
        <v>1</v>
      </c>
      <c r="J178" s="1">
        <f t="shared" si="2"/>
        <v>2</v>
      </c>
      <c r="K178" s="26">
        <v>25000</v>
      </c>
      <c r="L178" s="5">
        <f t="shared" si="4"/>
        <v>50000</v>
      </c>
      <c r="M178" s="6"/>
      <c r="N178" s="1" t="s">
        <v>270</v>
      </c>
    </row>
    <row r="179" spans="1:14" x14ac:dyDescent="0.25">
      <c r="A179" s="1"/>
      <c r="B179" s="1"/>
      <c r="C179" s="47">
        <v>43903</v>
      </c>
      <c r="D179" s="1" t="s">
        <v>265</v>
      </c>
      <c r="E179" s="1"/>
      <c r="F179" s="1"/>
      <c r="G179" s="24" t="s">
        <v>245</v>
      </c>
      <c r="H179" s="1">
        <v>2</v>
      </c>
      <c r="I179" s="1">
        <v>1</v>
      </c>
      <c r="J179" s="1">
        <f t="shared" si="2"/>
        <v>2</v>
      </c>
      <c r="K179" s="26">
        <v>25000</v>
      </c>
      <c r="L179" s="5">
        <f t="shared" si="4"/>
        <v>50000</v>
      </c>
      <c r="M179" s="6"/>
      <c r="N179" s="1" t="s">
        <v>270</v>
      </c>
    </row>
    <row r="180" spans="1:14" x14ac:dyDescent="0.25">
      <c r="A180" s="1"/>
      <c r="B180" s="1"/>
      <c r="C180" s="47">
        <v>43903</v>
      </c>
      <c r="D180" s="1" t="s">
        <v>265</v>
      </c>
      <c r="E180" s="1"/>
      <c r="F180" s="1"/>
      <c r="G180" s="24" t="s">
        <v>245</v>
      </c>
      <c r="H180" s="1">
        <v>2</v>
      </c>
      <c r="I180" s="1">
        <v>1</v>
      </c>
      <c r="J180" s="1">
        <f t="shared" si="2"/>
        <v>2</v>
      </c>
      <c r="K180" s="26">
        <v>25000</v>
      </c>
      <c r="L180" s="5">
        <f t="shared" si="4"/>
        <v>50000</v>
      </c>
      <c r="M180" s="6"/>
      <c r="N180" s="1" t="s">
        <v>270</v>
      </c>
    </row>
    <row r="181" spans="1:14" x14ac:dyDescent="0.25">
      <c r="A181" s="1"/>
      <c r="B181" s="1"/>
      <c r="C181" s="47">
        <v>43903</v>
      </c>
      <c r="D181" s="1" t="s">
        <v>265</v>
      </c>
      <c r="E181" s="1"/>
      <c r="F181" s="1"/>
      <c r="G181" s="24" t="s">
        <v>245</v>
      </c>
      <c r="H181" s="1">
        <v>2</v>
      </c>
      <c r="I181" s="1">
        <v>1</v>
      </c>
      <c r="J181" s="1">
        <f t="shared" si="2"/>
        <v>2</v>
      </c>
      <c r="K181" s="26">
        <v>25000</v>
      </c>
      <c r="L181" s="5">
        <f t="shared" si="4"/>
        <v>50000</v>
      </c>
      <c r="M181" s="6"/>
      <c r="N181" s="1" t="s">
        <v>270</v>
      </c>
    </row>
    <row r="182" spans="1:14" x14ac:dyDescent="0.25">
      <c r="A182" s="1"/>
      <c r="B182" s="1"/>
      <c r="C182" s="47">
        <v>43903</v>
      </c>
      <c r="D182" s="1" t="s">
        <v>265</v>
      </c>
      <c r="E182" s="1"/>
      <c r="F182" s="1"/>
      <c r="G182" s="24" t="s">
        <v>245</v>
      </c>
      <c r="H182" s="1">
        <v>2</v>
      </c>
      <c r="I182" s="1">
        <v>1</v>
      </c>
      <c r="J182" s="1">
        <f t="shared" si="2"/>
        <v>2</v>
      </c>
      <c r="K182" s="26">
        <v>25000</v>
      </c>
      <c r="L182" s="5">
        <f t="shared" si="4"/>
        <v>50000</v>
      </c>
      <c r="M182" s="6"/>
      <c r="N182" s="1" t="s">
        <v>270</v>
      </c>
    </row>
    <row r="183" spans="1:14" x14ac:dyDescent="0.25">
      <c r="A183" s="1"/>
      <c r="B183" s="1"/>
      <c r="C183" s="47">
        <v>43903</v>
      </c>
      <c r="D183" s="1" t="s">
        <v>265</v>
      </c>
      <c r="E183" s="1"/>
      <c r="F183" s="1"/>
      <c r="G183" s="24" t="s">
        <v>245</v>
      </c>
      <c r="H183" s="1">
        <v>2</v>
      </c>
      <c r="I183" s="1">
        <v>1</v>
      </c>
      <c r="J183" s="1">
        <f t="shared" si="2"/>
        <v>2</v>
      </c>
      <c r="K183" s="26">
        <v>25000</v>
      </c>
      <c r="L183" s="5">
        <f t="shared" si="4"/>
        <v>50000</v>
      </c>
      <c r="M183" s="6"/>
      <c r="N183" s="1" t="s">
        <v>270</v>
      </c>
    </row>
    <row r="184" spans="1:14" x14ac:dyDescent="0.25">
      <c r="A184" s="1"/>
      <c r="B184" s="1"/>
      <c r="C184" s="47">
        <v>43903</v>
      </c>
      <c r="D184" s="1" t="s">
        <v>265</v>
      </c>
      <c r="E184" s="1"/>
      <c r="F184" s="1"/>
      <c r="G184" s="24" t="s">
        <v>245</v>
      </c>
      <c r="H184" s="1">
        <v>2</v>
      </c>
      <c r="I184" s="1">
        <v>1</v>
      </c>
      <c r="J184" s="1">
        <f t="shared" si="2"/>
        <v>2</v>
      </c>
      <c r="K184" s="26">
        <v>25000</v>
      </c>
      <c r="L184" s="5">
        <f t="shared" si="4"/>
        <v>50000</v>
      </c>
      <c r="M184" s="6"/>
      <c r="N184" s="1" t="s">
        <v>270</v>
      </c>
    </row>
    <row r="185" spans="1:14" x14ac:dyDescent="0.25">
      <c r="A185" s="1"/>
      <c r="B185" s="1"/>
      <c r="C185" s="47">
        <v>43903</v>
      </c>
      <c r="D185" s="1" t="s">
        <v>265</v>
      </c>
      <c r="E185" s="36"/>
      <c r="F185" s="36"/>
      <c r="G185" s="24" t="s">
        <v>245</v>
      </c>
      <c r="H185" s="1">
        <v>2</v>
      </c>
      <c r="I185" s="1">
        <v>1</v>
      </c>
      <c r="J185" s="36">
        <f t="shared" si="2"/>
        <v>2</v>
      </c>
      <c r="K185" s="54">
        <v>25000</v>
      </c>
      <c r="L185" s="5">
        <f t="shared" si="4"/>
        <v>50000</v>
      </c>
      <c r="M185" s="6"/>
      <c r="N185" s="1" t="s">
        <v>270</v>
      </c>
    </row>
    <row r="186" spans="1:14" x14ac:dyDescent="0.25">
      <c r="A186" s="1"/>
      <c r="B186" s="1"/>
      <c r="C186" s="47">
        <v>43903</v>
      </c>
      <c r="D186" s="1" t="s">
        <v>265</v>
      </c>
      <c r="E186" s="36"/>
      <c r="F186" s="36"/>
      <c r="G186" s="24" t="s">
        <v>245</v>
      </c>
      <c r="H186" s="1">
        <v>2</v>
      </c>
      <c r="I186" s="1">
        <v>1</v>
      </c>
      <c r="J186" s="36">
        <f t="shared" si="2"/>
        <v>2</v>
      </c>
      <c r="K186" s="54">
        <v>25000</v>
      </c>
      <c r="L186" s="5">
        <f t="shared" si="4"/>
        <v>50000</v>
      </c>
      <c r="M186" s="6"/>
      <c r="N186" s="1" t="s">
        <v>270</v>
      </c>
    </row>
    <row r="187" spans="1:14" x14ac:dyDescent="0.25">
      <c r="A187" s="1"/>
      <c r="B187" s="1"/>
      <c r="C187" s="47">
        <v>43903</v>
      </c>
      <c r="D187" s="1" t="s">
        <v>265</v>
      </c>
      <c r="E187" s="36"/>
      <c r="F187" s="36"/>
      <c r="G187" s="24" t="s">
        <v>245</v>
      </c>
      <c r="H187" s="1">
        <v>2</v>
      </c>
      <c r="I187" s="1">
        <v>1</v>
      </c>
      <c r="J187" s="36">
        <f t="shared" si="2"/>
        <v>2</v>
      </c>
      <c r="K187" s="54">
        <v>25000</v>
      </c>
      <c r="L187" s="5">
        <f t="shared" si="4"/>
        <v>50000</v>
      </c>
      <c r="M187" s="6"/>
      <c r="N187" s="1" t="s">
        <v>270</v>
      </c>
    </row>
    <row r="188" spans="1:14" x14ac:dyDescent="0.25">
      <c r="A188" s="1"/>
      <c r="B188" s="1"/>
      <c r="C188" s="47">
        <v>43903</v>
      </c>
      <c r="D188" s="1" t="s">
        <v>265</v>
      </c>
      <c r="E188" s="36"/>
      <c r="F188" s="36"/>
      <c r="G188" s="24" t="s">
        <v>245</v>
      </c>
      <c r="H188" s="1">
        <v>2</v>
      </c>
      <c r="I188" s="1">
        <v>1</v>
      </c>
      <c r="J188" s="36">
        <f t="shared" si="2"/>
        <v>2</v>
      </c>
      <c r="K188" s="54">
        <v>25000</v>
      </c>
      <c r="L188" s="5">
        <f t="shared" si="4"/>
        <v>50000</v>
      </c>
      <c r="M188" s="6"/>
      <c r="N188" s="1" t="s">
        <v>270</v>
      </c>
    </row>
    <row r="189" spans="1:14" x14ac:dyDescent="0.25">
      <c r="A189" s="1"/>
      <c r="B189" s="1"/>
      <c r="C189" s="47"/>
      <c r="D189" s="1" t="s">
        <v>513</v>
      </c>
      <c r="E189" s="36"/>
      <c r="F189" s="36"/>
      <c r="G189" s="24" t="s">
        <v>511</v>
      </c>
      <c r="H189" s="1"/>
      <c r="I189" s="1"/>
      <c r="J189" s="36"/>
      <c r="K189" s="54"/>
      <c r="L189" s="5">
        <v>200000</v>
      </c>
      <c r="M189" s="6"/>
      <c r="N189" s="1" t="s">
        <v>514</v>
      </c>
    </row>
    <row r="190" spans="1:14" x14ac:dyDescent="0.25">
      <c r="A190" s="1"/>
      <c r="B190" s="1"/>
      <c r="C190" s="47"/>
      <c r="D190" s="1" t="s">
        <v>515</v>
      </c>
      <c r="E190" s="36"/>
      <c r="F190" s="36"/>
      <c r="G190" s="55" t="s">
        <v>511</v>
      </c>
      <c r="H190" s="36">
        <v>0.35</v>
      </c>
      <c r="I190" s="36">
        <v>0.4</v>
      </c>
      <c r="J190" s="36">
        <f t="shared" si="2"/>
        <v>0.13999999999999999</v>
      </c>
      <c r="K190" s="54">
        <v>26000</v>
      </c>
      <c r="L190" s="5">
        <f>K190*160</f>
        <v>4160000</v>
      </c>
      <c r="M190" s="6"/>
      <c r="N190" s="1" t="s">
        <v>512</v>
      </c>
    </row>
    <row r="191" spans="1:14" x14ac:dyDescent="0.25">
      <c r="A191" s="1"/>
      <c r="B191" s="1"/>
      <c r="C191" s="47"/>
      <c r="D191" s="1" t="s">
        <v>516</v>
      </c>
      <c r="E191" s="36"/>
      <c r="F191" s="36"/>
      <c r="G191" s="55" t="s">
        <v>511</v>
      </c>
      <c r="H191" s="36">
        <v>0.9</v>
      </c>
      <c r="I191" s="36">
        <v>0.3</v>
      </c>
      <c r="J191" s="36">
        <f t="shared" si="2"/>
        <v>0.27</v>
      </c>
      <c r="K191" s="54">
        <v>52000</v>
      </c>
      <c r="L191" s="5">
        <f>80*K191</f>
        <v>4160000</v>
      </c>
      <c r="M191" s="6"/>
      <c r="N191" s="1" t="s">
        <v>512</v>
      </c>
    </row>
    <row r="192" spans="1:14" x14ac:dyDescent="0.25">
      <c r="M192" s="28">
        <f>SUM(L5:L191)</f>
        <v>20789275</v>
      </c>
    </row>
    <row r="193" spans="1:258" ht="14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</row>
    <row r="194" spans="1:258" ht="14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</row>
    <row r="195" spans="1:258" ht="14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</row>
    <row r="196" spans="1:258" ht="14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</row>
    <row r="197" spans="1:258" ht="14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</row>
    <row r="198" spans="1:258" ht="14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</row>
    <row r="199" spans="1:258" ht="14.25" x14ac:dyDescent="0.2">
      <c r="A199" s="10"/>
      <c r="B199" s="10"/>
      <c r="C199" s="10"/>
      <c r="D199" s="45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</row>
    <row r="200" spans="1:258" ht="14.25" x14ac:dyDescent="0.2">
      <c r="A200" s="10"/>
      <c r="B200" s="10"/>
      <c r="C200" s="10"/>
      <c r="D200" s="46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</row>
    <row r="201" spans="1:258" ht="14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</row>
    <row r="202" spans="1:258" ht="14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</row>
    <row r="203" spans="1:258" ht="14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</row>
    <row r="204" spans="1:258" ht="14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</row>
    <row r="205" spans="1:258" ht="14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</row>
    <row r="206" spans="1:258" ht="14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</row>
    <row r="207" spans="1:258" ht="14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</row>
    <row r="208" spans="1:258" ht="14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</row>
    <row r="209" spans="1:258" ht="14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</row>
    <row r="210" spans="1:258" ht="14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</row>
    <row r="211" spans="1:258" ht="14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</row>
    <row r="212" spans="1:258" ht="14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</row>
    <row r="213" spans="1:258" ht="14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</row>
    <row r="214" spans="1:258" ht="14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</row>
    <row r="215" spans="1:258" ht="14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</row>
    <row r="216" spans="1:258" ht="14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</row>
    <row r="217" spans="1:258" ht="14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</row>
    <row r="218" spans="1:258" ht="14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</row>
    <row r="219" spans="1:258" ht="14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</row>
    <row r="220" spans="1:258" ht="14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</row>
    <row r="221" spans="1:258" ht="14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</row>
    <row r="222" spans="1:258" ht="14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</row>
    <row r="223" spans="1:258" ht="14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</row>
    <row r="224" spans="1:258" ht="14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</row>
    <row r="225" spans="1:258" ht="14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</row>
    <row r="226" spans="1:258" ht="14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</row>
    <row r="227" spans="1:258" ht="14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</row>
    <row r="228" spans="1:258" ht="14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</row>
    <row r="229" spans="1:258" ht="14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</row>
    <row r="230" spans="1:258" ht="14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</row>
    <row r="231" spans="1:258" ht="14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</row>
    <row r="232" spans="1:258" ht="14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</row>
    <row r="233" spans="1:258" ht="14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</row>
    <row r="234" spans="1:258" ht="14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</row>
    <row r="235" spans="1:258" ht="14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</row>
    <row r="236" spans="1:258" ht="14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</row>
    <row r="237" spans="1:258" ht="14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</row>
    <row r="238" spans="1:258" ht="14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</row>
    <row r="239" spans="1:258" ht="14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</row>
    <row r="240" spans="1:258" ht="14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</row>
    <row r="241" spans="1:258" ht="14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</row>
  </sheetData>
  <mergeCells count="12">
    <mergeCell ref="N3:N4"/>
    <mergeCell ref="A1:D1"/>
    <mergeCell ref="A3:A4"/>
    <mergeCell ref="B3:B4"/>
    <mergeCell ref="C3:C4"/>
    <mergeCell ref="D3:D4"/>
    <mergeCell ref="G3:G4"/>
    <mergeCell ref="H3:I3"/>
    <mergeCell ref="J3:J4"/>
    <mergeCell ref="K3:K4"/>
    <mergeCell ref="L3:L4"/>
    <mergeCell ref="M3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48"/>
  <sheetViews>
    <sheetView topLeftCell="A210" zoomScale="70" zoomScaleNormal="70" workbookViewId="0">
      <selection activeCell="G240" sqref="G240"/>
    </sheetView>
  </sheetViews>
  <sheetFormatPr defaultRowHeight="14.25" x14ac:dyDescent="0.2"/>
  <cols>
    <col min="1" max="1" width="4.5703125" style="29" customWidth="1"/>
    <col min="2" max="2" width="28.85546875" style="29" customWidth="1"/>
    <col min="3" max="3" width="14.140625" style="29" customWidth="1"/>
    <col min="4" max="4" width="47.85546875" style="29" bestFit="1" customWidth="1"/>
    <col min="5" max="5" width="17.7109375" style="29" hidden="1" customWidth="1"/>
    <col min="6" max="6" width="9.5703125" style="29" hidden="1" bestFit="1" customWidth="1"/>
    <col min="7" max="7" width="29.140625" style="34" bestFit="1" customWidth="1"/>
    <col min="8" max="8" width="15" style="30" bestFit="1" customWidth="1"/>
    <col min="9" max="9" width="15" style="30" customWidth="1"/>
    <col min="10" max="10" width="53.42578125" style="29" bestFit="1" customWidth="1"/>
    <col min="11" max="254" width="9.140625" style="29"/>
    <col min="255" max="255" width="4.5703125" style="31" customWidth="1"/>
    <col min="256" max="256" width="28.85546875" style="31" customWidth="1"/>
    <col min="257" max="257" width="14.140625" style="31" customWidth="1"/>
    <col min="258" max="258" width="47.85546875" style="31" bestFit="1" customWidth="1"/>
    <col min="259" max="259" width="0" style="31" hidden="1" customWidth="1"/>
    <col min="260" max="260" width="0" style="31" hidden="1" bestFit="1" customWidth="1"/>
    <col min="261" max="261" width="10.140625" style="31" customWidth="1"/>
    <col min="262" max="262" width="11" style="31" customWidth="1"/>
    <col min="263" max="263" width="11.140625" style="31" customWidth="1"/>
    <col min="264" max="264" width="14.28515625" style="31" bestFit="1" customWidth="1"/>
    <col min="265" max="265" width="16" style="31" bestFit="1" customWidth="1"/>
    <col min="266" max="266" width="64.28515625" style="31" bestFit="1" customWidth="1"/>
    <col min="267" max="510" width="9.140625" style="31"/>
    <col min="511" max="511" width="4.5703125" style="31" customWidth="1"/>
    <col min="512" max="512" width="28.85546875" style="31" customWidth="1"/>
    <col min="513" max="513" width="14.140625" style="31" customWidth="1"/>
    <col min="514" max="514" width="47.85546875" style="31" bestFit="1" customWidth="1"/>
    <col min="515" max="515" width="0" style="31" hidden="1" customWidth="1"/>
    <col min="516" max="516" width="0" style="31" hidden="1" bestFit="1" customWidth="1"/>
    <col min="517" max="517" width="10.140625" style="31" customWidth="1"/>
    <col min="518" max="518" width="11" style="31" customWidth="1"/>
    <col min="519" max="519" width="11.140625" style="31" customWidth="1"/>
    <col min="520" max="520" width="14.28515625" style="31" bestFit="1" customWidth="1"/>
    <col min="521" max="521" width="16" style="31" bestFit="1" customWidth="1"/>
    <col min="522" max="522" width="64.28515625" style="31" bestFit="1" customWidth="1"/>
    <col min="523" max="766" width="9.140625" style="31"/>
    <col min="767" max="767" width="4.5703125" style="31" customWidth="1"/>
    <col min="768" max="768" width="28.85546875" style="31" customWidth="1"/>
    <col min="769" max="769" width="14.140625" style="31" customWidth="1"/>
    <col min="770" max="770" width="47.85546875" style="31" bestFit="1" customWidth="1"/>
    <col min="771" max="771" width="0" style="31" hidden="1" customWidth="1"/>
    <col min="772" max="772" width="0" style="31" hidden="1" bestFit="1" customWidth="1"/>
    <col min="773" max="773" width="10.140625" style="31" customWidth="1"/>
    <col min="774" max="774" width="11" style="31" customWidth="1"/>
    <col min="775" max="775" width="11.140625" style="31" customWidth="1"/>
    <col min="776" max="776" width="14.28515625" style="31" bestFit="1" customWidth="1"/>
    <col min="777" max="777" width="16" style="31" bestFit="1" customWidth="1"/>
    <col min="778" max="778" width="64.28515625" style="31" bestFit="1" customWidth="1"/>
    <col min="779" max="1022" width="9.140625" style="31"/>
    <col min="1023" max="1023" width="4.5703125" style="31" customWidth="1"/>
    <col min="1024" max="1024" width="28.85546875" style="31" customWidth="1"/>
    <col min="1025" max="1025" width="14.140625" style="31" customWidth="1"/>
    <col min="1026" max="1026" width="47.85546875" style="31" bestFit="1" customWidth="1"/>
    <col min="1027" max="1027" width="0" style="31" hidden="1" customWidth="1"/>
    <col min="1028" max="1028" width="0" style="31" hidden="1" bestFit="1" customWidth="1"/>
    <col min="1029" max="1029" width="10.140625" style="31" customWidth="1"/>
    <col min="1030" max="1030" width="11" style="31" customWidth="1"/>
    <col min="1031" max="1031" width="11.140625" style="31" customWidth="1"/>
    <col min="1032" max="1032" width="14.28515625" style="31" bestFit="1" customWidth="1"/>
    <col min="1033" max="1033" width="16" style="31" bestFit="1" customWidth="1"/>
    <col min="1034" max="1034" width="64.28515625" style="31" bestFit="1" customWidth="1"/>
    <col min="1035" max="1278" width="9.140625" style="31"/>
    <col min="1279" max="1279" width="4.5703125" style="31" customWidth="1"/>
    <col min="1280" max="1280" width="28.85546875" style="31" customWidth="1"/>
    <col min="1281" max="1281" width="14.140625" style="31" customWidth="1"/>
    <col min="1282" max="1282" width="47.85546875" style="31" bestFit="1" customWidth="1"/>
    <col min="1283" max="1283" width="0" style="31" hidden="1" customWidth="1"/>
    <col min="1284" max="1284" width="0" style="31" hidden="1" bestFit="1" customWidth="1"/>
    <col min="1285" max="1285" width="10.140625" style="31" customWidth="1"/>
    <col min="1286" max="1286" width="11" style="31" customWidth="1"/>
    <col min="1287" max="1287" width="11.140625" style="31" customWidth="1"/>
    <col min="1288" max="1288" width="14.28515625" style="31" bestFit="1" customWidth="1"/>
    <col min="1289" max="1289" width="16" style="31" bestFit="1" customWidth="1"/>
    <col min="1290" max="1290" width="64.28515625" style="31" bestFit="1" customWidth="1"/>
    <col min="1291" max="1534" width="9.140625" style="31"/>
    <col min="1535" max="1535" width="4.5703125" style="31" customWidth="1"/>
    <col min="1536" max="1536" width="28.85546875" style="31" customWidth="1"/>
    <col min="1537" max="1537" width="14.140625" style="31" customWidth="1"/>
    <col min="1538" max="1538" width="47.85546875" style="31" bestFit="1" customWidth="1"/>
    <col min="1539" max="1539" width="0" style="31" hidden="1" customWidth="1"/>
    <col min="1540" max="1540" width="0" style="31" hidden="1" bestFit="1" customWidth="1"/>
    <col min="1541" max="1541" width="10.140625" style="31" customWidth="1"/>
    <col min="1542" max="1542" width="11" style="31" customWidth="1"/>
    <col min="1543" max="1543" width="11.140625" style="31" customWidth="1"/>
    <col min="1544" max="1544" width="14.28515625" style="31" bestFit="1" customWidth="1"/>
    <col min="1545" max="1545" width="16" style="31" bestFit="1" customWidth="1"/>
    <col min="1546" max="1546" width="64.28515625" style="31" bestFit="1" customWidth="1"/>
    <col min="1547" max="1790" width="9.140625" style="31"/>
    <col min="1791" max="1791" width="4.5703125" style="31" customWidth="1"/>
    <col min="1792" max="1792" width="28.85546875" style="31" customWidth="1"/>
    <col min="1793" max="1793" width="14.140625" style="31" customWidth="1"/>
    <col min="1794" max="1794" width="47.85546875" style="31" bestFit="1" customWidth="1"/>
    <col min="1795" max="1795" width="0" style="31" hidden="1" customWidth="1"/>
    <col min="1796" max="1796" width="0" style="31" hidden="1" bestFit="1" customWidth="1"/>
    <col min="1797" max="1797" width="10.140625" style="31" customWidth="1"/>
    <col min="1798" max="1798" width="11" style="31" customWidth="1"/>
    <col min="1799" max="1799" width="11.140625" style="31" customWidth="1"/>
    <col min="1800" max="1800" width="14.28515625" style="31" bestFit="1" customWidth="1"/>
    <col min="1801" max="1801" width="16" style="31" bestFit="1" customWidth="1"/>
    <col min="1802" max="1802" width="64.28515625" style="31" bestFit="1" customWidth="1"/>
    <col min="1803" max="2046" width="9.140625" style="31"/>
    <col min="2047" max="2047" width="4.5703125" style="31" customWidth="1"/>
    <col min="2048" max="2048" width="28.85546875" style="31" customWidth="1"/>
    <col min="2049" max="2049" width="14.140625" style="31" customWidth="1"/>
    <col min="2050" max="2050" width="47.85546875" style="31" bestFit="1" customWidth="1"/>
    <col min="2051" max="2051" width="0" style="31" hidden="1" customWidth="1"/>
    <col min="2052" max="2052" width="0" style="31" hidden="1" bestFit="1" customWidth="1"/>
    <col min="2053" max="2053" width="10.140625" style="31" customWidth="1"/>
    <col min="2054" max="2054" width="11" style="31" customWidth="1"/>
    <col min="2055" max="2055" width="11.140625" style="31" customWidth="1"/>
    <col min="2056" max="2056" width="14.28515625" style="31" bestFit="1" customWidth="1"/>
    <col min="2057" max="2057" width="16" style="31" bestFit="1" customWidth="1"/>
    <col min="2058" max="2058" width="64.28515625" style="31" bestFit="1" customWidth="1"/>
    <col min="2059" max="2302" width="9.140625" style="31"/>
    <col min="2303" max="2303" width="4.5703125" style="31" customWidth="1"/>
    <col min="2304" max="2304" width="28.85546875" style="31" customWidth="1"/>
    <col min="2305" max="2305" width="14.140625" style="31" customWidth="1"/>
    <col min="2306" max="2306" width="47.85546875" style="31" bestFit="1" customWidth="1"/>
    <col min="2307" max="2307" width="0" style="31" hidden="1" customWidth="1"/>
    <col min="2308" max="2308" width="0" style="31" hidden="1" bestFit="1" customWidth="1"/>
    <col min="2309" max="2309" width="10.140625" style="31" customWidth="1"/>
    <col min="2310" max="2310" width="11" style="31" customWidth="1"/>
    <col min="2311" max="2311" width="11.140625" style="31" customWidth="1"/>
    <col min="2312" max="2312" width="14.28515625" style="31" bestFit="1" customWidth="1"/>
    <col min="2313" max="2313" width="16" style="31" bestFit="1" customWidth="1"/>
    <col min="2314" max="2314" width="64.28515625" style="31" bestFit="1" customWidth="1"/>
    <col min="2315" max="2558" width="9.140625" style="31"/>
    <col min="2559" max="2559" width="4.5703125" style="31" customWidth="1"/>
    <col min="2560" max="2560" width="28.85546875" style="31" customWidth="1"/>
    <col min="2561" max="2561" width="14.140625" style="31" customWidth="1"/>
    <col min="2562" max="2562" width="47.85546875" style="31" bestFit="1" customWidth="1"/>
    <col min="2563" max="2563" width="0" style="31" hidden="1" customWidth="1"/>
    <col min="2564" max="2564" width="0" style="31" hidden="1" bestFit="1" customWidth="1"/>
    <col min="2565" max="2565" width="10.140625" style="31" customWidth="1"/>
    <col min="2566" max="2566" width="11" style="31" customWidth="1"/>
    <col min="2567" max="2567" width="11.140625" style="31" customWidth="1"/>
    <col min="2568" max="2568" width="14.28515625" style="31" bestFit="1" customWidth="1"/>
    <col min="2569" max="2569" width="16" style="31" bestFit="1" customWidth="1"/>
    <col min="2570" max="2570" width="64.28515625" style="31" bestFit="1" customWidth="1"/>
    <col min="2571" max="2814" width="9.140625" style="31"/>
    <col min="2815" max="2815" width="4.5703125" style="31" customWidth="1"/>
    <col min="2816" max="2816" width="28.85546875" style="31" customWidth="1"/>
    <col min="2817" max="2817" width="14.140625" style="31" customWidth="1"/>
    <col min="2818" max="2818" width="47.85546875" style="31" bestFit="1" customWidth="1"/>
    <col min="2819" max="2819" width="0" style="31" hidden="1" customWidth="1"/>
    <col min="2820" max="2820" width="0" style="31" hidden="1" bestFit="1" customWidth="1"/>
    <col min="2821" max="2821" width="10.140625" style="31" customWidth="1"/>
    <col min="2822" max="2822" width="11" style="31" customWidth="1"/>
    <col min="2823" max="2823" width="11.140625" style="31" customWidth="1"/>
    <col min="2824" max="2824" width="14.28515625" style="31" bestFit="1" customWidth="1"/>
    <col min="2825" max="2825" width="16" style="31" bestFit="1" customWidth="1"/>
    <col min="2826" max="2826" width="64.28515625" style="31" bestFit="1" customWidth="1"/>
    <col min="2827" max="3070" width="9.140625" style="31"/>
    <col min="3071" max="3071" width="4.5703125" style="31" customWidth="1"/>
    <col min="3072" max="3072" width="28.85546875" style="31" customWidth="1"/>
    <col min="3073" max="3073" width="14.140625" style="31" customWidth="1"/>
    <col min="3074" max="3074" width="47.85546875" style="31" bestFit="1" customWidth="1"/>
    <col min="3075" max="3075" width="0" style="31" hidden="1" customWidth="1"/>
    <col min="3076" max="3076" width="0" style="31" hidden="1" bestFit="1" customWidth="1"/>
    <col min="3077" max="3077" width="10.140625" style="31" customWidth="1"/>
    <col min="3078" max="3078" width="11" style="31" customWidth="1"/>
    <col min="3079" max="3079" width="11.140625" style="31" customWidth="1"/>
    <col min="3080" max="3080" width="14.28515625" style="31" bestFit="1" customWidth="1"/>
    <col min="3081" max="3081" width="16" style="31" bestFit="1" customWidth="1"/>
    <col min="3082" max="3082" width="64.28515625" style="31" bestFit="1" customWidth="1"/>
    <col min="3083" max="3326" width="9.140625" style="31"/>
    <col min="3327" max="3327" width="4.5703125" style="31" customWidth="1"/>
    <col min="3328" max="3328" width="28.85546875" style="31" customWidth="1"/>
    <col min="3329" max="3329" width="14.140625" style="31" customWidth="1"/>
    <col min="3330" max="3330" width="47.85546875" style="31" bestFit="1" customWidth="1"/>
    <col min="3331" max="3331" width="0" style="31" hidden="1" customWidth="1"/>
    <col min="3332" max="3332" width="0" style="31" hidden="1" bestFit="1" customWidth="1"/>
    <col min="3333" max="3333" width="10.140625" style="31" customWidth="1"/>
    <col min="3334" max="3334" width="11" style="31" customWidth="1"/>
    <col min="3335" max="3335" width="11.140625" style="31" customWidth="1"/>
    <col min="3336" max="3336" width="14.28515625" style="31" bestFit="1" customWidth="1"/>
    <col min="3337" max="3337" width="16" style="31" bestFit="1" customWidth="1"/>
    <col min="3338" max="3338" width="64.28515625" style="31" bestFit="1" customWidth="1"/>
    <col min="3339" max="3582" width="9.140625" style="31"/>
    <col min="3583" max="3583" width="4.5703125" style="31" customWidth="1"/>
    <col min="3584" max="3584" width="28.85546875" style="31" customWidth="1"/>
    <col min="3585" max="3585" width="14.140625" style="31" customWidth="1"/>
    <col min="3586" max="3586" width="47.85546875" style="31" bestFit="1" customWidth="1"/>
    <col min="3587" max="3587" width="0" style="31" hidden="1" customWidth="1"/>
    <col min="3588" max="3588" width="0" style="31" hidden="1" bestFit="1" customWidth="1"/>
    <col min="3589" max="3589" width="10.140625" style="31" customWidth="1"/>
    <col min="3590" max="3590" width="11" style="31" customWidth="1"/>
    <col min="3591" max="3591" width="11.140625" style="31" customWidth="1"/>
    <col min="3592" max="3592" width="14.28515625" style="31" bestFit="1" customWidth="1"/>
    <col min="3593" max="3593" width="16" style="31" bestFit="1" customWidth="1"/>
    <col min="3594" max="3594" width="64.28515625" style="31" bestFit="1" customWidth="1"/>
    <col min="3595" max="3838" width="9.140625" style="31"/>
    <col min="3839" max="3839" width="4.5703125" style="31" customWidth="1"/>
    <col min="3840" max="3840" width="28.85546875" style="31" customWidth="1"/>
    <col min="3841" max="3841" width="14.140625" style="31" customWidth="1"/>
    <col min="3842" max="3842" width="47.85546875" style="31" bestFit="1" customWidth="1"/>
    <col min="3843" max="3843" width="0" style="31" hidden="1" customWidth="1"/>
    <col min="3844" max="3844" width="0" style="31" hidden="1" bestFit="1" customWidth="1"/>
    <col min="3845" max="3845" width="10.140625" style="31" customWidth="1"/>
    <col min="3846" max="3846" width="11" style="31" customWidth="1"/>
    <col min="3847" max="3847" width="11.140625" style="31" customWidth="1"/>
    <col min="3848" max="3848" width="14.28515625" style="31" bestFit="1" customWidth="1"/>
    <col min="3849" max="3849" width="16" style="31" bestFit="1" customWidth="1"/>
    <col min="3850" max="3850" width="64.28515625" style="31" bestFit="1" customWidth="1"/>
    <col min="3851" max="4094" width="9.140625" style="31"/>
    <col min="4095" max="4095" width="4.5703125" style="31" customWidth="1"/>
    <col min="4096" max="4096" width="28.85546875" style="31" customWidth="1"/>
    <col min="4097" max="4097" width="14.140625" style="31" customWidth="1"/>
    <col min="4098" max="4098" width="47.85546875" style="31" bestFit="1" customWidth="1"/>
    <col min="4099" max="4099" width="0" style="31" hidden="1" customWidth="1"/>
    <col min="4100" max="4100" width="0" style="31" hidden="1" bestFit="1" customWidth="1"/>
    <col min="4101" max="4101" width="10.140625" style="31" customWidth="1"/>
    <col min="4102" max="4102" width="11" style="31" customWidth="1"/>
    <col min="4103" max="4103" width="11.140625" style="31" customWidth="1"/>
    <col min="4104" max="4104" width="14.28515625" style="31" bestFit="1" customWidth="1"/>
    <col min="4105" max="4105" width="16" style="31" bestFit="1" customWidth="1"/>
    <col min="4106" max="4106" width="64.28515625" style="31" bestFit="1" customWidth="1"/>
    <col min="4107" max="4350" width="9.140625" style="31"/>
    <col min="4351" max="4351" width="4.5703125" style="31" customWidth="1"/>
    <col min="4352" max="4352" width="28.85546875" style="31" customWidth="1"/>
    <col min="4353" max="4353" width="14.140625" style="31" customWidth="1"/>
    <col min="4354" max="4354" width="47.85546875" style="31" bestFit="1" customWidth="1"/>
    <col min="4355" max="4355" width="0" style="31" hidden="1" customWidth="1"/>
    <col min="4356" max="4356" width="0" style="31" hidden="1" bestFit="1" customWidth="1"/>
    <col min="4357" max="4357" width="10.140625" style="31" customWidth="1"/>
    <col min="4358" max="4358" width="11" style="31" customWidth="1"/>
    <col min="4359" max="4359" width="11.140625" style="31" customWidth="1"/>
    <col min="4360" max="4360" width="14.28515625" style="31" bestFit="1" customWidth="1"/>
    <col min="4361" max="4361" width="16" style="31" bestFit="1" customWidth="1"/>
    <col min="4362" max="4362" width="64.28515625" style="31" bestFit="1" customWidth="1"/>
    <col min="4363" max="4606" width="9.140625" style="31"/>
    <col min="4607" max="4607" width="4.5703125" style="31" customWidth="1"/>
    <col min="4608" max="4608" width="28.85546875" style="31" customWidth="1"/>
    <col min="4609" max="4609" width="14.140625" style="31" customWidth="1"/>
    <col min="4610" max="4610" width="47.85546875" style="31" bestFit="1" customWidth="1"/>
    <col min="4611" max="4611" width="0" style="31" hidden="1" customWidth="1"/>
    <col min="4612" max="4612" width="0" style="31" hidden="1" bestFit="1" customWidth="1"/>
    <col min="4613" max="4613" width="10.140625" style="31" customWidth="1"/>
    <col min="4614" max="4614" width="11" style="31" customWidth="1"/>
    <col min="4615" max="4615" width="11.140625" style="31" customWidth="1"/>
    <col min="4616" max="4616" width="14.28515625" style="31" bestFit="1" customWidth="1"/>
    <col min="4617" max="4617" width="16" style="31" bestFit="1" customWidth="1"/>
    <col min="4618" max="4618" width="64.28515625" style="31" bestFit="1" customWidth="1"/>
    <col min="4619" max="4862" width="9.140625" style="31"/>
    <col min="4863" max="4863" width="4.5703125" style="31" customWidth="1"/>
    <col min="4864" max="4864" width="28.85546875" style="31" customWidth="1"/>
    <col min="4865" max="4865" width="14.140625" style="31" customWidth="1"/>
    <col min="4866" max="4866" width="47.85546875" style="31" bestFit="1" customWidth="1"/>
    <col min="4867" max="4867" width="0" style="31" hidden="1" customWidth="1"/>
    <col min="4868" max="4868" width="0" style="31" hidden="1" bestFit="1" customWidth="1"/>
    <col min="4869" max="4869" width="10.140625" style="31" customWidth="1"/>
    <col min="4870" max="4870" width="11" style="31" customWidth="1"/>
    <col min="4871" max="4871" width="11.140625" style="31" customWidth="1"/>
    <col min="4872" max="4872" width="14.28515625" style="31" bestFit="1" customWidth="1"/>
    <col min="4873" max="4873" width="16" style="31" bestFit="1" customWidth="1"/>
    <col min="4874" max="4874" width="64.28515625" style="31" bestFit="1" customWidth="1"/>
    <col min="4875" max="5118" width="9.140625" style="31"/>
    <col min="5119" max="5119" width="4.5703125" style="31" customWidth="1"/>
    <col min="5120" max="5120" width="28.85546875" style="31" customWidth="1"/>
    <col min="5121" max="5121" width="14.140625" style="31" customWidth="1"/>
    <col min="5122" max="5122" width="47.85546875" style="31" bestFit="1" customWidth="1"/>
    <col min="5123" max="5123" width="0" style="31" hidden="1" customWidth="1"/>
    <col min="5124" max="5124" width="0" style="31" hidden="1" bestFit="1" customWidth="1"/>
    <col min="5125" max="5125" width="10.140625" style="31" customWidth="1"/>
    <col min="5126" max="5126" width="11" style="31" customWidth="1"/>
    <col min="5127" max="5127" width="11.140625" style="31" customWidth="1"/>
    <col min="5128" max="5128" width="14.28515625" style="31" bestFit="1" customWidth="1"/>
    <col min="5129" max="5129" width="16" style="31" bestFit="1" customWidth="1"/>
    <col min="5130" max="5130" width="64.28515625" style="31" bestFit="1" customWidth="1"/>
    <col min="5131" max="5374" width="9.140625" style="31"/>
    <col min="5375" max="5375" width="4.5703125" style="31" customWidth="1"/>
    <col min="5376" max="5376" width="28.85546875" style="31" customWidth="1"/>
    <col min="5377" max="5377" width="14.140625" style="31" customWidth="1"/>
    <col min="5378" max="5378" width="47.85546875" style="31" bestFit="1" customWidth="1"/>
    <col min="5379" max="5379" width="0" style="31" hidden="1" customWidth="1"/>
    <col min="5380" max="5380" width="0" style="31" hidden="1" bestFit="1" customWidth="1"/>
    <col min="5381" max="5381" width="10.140625" style="31" customWidth="1"/>
    <col min="5382" max="5382" width="11" style="31" customWidth="1"/>
    <col min="5383" max="5383" width="11.140625" style="31" customWidth="1"/>
    <col min="5384" max="5384" width="14.28515625" style="31" bestFit="1" customWidth="1"/>
    <col min="5385" max="5385" width="16" style="31" bestFit="1" customWidth="1"/>
    <col min="5386" max="5386" width="64.28515625" style="31" bestFit="1" customWidth="1"/>
    <col min="5387" max="5630" width="9.140625" style="31"/>
    <col min="5631" max="5631" width="4.5703125" style="31" customWidth="1"/>
    <col min="5632" max="5632" width="28.85546875" style="31" customWidth="1"/>
    <col min="5633" max="5633" width="14.140625" style="31" customWidth="1"/>
    <col min="5634" max="5634" width="47.85546875" style="31" bestFit="1" customWidth="1"/>
    <col min="5635" max="5635" width="0" style="31" hidden="1" customWidth="1"/>
    <col min="5636" max="5636" width="0" style="31" hidden="1" bestFit="1" customWidth="1"/>
    <col min="5637" max="5637" width="10.140625" style="31" customWidth="1"/>
    <col min="5638" max="5638" width="11" style="31" customWidth="1"/>
    <col min="5639" max="5639" width="11.140625" style="31" customWidth="1"/>
    <col min="5640" max="5640" width="14.28515625" style="31" bestFit="1" customWidth="1"/>
    <col min="5641" max="5641" width="16" style="31" bestFit="1" customWidth="1"/>
    <col min="5642" max="5642" width="64.28515625" style="31" bestFit="1" customWidth="1"/>
    <col min="5643" max="5886" width="9.140625" style="31"/>
    <col min="5887" max="5887" width="4.5703125" style="31" customWidth="1"/>
    <col min="5888" max="5888" width="28.85546875" style="31" customWidth="1"/>
    <col min="5889" max="5889" width="14.140625" style="31" customWidth="1"/>
    <col min="5890" max="5890" width="47.85546875" style="31" bestFit="1" customWidth="1"/>
    <col min="5891" max="5891" width="0" style="31" hidden="1" customWidth="1"/>
    <col min="5892" max="5892" width="0" style="31" hidden="1" bestFit="1" customWidth="1"/>
    <col min="5893" max="5893" width="10.140625" style="31" customWidth="1"/>
    <col min="5894" max="5894" width="11" style="31" customWidth="1"/>
    <col min="5895" max="5895" width="11.140625" style="31" customWidth="1"/>
    <col min="5896" max="5896" width="14.28515625" style="31" bestFit="1" customWidth="1"/>
    <col min="5897" max="5897" width="16" style="31" bestFit="1" customWidth="1"/>
    <col min="5898" max="5898" width="64.28515625" style="31" bestFit="1" customWidth="1"/>
    <col min="5899" max="6142" width="9.140625" style="31"/>
    <col min="6143" max="6143" width="4.5703125" style="31" customWidth="1"/>
    <col min="6144" max="6144" width="28.85546875" style="31" customWidth="1"/>
    <col min="6145" max="6145" width="14.140625" style="31" customWidth="1"/>
    <col min="6146" max="6146" width="47.85546875" style="31" bestFit="1" customWidth="1"/>
    <col min="6147" max="6147" width="0" style="31" hidden="1" customWidth="1"/>
    <col min="6148" max="6148" width="0" style="31" hidden="1" bestFit="1" customWidth="1"/>
    <col min="6149" max="6149" width="10.140625" style="31" customWidth="1"/>
    <col min="6150" max="6150" width="11" style="31" customWidth="1"/>
    <col min="6151" max="6151" width="11.140625" style="31" customWidth="1"/>
    <col min="6152" max="6152" width="14.28515625" style="31" bestFit="1" customWidth="1"/>
    <col min="6153" max="6153" width="16" style="31" bestFit="1" customWidth="1"/>
    <col min="6154" max="6154" width="64.28515625" style="31" bestFit="1" customWidth="1"/>
    <col min="6155" max="6398" width="9.140625" style="31"/>
    <col min="6399" max="6399" width="4.5703125" style="31" customWidth="1"/>
    <col min="6400" max="6400" width="28.85546875" style="31" customWidth="1"/>
    <col min="6401" max="6401" width="14.140625" style="31" customWidth="1"/>
    <col min="6402" max="6402" width="47.85546875" style="31" bestFit="1" customWidth="1"/>
    <col min="6403" max="6403" width="0" style="31" hidden="1" customWidth="1"/>
    <col min="6404" max="6404" width="0" style="31" hidden="1" bestFit="1" customWidth="1"/>
    <col min="6405" max="6405" width="10.140625" style="31" customWidth="1"/>
    <col min="6406" max="6406" width="11" style="31" customWidth="1"/>
    <col min="6407" max="6407" width="11.140625" style="31" customWidth="1"/>
    <col min="6408" max="6408" width="14.28515625" style="31" bestFit="1" customWidth="1"/>
    <col min="6409" max="6409" width="16" style="31" bestFit="1" customWidth="1"/>
    <col min="6410" max="6410" width="64.28515625" style="31" bestFit="1" customWidth="1"/>
    <col min="6411" max="6654" width="9.140625" style="31"/>
    <col min="6655" max="6655" width="4.5703125" style="31" customWidth="1"/>
    <col min="6656" max="6656" width="28.85546875" style="31" customWidth="1"/>
    <col min="6657" max="6657" width="14.140625" style="31" customWidth="1"/>
    <col min="6658" max="6658" width="47.85546875" style="31" bestFit="1" customWidth="1"/>
    <col min="6659" max="6659" width="0" style="31" hidden="1" customWidth="1"/>
    <col min="6660" max="6660" width="0" style="31" hidden="1" bestFit="1" customWidth="1"/>
    <col min="6661" max="6661" width="10.140625" style="31" customWidth="1"/>
    <col min="6662" max="6662" width="11" style="31" customWidth="1"/>
    <col min="6663" max="6663" width="11.140625" style="31" customWidth="1"/>
    <col min="6664" max="6664" width="14.28515625" style="31" bestFit="1" customWidth="1"/>
    <col min="6665" max="6665" width="16" style="31" bestFit="1" customWidth="1"/>
    <col min="6666" max="6666" width="64.28515625" style="31" bestFit="1" customWidth="1"/>
    <col min="6667" max="6910" width="9.140625" style="31"/>
    <col min="6911" max="6911" width="4.5703125" style="31" customWidth="1"/>
    <col min="6912" max="6912" width="28.85546875" style="31" customWidth="1"/>
    <col min="6913" max="6913" width="14.140625" style="31" customWidth="1"/>
    <col min="6914" max="6914" width="47.85546875" style="31" bestFit="1" customWidth="1"/>
    <col min="6915" max="6915" width="0" style="31" hidden="1" customWidth="1"/>
    <col min="6916" max="6916" width="0" style="31" hidden="1" bestFit="1" customWidth="1"/>
    <col min="6917" max="6917" width="10.140625" style="31" customWidth="1"/>
    <col min="6918" max="6918" width="11" style="31" customWidth="1"/>
    <col min="6919" max="6919" width="11.140625" style="31" customWidth="1"/>
    <col min="6920" max="6920" width="14.28515625" style="31" bestFit="1" customWidth="1"/>
    <col min="6921" max="6921" width="16" style="31" bestFit="1" customWidth="1"/>
    <col min="6922" max="6922" width="64.28515625" style="31" bestFit="1" customWidth="1"/>
    <col min="6923" max="7166" width="9.140625" style="31"/>
    <col min="7167" max="7167" width="4.5703125" style="31" customWidth="1"/>
    <col min="7168" max="7168" width="28.85546875" style="31" customWidth="1"/>
    <col min="7169" max="7169" width="14.140625" style="31" customWidth="1"/>
    <col min="7170" max="7170" width="47.85546875" style="31" bestFit="1" customWidth="1"/>
    <col min="7171" max="7171" width="0" style="31" hidden="1" customWidth="1"/>
    <col min="7172" max="7172" width="0" style="31" hidden="1" bestFit="1" customWidth="1"/>
    <col min="7173" max="7173" width="10.140625" style="31" customWidth="1"/>
    <col min="7174" max="7174" width="11" style="31" customWidth="1"/>
    <col min="7175" max="7175" width="11.140625" style="31" customWidth="1"/>
    <col min="7176" max="7176" width="14.28515625" style="31" bestFit="1" customWidth="1"/>
    <col min="7177" max="7177" width="16" style="31" bestFit="1" customWidth="1"/>
    <col min="7178" max="7178" width="64.28515625" style="31" bestFit="1" customWidth="1"/>
    <col min="7179" max="7422" width="9.140625" style="31"/>
    <col min="7423" max="7423" width="4.5703125" style="31" customWidth="1"/>
    <col min="7424" max="7424" width="28.85546875" style="31" customWidth="1"/>
    <col min="7425" max="7425" width="14.140625" style="31" customWidth="1"/>
    <col min="7426" max="7426" width="47.85546875" style="31" bestFit="1" customWidth="1"/>
    <col min="7427" max="7427" width="0" style="31" hidden="1" customWidth="1"/>
    <col min="7428" max="7428" width="0" style="31" hidden="1" bestFit="1" customWidth="1"/>
    <col min="7429" max="7429" width="10.140625" style="31" customWidth="1"/>
    <col min="7430" max="7430" width="11" style="31" customWidth="1"/>
    <col min="7431" max="7431" width="11.140625" style="31" customWidth="1"/>
    <col min="7432" max="7432" width="14.28515625" style="31" bestFit="1" customWidth="1"/>
    <col min="7433" max="7433" width="16" style="31" bestFit="1" customWidth="1"/>
    <col min="7434" max="7434" width="64.28515625" style="31" bestFit="1" customWidth="1"/>
    <col min="7435" max="7678" width="9.140625" style="31"/>
    <col min="7679" max="7679" width="4.5703125" style="31" customWidth="1"/>
    <col min="7680" max="7680" width="28.85546875" style="31" customWidth="1"/>
    <col min="7681" max="7681" width="14.140625" style="31" customWidth="1"/>
    <col min="7682" max="7682" width="47.85546875" style="31" bestFit="1" customWidth="1"/>
    <col min="7683" max="7683" width="0" style="31" hidden="1" customWidth="1"/>
    <col min="7684" max="7684" width="0" style="31" hidden="1" bestFit="1" customWidth="1"/>
    <col min="7685" max="7685" width="10.140625" style="31" customWidth="1"/>
    <col min="7686" max="7686" width="11" style="31" customWidth="1"/>
    <col min="7687" max="7687" width="11.140625" style="31" customWidth="1"/>
    <col min="7688" max="7688" width="14.28515625" style="31" bestFit="1" customWidth="1"/>
    <col min="7689" max="7689" width="16" style="31" bestFit="1" customWidth="1"/>
    <col min="7690" max="7690" width="64.28515625" style="31" bestFit="1" customWidth="1"/>
    <col min="7691" max="7934" width="9.140625" style="31"/>
    <col min="7935" max="7935" width="4.5703125" style="31" customWidth="1"/>
    <col min="7936" max="7936" width="28.85546875" style="31" customWidth="1"/>
    <col min="7937" max="7937" width="14.140625" style="31" customWidth="1"/>
    <col min="7938" max="7938" width="47.85546875" style="31" bestFit="1" customWidth="1"/>
    <col min="7939" max="7939" width="0" style="31" hidden="1" customWidth="1"/>
    <col min="7940" max="7940" width="0" style="31" hidden="1" bestFit="1" customWidth="1"/>
    <col min="7941" max="7941" width="10.140625" style="31" customWidth="1"/>
    <col min="7942" max="7942" width="11" style="31" customWidth="1"/>
    <col min="7943" max="7943" width="11.140625" style="31" customWidth="1"/>
    <col min="7944" max="7944" width="14.28515625" style="31" bestFit="1" customWidth="1"/>
    <col min="7945" max="7945" width="16" style="31" bestFit="1" customWidth="1"/>
    <col min="7946" max="7946" width="64.28515625" style="31" bestFit="1" customWidth="1"/>
    <col min="7947" max="8190" width="9.140625" style="31"/>
    <col min="8191" max="8191" width="4.5703125" style="31" customWidth="1"/>
    <col min="8192" max="8192" width="28.85546875" style="31" customWidth="1"/>
    <col min="8193" max="8193" width="14.140625" style="31" customWidth="1"/>
    <col min="8194" max="8194" width="47.85546875" style="31" bestFit="1" customWidth="1"/>
    <col min="8195" max="8195" width="0" style="31" hidden="1" customWidth="1"/>
    <col min="8196" max="8196" width="0" style="31" hidden="1" bestFit="1" customWidth="1"/>
    <col min="8197" max="8197" width="10.140625" style="31" customWidth="1"/>
    <col min="8198" max="8198" width="11" style="31" customWidth="1"/>
    <col min="8199" max="8199" width="11.140625" style="31" customWidth="1"/>
    <col min="8200" max="8200" width="14.28515625" style="31" bestFit="1" customWidth="1"/>
    <col min="8201" max="8201" width="16" style="31" bestFit="1" customWidth="1"/>
    <col min="8202" max="8202" width="64.28515625" style="31" bestFit="1" customWidth="1"/>
    <col min="8203" max="8446" width="9.140625" style="31"/>
    <col min="8447" max="8447" width="4.5703125" style="31" customWidth="1"/>
    <col min="8448" max="8448" width="28.85546875" style="31" customWidth="1"/>
    <col min="8449" max="8449" width="14.140625" style="31" customWidth="1"/>
    <col min="8450" max="8450" width="47.85546875" style="31" bestFit="1" customWidth="1"/>
    <col min="8451" max="8451" width="0" style="31" hidden="1" customWidth="1"/>
    <col min="8452" max="8452" width="0" style="31" hidden="1" bestFit="1" customWidth="1"/>
    <col min="8453" max="8453" width="10.140625" style="31" customWidth="1"/>
    <col min="8454" max="8454" width="11" style="31" customWidth="1"/>
    <col min="8455" max="8455" width="11.140625" style="31" customWidth="1"/>
    <col min="8456" max="8456" width="14.28515625" style="31" bestFit="1" customWidth="1"/>
    <col min="8457" max="8457" width="16" style="31" bestFit="1" customWidth="1"/>
    <col min="8458" max="8458" width="64.28515625" style="31" bestFit="1" customWidth="1"/>
    <col min="8459" max="8702" width="9.140625" style="31"/>
    <col min="8703" max="8703" width="4.5703125" style="31" customWidth="1"/>
    <col min="8704" max="8704" width="28.85546875" style="31" customWidth="1"/>
    <col min="8705" max="8705" width="14.140625" style="31" customWidth="1"/>
    <col min="8706" max="8706" width="47.85546875" style="31" bestFit="1" customWidth="1"/>
    <col min="8707" max="8707" width="0" style="31" hidden="1" customWidth="1"/>
    <col min="8708" max="8708" width="0" style="31" hidden="1" bestFit="1" customWidth="1"/>
    <col min="8709" max="8709" width="10.140625" style="31" customWidth="1"/>
    <col min="8710" max="8710" width="11" style="31" customWidth="1"/>
    <col min="8711" max="8711" width="11.140625" style="31" customWidth="1"/>
    <col min="8712" max="8712" width="14.28515625" style="31" bestFit="1" customWidth="1"/>
    <col min="8713" max="8713" width="16" style="31" bestFit="1" customWidth="1"/>
    <col min="8714" max="8714" width="64.28515625" style="31" bestFit="1" customWidth="1"/>
    <col min="8715" max="8958" width="9.140625" style="31"/>
    <col min="8959" max="8959" width="4.5703125" style="31" customWidth="1"/>
    <col min="8960" max="8960" width="28.85546875" style="31" customWidth="1"/>
    <col min="8961" max="8961" width="14.140625" style="31" customWidth="1"/>
    <col min="8962" max="8962" width="47.85546875" style="31" bestFit="1" customWidth="1"/>
    <col min="8963" max="8963" width="0" style="31" hidden="1" customWidth="1"/>
    <col min="8964" max="8964" width="0" style="31" hidden="1" bestFit="1" customWidth="1"/>
    <col min="8965" max="8965" width="10.140625" style="31" customWidth="1"/>
    <col min="8966" max="8966" width="11" style="31" customWidth="1"/>
    <col min="8967" max="8967" width="11.140625" style="31" customWidth="1"/>
    <col min="8968" max="8968" width="14.28515625" style="31" bestFit="1" customWidth="1"/>
    <col min="8969" max="8969" width="16" style="31" bestFit="1" customWidth="1"/>
    <col min="8970" max="8970" width="64.28515625" style="31" bestFit="1" customWidth="1"/>
    <col min="8971" max="9214" width="9.140625" style="31"/>
    <col min="9215" max="9215" width="4.5703125" style="31" customWidth="1"/>
    <col min="9216" max="9216" width="28.85546875" style="31" customWidth="1"/>
    <col min="9217" max="9217" width="14.140625" style="31" customWidth="1"/>
    <col min="9218" max="9218" width="47.85546875" style="31" bestFit="1" customWidth="1"/>
    <col min="9219" max="9219" width="0" style="31" hidden="1" customWidth="1"/>
    <col min="9220" max="9220" width="0" style="31" hidden="1" bestFit="1" customWidth="1"/>
    <col min="9221" max="9221" width="10.140625" style="31" customWidth="1"/>
    <col min="9222" max="9222" width="11" style="31" customWidth="1"/>
    <col min="9223" max="9223" width="11.140625" style="31" customWidth="1"/>
    <col min="9224" max="9224" width="14.28515625" style="31" bestFit="1" customWidth="1"/>
    <col min="9225" max="9225" width="16" style="31" bestFit="1" customWidth="1"/>
    <col min="9226" max="9226" width="64.28515625" style="31" bestFit="1" customWidth="1"/>
    <col min="9227" max="9470" width="9.140625" style="31"/>
    <col min="9471" max="9471" width="4.5703125" style="31" customWidth="1"/>
    <col min="9472" max="9472" width="28.85546875" style="31" customWidth="1"/>
    <col min="9473" max="9473" width="14.140625" style="31" customWidth="1"/>
    <col min="9474" max="9474" width="47.85546875" style="31" bestFit="1" customWidth="1"/>
    <col min="9475" max="9475" width="0" style="31" hidden="1" customWidth="1"/>
    <col min="9476" max="9476" width="0" style="31" hidden="1" bestFit="1" customWidth="1"/>
    <col min="9477" max="9477" width="10.140625" style="31" customWidth="1"/>
    <col min="9478" max="9478" width="11" style="31" customWidth="1"/>
    <col min="9479" max="9479" width="11.140625" style="31" customWidth="1"/>
    <col min="9480" max="9480" width="14.28515625" style="31" bestFit="1" customWidth="1"/>
    <col min="9481" max="9481" width="16" style="31" bestFit="1" customWidth="1"/>
    <col min="9482" max="9482" width="64.28515625" style="31" bestFit="1" customWidth="1"/>
    <col min="9483" max="9726" width="9.140625" style="31"/>
    <col min="9727" max="9727" width="4.5703125" style="31" customWidth="1"/>
    <col min="9728" max="9728" width="28.85546875" style="31" customWidth="1"/>
    <col min="9729" max="9729" width="14.140625" style="31" customWidth="1"/>
    <col min="9730" max="9730" width="47.85546875" style="31" bestFit="1" customWidth="1"/>
    <col min="9731" max="9731" width="0" style="31" hidden="1" customWidth="1"/>
    <col min="9732" max="9732" width="0" style="31" hidden="1" bestFit="1" customWidth="1"/>
    <col min="9733" max="9733" width="10.140625" style="31" customWidth="1"/>
    <col min="9734" max="9734" width="11" style="31" customWidth="1"/>
    <col min="9735" max="9735" width="11.140625" style="31" customWidth="1"/>
    <col min="9736" max="9736" width="14.28515625" style="31" bestFit="1" customWidth="1"/>
    <col min="9737" max="9737" width="16" style="31" bestFit="1" customWidth="1"/>
    <col min="9738" max="9738" width="64.28515625" style="31" bestFit="1" customWidth="1"/>
    <col min="9739" max="9982" width="9.140625" style="31"/>
    <col min="9983" max="9983" width="4.5703125" style="31" customWidth="1"/>
    <col min="9984" max="9984" width="28.85546875" style="31" customWidth="1"/>
    <col min="9985" max="9985" width="14.140625" style="31" customWidth="1"/>
    <col min="9986" max="9986" width="47.85546875" style="31" bestFit="1" customWidth="1"/>
    <col min="9987" max="9987" width="0" style="31" hidden="1" customWidth="1"/>
    <col min="9988" max="9988" width="0" style="31" hidden="1" bestFit="1" customWidth="1"/>
    <col min="9989" max="9989" width="10.140625" style="31" customWidth="1"/>
    <col min="9990" max="9990" width="11" style="31" customWidth="1"/>
    <col min="9991" max="9991" width="11.140625" style="31" customWidth="1"/>
    <col min="9992" max="9992" width="14.28515625" style="31" bestFit="1" customWidth="1"/>
    <col min="9993" max="9993" width="16" style="31" bestFit="1" customWidth="1"/>
    <col min="9994" max="9994" width="64.28515625" style="31" bestFit="1" customWidth="1"/>
    <col min="9995" max="10238" width="9.140625" style="31"/>
    <col min="10239" max="10239" width="4.5703125" style="31" customWidth="1"/>
    <col min="10240" max="10240" width="28.85546875" style="31" customWidth="1"/>
    <col min="10241" max="10241" width="14.140625" style="31" customWidth="1"/>
    <col min="10242" max="10242" width="47.85546875" style="31" bestFit="1" customWidth="1"/>
    <col min="10243" max="10243" width="0" style="31" hidden="1" customWidth="1"/>
    <col min="10244" max="10244" width="0" style="31" hidden="1" bestFit="1" customWidth="1"/>
    <col min="10245" max="10245" width="10.140625" style="31" customWidth="1"/>
    <col min="10246" max="10246" width="11" style="31" customWidth="1"/>
    <col min="10247" max="10247" width="11.140625" style="31" customWidth="1"/>
    <col min="10248" max="10248" width="14.28515625" style="31" bestFit="1" customWidth="1"/>
    <col min="10249" max="10249" width="16" style="31" bestFit="1" customWidth="1"/>
    <col min="10250" max="10250" width="64.28515625" style="31" bestFit="1" customWidth="1"/>
    <col min="10251" max="10494" width="9.140625" style="31"/>
    <col min="10495" max="10495" width="4.5703125" style="31" customWidth="1"/>
    <col min="10496" max="10496" width="28.85546875" style="31" customWidth="1"/>
    <col min="10497" max="10497" width="14.140625" style="31" customWidth="1"/>
    <col min="10498" max="10498" width="47.85546875" style="31" bestFit="1" customWidth="1"/>
    <col min="10499" max="10499" width="0" style="31" hidden="1" customWidth="1"/>
    <col min="10500" max="10500" width="0" style="31" hidden="1" bestFit="1" customWidth="1"/>
    <col min="10501" max="10501" width="10.140625" style="31" customWidth="1"/>
    <col min="10502" max="10502" width="11" style="31" customWidth="1"/>
    <col min="10503" max="10503" width="11.140625" style="31" customWidth="1"/>
    <col min="10504" max="10504" width="14.28515625" style="31" bestFit="1" customWidth="1"/>
    <col min="10505" max="10505" width="16" style="31" bestFit="1" customWidth="1"/>
    <col min="10506" max="10506" width="64.28515625" style="31" bestFit="1" customWidth="1"/>
    <col min="10507" max="10750" width="9.140625" style="31"/>
    <col min="10751" max="10751" width="4.5703125" style="31" customWidth="1"/>
    <col min="10752" max="10752" width="28.85546875" style="31" customWidth="1"/>
    <col min="10753" max="10753" width="14.140625" style="31" customWidth="1"/>
    <col min="10754" max="10754" width="47.85546875" style="31" bestFit="1" customWidth="1"/>
    <col min="10755" max="10755" width="0" style="31" hidden="1" customWidth="1"/>
    <col min="10756" max="10756" width="0" style="31" hidden="1" bestFit="1" customWidth="1"/>
    <col min="10757" max="10757" width="10.140625" style="31" customWidth="1"/>
    <col min="10758" max="10758" width="11" style="31" customWidth="1"/>
    <col min="10759" max="10759" width="11.140625" style="31" customWidth="1"/>
    <col min="10760" max="10760" width="14.28515625" style="31" bestFit="1" customWidth="1"/>
    <col min="10761" max="10761" width="16" style="31" bestFit="1" customWidth="1"/>
    <col min="10762" max="10762" width="64.28515625" style="31" bestFit="1" customWidth="1"/>
    <col min="10763" max="11006" width="9.140625" style="31"/>
    <col min="11007" max="11007" width="4.5703125" style="31" customWidth="1"/>
    <col min="11008" max="11008" width="28.85546875" style="31" customWidth="1"/>
    <col min="11009" max="11009" width="14.140625" style="31" customWidth="1"/>
    <col min="11010" max="11010" width="47.85546875" style="31" bestFit="1" customWidth="1"/>
    <col min="11011" max="11011" width="0" style="31" hidden="1" customWidth="1"/>
    <col min="11012" max="11012" width="0" style="31" hidden="1" bestFit="1" customWidth="1"/>
    <col min="11013" max="11013" width="10.140625" style="31" customWidth="1"/>
    <col min="11014" max="11014" width="11" style="31" customWidth="1"/>
    <col min="11015" max="11015" width="11.140625" style="31" customWidth="1"/>
    <col min="11016" max="11016" width="14.28515625" style="31" bestFit="1" customWidth="1"/>
    <col min="11017" max="11017" width="16" style="31" bestFit="1" customWidth="1"/>
    <col min="11018" max="11018" width="64.28515625" style="31" bestFit="1" customWidth="1"/>
    <col min="11019" max="11262" width="9.140625" style="31"/>
    <col min="11263" max="11263" width="4.5703125" style="31" customWidth="1"/>
    <col min="11264" max="11264" width="28.85546875" style="31" customWidth="1"/>
    <col min="11265" max="11265" width="14.140625" style="31" customWidth="1"/>
    <col min="11266" max="11266" width="47.85546875" style="31" bestFit="1" customWidth="1"/>
    <col min="11267" max="11267" width="0" style="31" hidden="1" customWidth="1"/>
    <col min="11268" max="11268" width="0" style="31" hidden="1" bestFit="1" customWidth="1"/>
    <col min="11269" max="11269" width="10.140625" style="31" customWidth="1"/>
    <col min="11270" max="11270" width="11" style="31" customWidth="1"/>
    <col min="11271" max="11271" width="11.140625" style="31" customWidth="1"/>
    <col min="11272" max="11272" width="14.28515625" style="31" bestFit="1" customWidth="1"/>
    <col min="11273" max="11273" width="16" style="31" bestFit="1" customWidth="1"/>
    <col min="11274" max="11274" width="64.28515625" style="31" bestFit="1" customWidth="1"/>
    <col min="11275" max="11518" width="9.140625" style="31"/>
    <col min="11519" max="11519" width="4.5703125" style="31" customWidth="1"/>
    <col min="11520" max="11520" width="28.85546875" style="31" customWidth="1"/>
    <col min="11521" max="11521" width="14.140625" style="31" customWidth="1"/>
    <col min="11522" max="11522" width="47.85546875" style="31" bestFit="1" customWidth="1"/>
    <col min="11523" max="11523" width="0" style="31" hidden="1" customWidth="1"/>
    <col min="11524" max="11524" width="0" style="31" hidden="1" bestFit="1" customWidth="1"/>
    <col min="11525" max="11525" width="10.140625" style="31" customWidth="1"/>
    <col min="11526" max="11526" width="11" style="31" customWidth="1"/>
    <col min="11527" max="11527" width="11.140625" style="31" customWidth="1"/>
    <col min="11528" max="11528" width="14.28515625" style="31" bestFit="1" customWidth="1"/>
    <col min="11529" max="11529" width="16" style="31" bestFit="1" customWidth="1"/>
    <col min="11530" max="11530" width="64.28515625" style="31" bestFit="1" customWidth="1"/>
    <col min="11531" max="11774" width="9.140625" style="31"/>
    <col min="11775" max="11775" width="4.5703125" style="31" customWidth="1"/>
    <col min="11776" max="11776" width="28.85546875" style="31" customWidth="1"/>
    <col min="11777" max="11777" width="14.140625" style="31" customWidth="1"/>
    <col min="11778" max="11778" width="47.85546875" style="31" bestFit="1" customWidth="1"/>
    <col min="11779" max="11779" width="0" style="31" hidden="1" customWidth="1"/>
    <col min="11780" max="11780" width="0" style="31" hidden="1" bestFit="1" customWidth="1"/>
    <col min="11781" max="11781" width="10.140625" style="31" customWidth="1"/>
    <col min="11782" max="11782" width="11" style="31" customWidth="1"/>
    <col min="11783" max="11783" width="11.140625" style="31" customWidth="1"/>
    <col min="11784" max="11784" width="14.28515625" style="31" bestFit="1" customWidth="1"/>
    <col min="11785" max="11785" width="16" style="31" bestFit="1" customWidth="1"/>
    <col min="11786" max="11786" width="64.28515625" style="31" bestFit="1" customWidth="1"/>
    <col min="11787" max="12030" width="9.140625" style="31"/>
    <col min="12031" max="12031" width="4.5703125" style="31" customWidth="1"/>
    <col min="12032" max="12032" width="28.85546875" style="31" customWidth="1"/>
    <col min="12033" max="12033" width="14.140625" style="31" customWidth="1"/>
    <col min="12034" max="12034" width="47.85546875" style="31" bestFit="1" customWidth="1"/>
    <col min="12035" max="12035" width="0" style="31" hidden="1" customWidth="1"/>
    <col min="12036" max="12036" width="0" style="31" hidden="1" bestFit="1" customWidth="1"/>
    <col min="12037" max="12037" width="10.140625" style="31" customWidth="1"/>
    <col min="12038" max="12038" width="11" style="31" customWidth="1"/>
    <col min="12039" max="12039" width="11.140625" style="31" customWidth="1"/>
    <col min="12040" max="12040" width="14.28515625" style="31" bestFit="1" customWidth="1"/>
    <col min="12041" max="12041" width="16" style="31" bestFit="1" customWidth="1"/>
    <col min="12042" max="12042" width="64.28515625" style="31" bestFit="1" customWidth="1"/>
    <col min="12043" max="12286" width="9.140625" style="31"/>
    <col min="12287" max="12287" width="4.5703125" style="31" customWidth="1"/>
    <col min="12288" max="12288" width="28.85546875" style="31" customWidth="1"/>
    <col min="12289" max="12289" width="14.140625" style="31" customWidth="1"/>
    <col min="12290" max="12290" width="47.85546875" style="31" bestFit="1" customWidth="1"/>
    <col min="12291" max="12291" width="0" style="31" hidden="1" customWidth="1"/>
    <col min="12292" max="12292" width="0" style="31" hidden="1" bestFit="1" customWidth="1"/>
    <col min="12293" max="12293" width="10.140625" style="31" customWidth="1"/>
    <col min="12294" max="12294" width="11" style="31" customWidth="1"/>
    <col min="12295" max="12295" width="11.140625" style="31" customWidth="1"/>
    <col min="12296" max="12296" width="14.28515625" style="31" bestFit="1" customWidth="1"/>
    <col min="12297" max="12297" width="16" style="31" bestFit="1" customWidth="1"/>
    <col min="12298" max="12298" width="64.28515625" style="31" bestFit="1" customWidth="1"/>
    <col min="12299" max="12542" width="9.140625" style="31"/>
    <col min="12543" max="12543" width="4.5703125" style="31" customWidth="1"/>
    <col min="12544" max="12544" width="28.85546875" style="31" customWidth="1"/>
    <col min="12545" max="12545" width="14.140625" style="31" customWidth="1"/>
    <col min="12546" max="12546" width="47.85546875" style="31" bestFit="1" customWidth="1"/>
    <col min="12547" max="12547" width="0" style="31" hidden="1" customWidth="1"/>
    <col min="12548" max="12548" width="0" style="31" hidden="1" bestFit="1" customWidth="1"/>
    <col min="12549" max="12549" width="10.140625" style="31" customWidth="1"/>
    <col min="12550" max="12550" width="11" style="31" customWidth="1"/>
    <col min="12551" max="12551" width="11.140625" style="31" customWidth="1"/>
    <col min="12552" max="12552" width="14.28515625" style="31" bestFit="1" customWidth="1"/>
    <col min="12553" max="12553" width="16" style="31" bestFit="1" customWidth="1"/>
    <col min="12554" max="12554" width="64.28515625" style="31" bestFit="1" customWidth="1"/>
    <col min="12555" max="12798" width="9.140625" style="31"/>
    <col min="12799" max="12799" width="4.5703125" style="31" customWidth="1"/>
    <col min="12800" max="12800" width="28.85546875" style="31" customWidth="1"/>
    <col min="12801" max="12801" width="14.140625" style="31" customWidth="1"/>
    <col min="12802" max="12802" width="47.85546875" style="31" bestFit="1" customWidth="1"/>
    <col min="12803" max="12803" width="0" style="31" hidden="1" customWidth="1"/>
    <col min="12804" max="12804" width="0" style="31" hidden="1" bestFit="1" customWidth="1"/>
    <col min="12805" max="12805" width="10.140625" style="31" customWidth="1"/>
    <col min="12806" max="12806" width="11" style="31" customWidth="1"/>
    <col min="12807" max="12807" width="11.140625" style="31" customWidth="1"/>
    <col min="12808" max="12808" width="14.28515625" style="31" bestFit="1" customWidth="1"/>
    <col min="12809" max="12809" width="16" style="31" bestFit="1" customWidth="1"/>
    <col min="12810" max="12810" width="64.28515625" style="31" bestFit="1" customWidth="1"/>
    <col min="12811" max="13054" width="9.140625" style="31"/>
    <col min="13055" max="13055" width="4.5703125" style="31" customWidth="1"/>
    <col min="13056" max="13056" width="28.85546875" style="31" customWidth="1"/>
    <col min="13057" max="13057" width="14.140625" style="31" customWidth="1"/>
    <col min="13058" max="13058" width="47.85546875" style="31" bestFit="1" customWidth="1"/>
    <col min="13059" max="13059" width="0" style="31" hidden="1" customWidth="1"/>
    <col min="13060" max="13060" width="0" style="31" hidden="1" bestFit="1" customWidth="1"/>
    <col min="13061" max="13061" width="10.140625" style="31" customWidth="1"/>
    <col min="13062" max="13062" width="11" style="31" customWidth="1"/>
    <col min="13063" max="13063" width="11.140625" style="31" customWidth="1"/>
    <col min="13064" max="13064" width="14.28515625" style="31" bestFit="1" customWidth="1"/>
    <col min="13065" max="13065" width="16" style="31" bestFit="1" customWidth="1"/>
    <col min="13066" max="13066" width="64.28515625" style="31" bestFit="1" customWidth="1"/>
    <col min="13067" max="13310" width="9.140625" style="31"/>
    <col min="13311" max="13311" width="4.5703125" style="31" customWidth="1"/>
    <col min="13312" max="13312" width="28.85546875" style="31" customWidth="1"/>
    <col min="13313" max="13313" width="14.140625" style="31" customWidth="1"/>
    <col min="13314" max="13314" width="47.85546875" style="31" bestFit="1" customWidth="1"/>
    <col min="13315" max="13315" width="0" style="31" hidden="1" customWidth="1"/>
    <col min="13316" max="13316" width="0" style="31" hidden="1" bestFit="1" customWidth="1"/>
    <col min="13317" max="13317" width="10.140625" style="31" customWidth="1"/>
    <col min="13318" max="13318" width="11" style="31" customWidth="1"/>
    <col min="13319" max="13319" width="11.140625" style="31" customWidth="1"/>
    <col min="13320" max="13320" width="14.28515625" style="31" bestFit="1" customWidth="1"/>
    <col min="13321" max="13321" width="16" style="31" bestFit="1" customWidth="1"/>
    <col min="13322" max="13322" width="64.28515625" style="31" bestFit="1" customWidth="1"/>
    <col min="13323" max="13566" width="9.140625" style="31"/>
    <col min="13567" max="13567" width="4.5703125" style="31" customWidth="1"/>
    <col min="13568" max="13568" width="28.85546875" style="31" customWidth="1"/>
    <col min="13569" max="13569" width="14.140625" style="31" customWidth="1"/>
    <col min="13570" max="13570" width="47.85546875" style="31" bestFit="1" customWidth="1"/>
    <col min="13571" max="13571" width="0" style="31" hidden="1" customWidth="1"/>
    <col min="13572" max="13572" width="0" style="31" hidden="1" bestFit="1" customWidth="1"/>
    <col min="13573" max="13573" width="10.140625" style="31" customWidth="1"/>
    <col min="13574" max="13574" width="11" style="31" customWidth="1"/>
    <col min="13575" max="13575" width="11.140625" style="31" customWidth="1"/>
    <col min="13576" max="13576" width="14.28515625" style="31" bestFit="1" customWidth="1"/>
    <col min="13577" max="13577" width="16" style="31" bestFit="1" customWidth="1"/>
    <col min="13578" max="13578" width="64.28515625" style="31" bestFit="1" customWidth="1"/>
    <col min="13579" max="13822" width="9.140625" style="31"/>
    <col min="13823" max="13823" width="4.5703125" style="31" customWidth="1"/>
    <col min="13824" max="13824" width="28.85546875" style="31" customWidth="1"/>
    <col min="13825" max="13825" width="14.140625" style="31" customWidth="1"/>
    <col min="13826" max="13826" width="47.85546875" style="31" bestFit="1" customWidth="1"/>
    <col min="13827" max="13827" width="0" style="31" hidden="1" customWidth="1"/>
    <col min="13828" max="13828" width="0" style="31" hidden="1" bestFit="1" customWidth="1"/>
    <col min="13829" max="13829" width="10.140625" style="31" customWidth="1"/>
    <col min="13830" max="13830" width="11" style="31" customWidth="1"/>
    <col min="13831" max="13831" width="11.140625" style="31" customWidth="1"/>
    <col min="13832" max="13832" width="14.28515625" style="31" bestFit="1" customWidth="1"/>
    <col min="13833" max="13833" width="16" style="31" bestFit="1" customWidth="1"/>
    <col min="13834" max="13834" width="64.28515625" style="31" bestFit="1" customWidth="1"/>
    <col min="13835" max="14078" width="9.140625" style="31"/>
    <col min="14079" max="14079" width="4.5703125" style="31" customWidth="1"/>
    <col min="14080" max="14080" width="28.85546875" style="31" customWidth="1"/>
    <col min="14081" max="14081" width="14.140625" style="31" customWidth="1"/>
    <col min="14082" max="14082" width="47.85546875" style="31" bestFit="1" customWidth="1"/>
    <col min="14083" max="14083" width="0" style="31" hidden="1" customWidth="1"/>
    <col min="14084" max="14084" width="0" style="31" hidden="1" bestFit="1" customWidth="1"/>
    <col min="14085" max="14085" width="10.140625" style="31" customWidth="1"/>
    <col min="14086" max="14086" width="11" style="31" customWidth="1"/>
    <col min="14087" max="14087" width="11.140625" style="31" customWidth="1"/>
    <col min="14088" max="14088" width="14.28515625" style="31" bestFit="1" customWidth="1"/>
    <col min="14089" max="14089" width="16" style="31" bestFit="1" customWidth="1"/>
    <col min="14090" max="14090" width="64.28515625" style="31" bestFit="1" customWidth="1"/>
    <col min="14091" max="14334" width="9.140625" style="31"/>
    <col min="14335" max="14335" width="4.5703125" style="31" customWidth="1"/>
    <col min="14336" max="14336" width="28.85546875" style="31" customWidth="1"/>
    <col min="14337" max="14337" width="14.140625" style="31" customWidth="1"/>
    <col min="14338" max="14338" width="47.85546875" style="31" bestFit="1" customWidth="1"/>
    <col min="14339" max="14339" width="0" style="31" hidden="1" customWidth="1"/>
    <col min="14340" max="14340" width="0" style="31" hidden="1" bestFit="1" customWidth="1"/>
    <col min="14341" max="14341" width="10.140625" style="31" customWidth="1"/>
    <col min="14342" max="14342" width="11" style="31" customWidth="1"/>
    <col min="14343" max="14343" width="11.140625" style="31" customWidth="1"/>
    <col min="14344" max="14344" width="14.28515625" style="31" bestFit="1" customWidth="1"/>
    <col min="14345" max="14345" width="16" style="31" bestFit="1" customWidth="1"/>
    <col min="14346" max="14346" width="64.28515625" style="31" bestFit="1" customWidth="1"/>
    <col min="14347" max="14590" width="9.140625" style="31"/>
    <col min="14591" max="14591" width="4.5703125" style="31" customWidth="1"/>
    <col min="14592" max="14592" width="28.85546875" style="31" customWidth="1"/>
    <col min="14593" max="14593" width="14.140625" style="31" customWidth="1"/>
    <col min="14594" max="14594" width="47.85546875" style="31" bestFit="1" customWidth="1"/>
    <col min="14595" max="14595" width="0" style="31" hidden="1" customWidth="1"/>
    <col min="14596" max="14596" width="0" style="31" hidden="1" bestFit="1" customWidth="1"/>
    <col min="14597" max="14597" width="10.140625" style="31" customWidth="1"/>
    <col min="14598" max="14598" width="11" style="31" customWidth="1"/>
    <col min="14599" max="14599" width="11.140625" style="31" customWidth="1"/>
    <col min="14600" max="14600" width="14.28515625" style="31" bestFit="1" customWidth="1"/>
    <col min="14601" max="14601" width="16" style="31" bestFit="1" customWidth="1"/>
    <col min="14602" max="14602" width="64.28515625" style="31" bestFit="1" customWidth="1"/>
    <col min="14603" max="14846" width="9.140625" style="31"/>
    <col min="14847" max="14847" width="4.5703125" style="31" customWidth="1"/>
    <col min="14848" max="14848" width="28.85546875" style="31" customWidth="1"/>
    <col min="14849" max="14849" width="14.140625" style="31" customWidth="1"/>
    <col min="14850" max="14850" width="47.85546875" style="31" bestFit="1" customWidth="1"/>
    <col min="14851" max="14851" width="0" style="31" hidden="1" customWidth="1"/>
    <col min="14852" max="14852" width="0" style="31" hidden="1" bestFit="1" customWidth="1"/>
    <col min="14853" max="14853" width="10.140625" style="31" customWidth="1"/>
    <col min="14854" max="14854" width="11" style="31" customWidth="1"/>
    <col min="14855" max="14855" width="11.140625" style="31" customWidth="1"/>
    <col min="14856" max="14856" width="14.28515625" style="31" bestFit="1" customWidth="1"/>
    <col min="14857" max="14857" width="16" style="31" bestFit="1" customWidth="1"/>
    <col min="14858" max="14858" width="64.28515625" style="31" bestFit="1" customWidth="1"/>
    <col min="14859" max="15102" width="9.140625" style="31"/>
    <col min="15103" max="15103" width="4.5703125" style="31" customWidth="1"/>
    <col min="15104" max="15104" width="28.85546875" style="31" customWidth="1"/>
    <col min="15105" max="15105" width="14.140625" style="31" customWidth="1"/>
    <col min="15106" max="15106" width="47.85546875" style="31" bestFit="1" customWidth="1"/>
    <col min="15107" max="15107" width="0" style="31" hidden="1" customWidth="1"/>
    <col min="15108" max="15108" width="0" style="31" hidden="1" bestFit="1" customWidth="1"/>
    <col min="15109" max="15109" width="10.140625" style="31" customWidth="1"/>
    <col min="15110" max="15110" width="11" style="31" customWidth="1"/>
    <col min="15111" max="15111" width="11.140625" style="31" customWidth="1"/>
    <col min="15112" max="15112" width="14.28515625" style="31" bestFit="1" customWidth="1"/>
    <col min="15113" max="15113" width="16" style="31" bestFit="1" customWidth="1"/>
    <col min="15114" max="15114" width="64.28515625" style="31" bestFit="1" customWidth="1"/>
    <col min="15115" max="15358" width="9.140625" style="31"/>
    <col min="15359" max="15359" width="4.5703125" style="31" customWidth="1"/>
    <col min="15360" max="15360" width="28.85546875" style="31" customWidth="1"/>
    <col min="15361" max="15361" width="14.140625" style="31" customWidth="1"/>
    <col min="15362" max="15362" width="47.85546875" style="31" bestFit="1" customWidth="1"/>
    <col min="15363" max="15363" width="0" style="31" hidden="1" customWidth="1"/>
    <col min="15364" max="15364" width="0" style="31" hidden="1" bestFit="1" customWidth="1"/>
    <col min="15365" max="15365" width="10.140625" style="31" customWidth="1"/>
    <col min="15366" max="15366" width="11" style="31" customWidth="1"/>
    <col min="15367" max="15367" width="11.140625" style="31" customWidth="1"/>
    <col min="15368" max="15368" width="14.28515625" style="31" bestFit="1" customWidth="1"/>
    <col min="15369" max="15369" width="16" style="31" bestFit="1" customWidth="1"/>
    <col min="15370" max="15370" width="64.28515625" style="31" bestFit="1" customWidth="1"/>
    <col min="15371" max="15614" width="9.140625" style="31"/>
    <col min="15615" max="15615" width="4.5703125" style="31" customWidth="1"/>
    <col min="15616" max="15616" width="28.85546875" style="31" customWidth="1"/>
    <col min="15617" max="15617" width="14.140625" style="31" customWidth="1"/>
    <col min="15618" max="15618" width="47.85546875" style="31" bestFit="1" customWidth="1"/>
    <col min="15619" max="15619" width="0" style="31" hidden="1" customWidth="1"/>
    <col min="15620" max="15620" width="0" style="31" hidden="1" bestFit="1" customWidth="1"/>
    <col min="15621" max="15621" width="10.140625" style="31" customWidth="1"/>
    <col min="15622" max="15622" width="11" style="31" customWidth="1"/>
    <col min="15623" max="15623" width="11.140625" style="31" customWidth="1"/>
    <col min="15624" max="15624" width="14.28515625" style="31" bestFit="1" customWidth="1"/>
    <col min="15625" max="15625" width="16" style="31" bestFit="1" customWidth="1"/>
    <col min="15626" max="15626" width="64.28515625" style="31" bestFit="1" customWidth="1"/>
    <col min="15627" max="15870" width="9.140625" style="31"/>
    <col min="15871" max="15871" width="4.5703125" style="31" customWidth="1"/>
    <col min="15872" max="15872" width="28.85546875" style="31" customWidth="1"/>
    <col min="15873" max="15873" width="14.140625" style="31" customWidth="1"/>
    <col min="15874" max="15874" width="47.85546875" style="31" bestFit="1" customWidth="1"/>
    <col min="15875" max="15875" width="0" style="31" hidden="1" customWidth="1"/>
    <col min="15876" max="15876" width="0" style="31" hidden="1" bestFit="1" customWidth="1"/>
    <col min="15877" max="15877" width="10.140625" style="31" customWidth="1"/>
    <col min="15878" max="15878" width="11" style="31" customWidth="1"/>
    <col min="15879" max="15879" width="11.140625" style="31" customWidth="1"/>
    <col min="15880" max="15880" width="14.28515625" style="31" bestFit="1" customWidth="1"/>
    <col min="15881" max="15881" width="16" style="31" bestFit="1" customWidth="1"/>
    <col min="15882" max="15882" width="64.28515625" style="31" bestFit="1" customWidth="1"/>
    <col min="15883" max="16126" width="9.140625" style="31"/>
    <col min="16127" max="16127" width="4.5703125" style="31" customWidth="1"/>
    <col min="16128" max="16128" width="28.85546875" style="31" customWidth="1"/>
    <col min="16129" max="16129" width="14.140625" style="31" customWidth="1"/>
    <col min="16130" max="16130" width="47.85546875" style="31" bestFit="1" customWidth="1"/>
    <col min="16131" max="16131" width="0" style="31" hidden="1" customWidth="1"/>
    <col min="16132" max="16132" width="0" style="31" hidden="1" bestFit="1" customWidth="1"/>
    <col min="16133" max="16133" width="10.140625" style="31" customWidth="1"/>
    <col min="16134" max="16134" width="11" style="31" customWidth="1"/>
    <col min="16135" max="16135" width="11.140625" style="31" customWidth="1"/>
    <col min="16136" max="16136" width="14.28515625" style="31" bestFit="1" customWidth="1"/>
    <col min="16137" max="16137" width="16" style="31" bestFit="1" customWidth="1"/>
    <col min="16138" max="16138" width="64.28515625" style="31" bestFit="1" customWidth="1"/>
    <col min="16139" max="16384" width="9.140625" style="31"/>
  </cols>
  <sheetData>
    <row r="1" spans="1:254" ht="15" x14ac:dyDescent="0.25">
      <c r="A1" s="124" t="s">
        <v>343</v>
      </c>
      <c r="B1" s="124"/>
      <c r="C1" s="124"/>
      <c r="D1" s="124"/>
    </row>
    <row r="2" spans="1:254" ht="15" x14ac:dyDescent="0.25">
      <c r="A2" s="32"/>
      <c r="B2" s="32"/>
      <c r="C2" s="32"/>
      <c r="D2" s="32"/>
    </row>
    <row r="3" spans="1:254" s="35" customFormat="1" ht="15" customHeight="1" x14ac:dyDescent="0.25">
      <c r="A3" s="130" t="s">
        <v>0</v>
      </c>
      <c r="B3" s="131" t="s">
        <v>1</v>
      </c>
      <c r="C3" s="130" t="s">
        <v>2</v>
      </c>
      <c r="D3" s="130" t="s">
        <v>3</v>
      </c>
      <c r="E3" s="33" t="s">
        <v>4</v>
      </c>
      <c r="F3" s="33" t="s">
        <v>5</v>
      </c>
      <c r="G3" s="130" t="s">
        <v>6</v>
      </c>
      <c r="H3" s="133" t="s">
        <v>260</v>
      </c>
      <c r="I3" s="134" t="s">
        <v>11</v>
      </c>
      <c r="J3" s="130" t="s"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</row>
    <row r="4" spans="1:254" s="35" customFormat="1" ht="15" x14ac:dyDescent="0.25">
      <c r="A4" s="130"/>
      <c r="B4" s="131"/>
      <c r="C4" s="130"/>
      <c r="D4" s="130"/>
      <c r="E4" s="33"/>
      <c r="F4" s="33"/>
      <c r="G4" s="130"/>
      <c r="H4" s="133"/>
      <c r="I4" s="135"/>
      <c r="J4" s="130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pans="1:254" ht="15" x14ac:dyDescent="0.2">
      <c r="A5" s="36">
        <v>2</v>
      </c>
      <c r="B5" s="36" t="s">
        <v>266</v>
      </c>
      <c r="C5" s="36"/>
      <c r="D5" s="2" t="s">
        <v>46</v>
      </c>
      <c r="E5" s="3" t="s">
        <v>16</v>
      </c>
      <c r="F5" s="3" t="s">
        <v>46</v>
      </c>
      <c r="G5" s="4" t="s">
        <v>16</v>
      </c>
      <c r="H5" s="37">
        <v>10000</v>
      </c>
      <c r="I5" s="37"/>
      <c r="J5" s="36" t="s">
        <v>261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</row>
    <row r="6" spans="1:254" ht="15" x14ac:dyDescent="0.2">
      <c r="A6" s="36"/>
      <c r="B6" s="36"/>
      <c r="C6" s="36"/>
      <c r="D6" s="2" t="s">
        <v>47</v>
      </c>
      <c r="E6" s="3" t="s">
        <v>16</v>
      </c>
      <c r="F6" s="3" t="s">
        <v>47</v>
      </c>
      <c r="G6" s="4" t="s">
        <v>16</v>
      </c>
      <c r="H6" s="37">
        <v>10000</v>
      </c>
      <c r="I6" s="37"/>
      <c r="J6" s="36" t="s">
        <v>261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</row>
    <row r="7" spans="1:254" ht="15" x14ac:dyDescent="0.2">
      <c r="A7" s="36"/>
      <c r="B7" s="36"/>
      <c r="C7" s="36"/>
      <c r="D7" s="2" t="s">
        <v>48</v>
      </c>
      <c r="E7" s="3" t="s">
        <v>16</v>
      </c>
      <c r="F7" s="3" t="s">
        <v>48</v>
      </c>
      <c r="G7" s="4" t="s">
        <v>16</v>
      </c>
      <c r="H7" s="37">
        <v>10000</v>
      </c>
      <c r="I7" s="37"/>
      <c r="J7" s="36" t="s">
        <v>261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</row>
    <row r="8" spans="1:254" ht="15" x14ac:dyDescent="0.2">
      <c r="A8" s="36"/>
      <c r="B8" s="36"/>
      <c r="C8" s="36"/>
      <c r="D8" s="2" t="s">
        <v>49</v>
      </c>
      <c r="E8" s="3" t="s">
        <v>16</v>
      </c>
      <c r="F8" s="3" t="s">
        <v>49</v>
      </c>
      <c r="G8" s="4" t="s">
        <v>16</v>
      </c>
      <c r="H8" s="37">
        <v>10000</v>
      </c>
      <c r="I8" s="37"/>
      <c r="J8" s="36" t="s">
        <v>261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pans="1:254" ht="15" x14ac:dyDescent="0.2">
      <c r="A9" s="36"/>
      <c r="B9" s="36"/>
      <c r="C9" s="36"/>
      <c r="D9" s="2" t="s">
        <v>50</v>
      </c>
      <c r="E9" s="3" t="s">
        <v>16</v>
      </c>
      <c r="F9" s="3" t="s">
        <v>50</v>
      </c>
      <c r="G9" s="4" t="s">
        <v>16</v>
      </c>
      <c r="H9" s="37">
        <v>10000</v>
      </c>
      <c r="I9" s="37"/>
      <c r="J9" s="36" t="s">
        <v>261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</row>
    <row r="10" spans="1:254" ht="15" x14ac:dyDescent="0.2">
      <c r="A10" s="36"/>
      <c r="B10" s="36"/>
      <c r="C10" s="36"/>
      <c r="D10" s="2" t="s">
        <v>51</v>
      </c>
      <c r="E10" s="3" t="s">
        <v>16</v>
      </c>
      <c r="F10" s="3" t="s">
        <v>51</v>
      </c>
      <c r="G10" s="4" t="s">
        <v>16</v>
      </c>
      <c r="H10" s="37">
        <v>10000</v>
      </c>
      <c r="I10" s="37"/>
      <c r="J10" s="36" t="s">
        <v>261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</row>
    <row r="11" spans="1:254" ht="15" x14ac:dyDescent="0.2">
      <c r="A11" s="36"/>
      <c r="B11" s="36"/>
      <c r="C11" s="36"/>
      <c r="D11" s="2" t="s">
        <v>52</v>
      </c>
      <c r="E11" s="3" t="s">
        <v>16</v>
      </c>
      <c r="F11" s="3" t="s">
        <v>52</v>
      </c>
      <c r="G11" s="4" t="s">
        <v>16</v>
      </c>
      <c r="H11" s="37">
        <v>10000</v>
      </c>
      <c r="I11" s="37"/>
      <c r="J11" s="36" t="s">
        <v>261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</row>
    <row r="12" spans="1:254" ht="15" x14ac:dyDescent="0.2">
      <c r="A12" s="36"/>
      <c r="B12" s="36"/>
      <c r="C12" s="36"/>
      <c r="D12" s="2" t="s">
        <v>53</v>
      </c>
      <c r="E12" s="3" t="s">
        <v>16</v>
      </c>
      <c r="F12" s="3" t="s">
        <v>53</v>
      </c>
      <c r="G12" s="4" t="s">
        <v>16</v>
      </c>
      <c r="H12" s="37">
        <v>10000</v>
      </c>
      <c r="I12" s="37"/>
      <c r="J12" s="36" t="s">
        <v>261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</row>
    <row r="13" spans="1:254" ht="15" x14ac:dyDescent="0.2">
      <c r="A13" s="36"/>
      <c r="B13" s="36"/>
      <c r="C13" s="36"/>
      <c r="D13" s="2" t="s">
        <v>54</v>
      </c>
      <c r="E13" s="3" t="s">
        <v>16</v>
      </c>
      <c r="F13" s="3" t="s">
        <v>54</v>
      </c>
      <c r="G13" s="4" t="s">
        <v>16</v>
      </c>
      <c r="H13" s="37">
        <v>10000</v>
      </c>
      <c r="I13" s="37"/>
      <c r="J13" s="36" t="s">
        <v>261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</row>
    <row r="14" spans="1:254" ht="15" x14ac:dyDescent="0.2">
      <c r="A14" s="36"/>
      <c r="B14" s="36"/>
      <c r="C14" s="36"/>
      <c r="D14" s="2" t="s">
        <v>55</v>
      </c>
      <c r="E14" s="3" t="s">
        <v>16</v>
      </c>
      <c r="F14" s="3" t="s">
        <v>55</v>
      </c>
      <c r="G14" s="4" t="s">
        <v>16</v>
      </c>
      <c r="H14" s="37">
        <v>10000</v>
      </c>
      <c r="I14" s="37"/>
      <c r="J14" s="36" t="s">
        <v>261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" x14ac:dyDescent="0.2">
      <c r="A15" s="36"/>
      <c r="B15" s="36"/>
      <c r="C15" s="36"/>
      <c r="D15" s="2" t="s">
        <v>56</v>
      </c>
      <c r="E15" s="3" t="s">
        <v>16</v>
      </c>
      <c r="F15" s="3" t="s">
        <v>56</v>
      </c>
      <c r="G15" s="4" t="s">
        <v>16</v>
      </c>
      <c r="H15" s="37">
        <v>10000</v>
      </c>
      <c r="I15" s="37"/>
      <c r="J15" s="36" t="s">
        <v>261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" x14ac:dyDescent="0.2">
      <c r="A16" s="36"/>
      <c r="B16" s="36"/>
      <c r="C16" s="36"/>
      <c r="D16" s="2" t="s">
        <v>57</v>
      </c>
      <c r="E16" s="3" t="s">
        <v>16</v>
      </c>
      <c r="F16" s="3" t="s">
        <v>57</v>
      </c>
      <c r="G16" s="4" t="s">
        <v>16</v>
      </c>
      <c r="H16" s="37">
        <v>10000</v>
      </c>
      <c r="I16" s="37"/>
      <c r="J16" s="36" t="s">
        <v>261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" x14ac:dyDescent="0.2">
      <c r="A17" s="36"/>
      <c r="B17" s="36"/>
      <c r="C17" s="36"/>
      <c r="D17" s="2" t="s">
        <v>58</v>
      </c>
      <c r="E17" s="3" t="s">
        <v>16</v>
      </c>
      <c r="F17" s="3" t="s">
        <v>58</v>
      </c>
      <c r="G17" s="4" t="s">
        <v>16</v>
      </c>
      <c r="H17" s="37">
        <v>10000</v>
      </c>
      <c r="I17" s="37"/>
      <c r="J17" s="36" t="s">
        <v>261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" x14ac:dyDescent="0.2">
      <c r="A18" s="36"/>
      <c r="B18" s="36"/>
      <c r="C18" s="36"/>
      <c r="D18" s="2" t="s">
        <v>59</v>
      </c>
      <c r="E18" s="3" t="s">
        <v>16</v>
      </c>
      <c r="F18" s="3" t="s">
        <v>59</v>
      </c>
      <c r="G18" s="4" t="s">
        <v>16</v>
      </c>
      <c r="H18" s="37">
        <v>10000</v>
      </c>
      <c r="I18" s="37"/>
      <c r="J18" s="36" t="s">
        <v>261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" x14ac:dyDescent="0.2">
      <c r="A19" s="36"/>
      <c r="B19" s="36"/>
      <c r="C19" s="36"/>
      <c r="D19" s="2" t="s">
        <v>60</v>
      </c>
      <c r="E19" s="3" t="s">
        <v>19</v>
      </c>
      <c r="F19" s="3" t="s">
        <v>60</v>
      </c>
      <c r="G19" s="4" t="s">
        <v>19</v>
      </c>
      <c r="H19" s="37">
        <v>10000</v>
      </c>
      <c r="I19" s="37"/>
      <c r="J19" s="36" t="s">
        <v>261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" x14ac:dyDescent="0.2">
      <c r="A20" s="36"/>
      <c r="B20" s="36"/>
      <c r="C20" s="36"/>
      <c r="D20" s="2" t="s">
        <v>61</v>
      </c>
      <c r="E20" s="3" t="s">
        <v>19</v>
      </c>
      <c r="F20" s="3" t="s">
        <v>61</v>
      </c>
      <c r="G20" s="4" t="s">
        <v>19</v>
      </c>
      <c r="H20" s="37">
        <v>10000</v>
      </c>
      <c r="I20" s="37"/>
      <c r="J20" s="36" t="s">
        <v>261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" x14ac:dyDescent="0.2">
      <c r="A21" s="36"/>
      <c r="B21" s="36"/>
      <c r="C21" s="36"/>
      <c r="D21" s="2" t="s">
        <v>62</v>
      </c>
      <c r="E21" s="3" t="s">
        <v>19</v>
      </c>
      <c r="F21" s="3" t="s">
        <v>62</v>
      </c>
      <c r="G21" s="4" t="s">
        <v>19</v>
      </c>
      <c r="H21" s="37">
        <v>10000</v>
      </c>
      <c r="I21" s="37"/>
      <c r="J21" s="36" t="s">
        <v>261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15" x14ac:dyDescent="0.2">
      <c r="A22" s="36"/>
      <c r="B22" s="36"/>
      <c r="C22" s="36"/>
      <c r="D22" s="2" t="s">
        <v>63</v>
      </c>
      <c r="E22" s="3" t="s">
        <v>19</v>
      </c>
      <c r="F22" s="3" t="s">
        <v>63</v>
      </c>
      <c r="G22" s="4" t="s">
        <v>19</v>
      </c>
      <c r="H22" s="37">
        <v>10000</v>
      </c>
      <c r="I22" s="37"/>
      <c r="J22" s="36" t="s">
        <v>261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ht="15" x14ac:dyDescent="0.2">
      <c r="A23" s="36"/>
      <c r="B23" s="36"/>
      <c r="C23" s="36"/>
      <c r="D23" s="2" t="s">
        <v>64</v>
      </c>
      <c r="E23" s="3" t="s">
        <v>19</v>
      </c>
      <c r="F23" s="3" t="s">
        <v>64</v>
      </c>
      <c r="G23" s="4" t="s">
        <v>19</v>
      </c>
      <c r="H23" s="37">
        <v>10000</v>
      </c>
      <c r="I23" s="37"/>
      <c r="J23" s="36" t="s">
        <v>261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5" x14ac:dyDescent="0.2">
      <c r="A24" s="36"/>
      <c r="B24" s="36"/>
      <c r="C24" s="36"/>
      <c r="D24" s="2" t="s">
        <v>65</v>
      </c>
      <c r="E24" s="3" t="s">
        <v>19</v>
      </c>
      <c r="F24" s="3" t="s">
        <v>65</v>
      </c>
      <c r="G24" s="4" t="s">
        <v>19</v>
      </c>
      <c r="H24" s="37">
        <v>10000</v>
      </c>
      <c r="I24" s="37"/>
      <c r="J24" s="36" t="s">
        <v>261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" x14ac:dyDescent="0.2">
      <c r="A25" s="36"/>
      <c r="B25" s="36"/>
      <c r="C25" s="36"/>
      <c r="D25" s="2" t="s">
        <v>66</v>
      </c>
      <c r="E25" s="3" t="s">
        <v>19</v>
      </c>
      <c r="F25" s="3" t="s">
        <v>66</v>
      </c>
      <c r="G25" s="4" t="s">
        <v>19</v>
      </c>
      <c r="H25" s="37">
        <v>10000</v>
      </c>
      <c r="I25" s="37"/>
      <c r="J25" s="36" t="s">
        <v>261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" x14ac:dyDescent="0.2">
      <c r="A26" s="36"/>
      <c r="B26" s="36"/>
      <c r="C26" s="36"/>
      <c r="D26" s="2" t="s">
        <v>41</v>
      </c>
      <c r="E26" s="3" t="s">
        <v>19</v>
      </c>
      <c r="F26" s="3" t="s">
        <v>41</v>
      </c>
      <c r="G26" s="4" t="s">
        <v>19</v>
      </c>
      <c r="H26" s="37">
        <v>10000</v>
      </c>
      <c r="I26" s="37"/>
      <c r="J26" s="36" t="s">
        <v>261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" x14ac:dyDescent="0.2">
      <c r="A27" s="36"/>
      <c r="B27" s="36"/>
      <c r="C27" s="36"/>
      <c r="D27" s="2" t="s">
        <v>67</v>
      </c>
      <c r="E27" s="3" t="s">
        <v>19</v>
      </c>
      <c r="F27" s="3" t="s">
        <v>67</v>
      </c>
      <c r="G27" s="4" t="s">
        <v>19</v>
      </c>
      <c r="H27" s="37">
        <v>10000</v>
      </c>
      <c r="I27" s="37"/>
      <c r="J27" s="36" t="s">
        <v>261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" x14ac:dyDescent="0.2">
      <c r="A28" s="36"/>
      <c r="B28" s="36"/>
      <c r="C28" s="36"/>
      <c r="D28" s="2" t="s">
        <v>68</v>
      </c>
      <c r="E28" s="3" t="s">
        <v>19</v>
      </c>
      <c r="F28" s="3" t="s">
        <v>68</v>
      </c>
      <c r="G28" s="4" t="s">
        <v>19</v>
      </c>
      <c r="H28" s="37">
        <v>10000</v>
      </c>
      <c r="I28" s="37"/>
      <c r="J28" s="36" t="s">
        <v>261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" x14ac:dyDescent="0.25">
      <c r="A29" s="36"/>
      <c r="B29" s="38"/>
      <c r="C29" s="38"/>
      <c r="D29" s="39" t="s">
        <v>69</v>
      </c>
      <c r="E29" s="38" t="s">
        <v>19</v>
      </c>
      <c r="F29" s="38" t="s">
        <v>69</v>
      </c>
      <c r="G29" s="40" t="s">
        <v>19</v>
      </c>
      <c r="H29" s="37">
        <v>10000</v>
      </c>
      <c r="I29" s="37"/>
      <c r="J29" s="36" t="s">
        <v>261</v>
      </c>
    </row>
    <row r="30" spans="1:254" x14ac:dyDescent="0.2">
      <c r="A30" s="36"/>
      <c r="B30" s="36"/>
      <c r="C30" s="36"/>
      <c r="D30" s="39" t="s">
        <v>70</v>
      </c>
      <c r="E30" s="36" t="s">
        <v>19</v>
      </c>
      <c r="F30" s="36" t="s">
        <v>70</v>
      </c>
      <c r="G30" s="40" t="s">
        <v>19</v>
      </c>
      <c r="H30" s="37">
        <v>10000</v>
      </c>
      <c r="I30" s="37"/>
      <c r="J30" s="36" t="s">
        <v>261</v>
      </c>
    </row>
    <row r="31" spans="1:254" x14ac:dyDescent="0.2">
      <c r="A31" s="36"/>
      <c r="B31" s="36"/>
      <c r="C31" s="36"/>
      <c r="D31" s="39" t="s">
        <v>71</v>
      </c>
      <c r="E31" s="36" t="s">
        <v>19</v>
      </c>
      <c r="F31" s="36" t="s">
        <v>71</v>
      </c>
      <c r="G31" s="40" t="s">
        <v>19</v>
      </c>
      <c r="H31" s="37">
        <v>10000</v>
      </c>
      <c r="I31" s="37"/>
      <c r="J31" s="36" t="s">
        <v>261</v>
      </c>
    </row>
    <row r="32" spans="1:254" x14ac:dyDescent="0.2">
      <c r="A32" s="36"/>
      <c r="B32" s="36"/>
      <c r="C32" s="36"/>
      <c r="D32" s="39" t="s">
        <v>72</v>
      </c>
      <c r="E32" s="36" t="s">
        <v>19</v>
      </c>
      <c r="F32" s="36" t="s">
        <v>72</v>
      </c>
      <c r="G32" s="40" t="s">
        <v>19</v>
      </c>
      <c r="H32" s="37">
        <v>10000</v>
      </c>
      <c r="I32" s="37"/>
      <c r="J32" s="36" t="s">
        <v>261</v>
      </c>
    </row>
    <row r="33" spans="1:10" x14ac:dyDescent="0.2">
      <c r="A33" s="36"/>
      <c r="B33" s="36"/>
      <c r="C33" s="36"/>
      <c r="D33" s="39" t="s">
        <v>73</v>
      </c>
      <c r="E33" s="36" t="s">
        <v>19</v>
      </c>
      <c r="F33" s="36" t="s">
        <v>73</v>
      </c>
      <c r="G33" s="40" t="s">
        <v>19</v>
      </c>
      <c r="H33" s="37">
        <v>10000</v>
      </c>
      <c r="I33" s="37"/>
      <c r="J33" s="36" t="s">
        <v>261</v>
      </c>
    </row>
    <row r="34" spans="1:10" x14ac:dyDescent="0.2">
      <c r="A34" s="36"/>
      <c r="B34" s="36"/>
      <c r="C34" s="36"/>
      <c r="D34" s="39" t="s">
        <v>74</v>
      </c>
      <c r="E34" s="36" t="s">
        <v>19</v>
      </c>
      <c r="F34" s="36" t="s">
        <v>74</v>
      </c>
      <c r="G34" s="40" t="s">
        <v>19</v>
      </c>
      <c r="H34" s="37">
        <v>10000</v>
      </c>
      <c r="I34" s="37"/>
      <c r="J34" s="36" t="s">
        <v>261</v>
      </c>
    </row>
    <row r="35" spans="1:10" x14ac:dyDescent="0.2">
      <c r="A35" s="36"/>
      <c r="B35" s="36"/>
      <c r="C35" s="36"/>
      <c r="D35" s="39" t="s">
        <v>75</v>
      </c>
      <c r="E35" s="36"/>
      <c r="F35" s="36"/>
      <c r="G35" s="40" t="s">
        <v>32</v>
      </c>
      <c r="H35" s="37">
        <v>10000</v>
      </c>
      <c r="I35" s="37"/>
      <c r="J35" s="36" t="s">
        <v>261</v>
      </c>
    </row>
    <row r="36" spans="1:10" x14ac:dyDescent="0.2">
      <c r="A36" s="36"/>
      <c r="B36" s="36"/>
      <c r="C36" s="36"/>
      <c r="D36" s="39" t="s">
        <v>76</v>
      </c>
      <c r="E36" s="36"/>
      <c r="F36" s="36"/>
      <c r="G36" s="40" t="s">
        <v>32</v>
      </c>
      <c r="H36" s="37">
        <v>10000</v>
      </c>
      <c r="I36" s="37"/>
      <c r="J36" s="36" t="s">
        <v>261</v>
      </c>
    </row>
    <row r="37" spans="1:10" x14ac:dyDescent="0.2">
      <c r="A37" s="36"/>
      <c r="B37" s="36"/>
      <c r="C37" s="36"/>
      <c r="D37" s="39" t="s">
        <v>77</v>
      </c>
      <c r="E37" s="36"/>
      <c r="F37" s="36"/>
      <c r="G37" s="40" t="s">
        <v>32</v>
      </c>
      <c r="H37" s="37">
        <v>10000</v>
      </c>
      <c r="I37" s="37"/>
      <c r="J37" s="36" t="s">
        <v>261</v>
      </c>
    </row>
    <row r="38" spans="1:10" x14ac:dyDescent="0.2">
      <c r="A38" s="36"/>
      <c r="B38" s="36"/>
      <c r="C38" s="36"/>
      <c r="D38" s="39" t="s">
        <v>78</v>
      </c>
      <c r="E38" s="36"/>
      <c r="F38" s="36"/>
      <c r="G38" s="40" t="s">
        <v>32</v>
      </c>
      <c r="H38" s="37">
        <v>10000</v>
      </c>
      <c r="I38" s="37"/>
      <c r="J38" s="36" t="s">
        <v>261</v>
      </c>
    </row>
    <row r="39" spans="1:10" x14ac:dyDescent="0.2">
      <c r="A39" s="36"/>
      <c r="B39" s="36"/>
      <c r="C39" s="36"/>
      <c r="D39" s="39" t="s">
        <v>79</v>
      </c>
      <c r="E39" s="36"/>
      <c r="F39" s="36"/>
      <c r="G39" s="40" t="s">
        <v>32</v>
      </c>
      <c r="H39" s="37">
        <v>10000</v>
      </c>
      <c r="I39" s="37"/>
      <c r="J39" s="36" t="s">
        <v>261</v>
      </c>
    </row>
    <row r="40" spans="1:10" x14ac:dyDescent="0.2">
      <c r="A40" s="36"/>
      <c r="B40" s="36"/>
      <c r="C40" s="36"/>
      <c r="D40" s="36" t="s">
        <v>80</v>
      </c>
      <c r="E40" s="36"/>
      <c r="F40" s="36"/>
      <c r="G40" s="40" t="s">
        <v>33</v>
      </c>
      <c r="H40" s="37">
        <v>10000</v>
      </c>
      <c r="I40" s="37"/>
      <c r="J40" s="36" t="s">
        <v>261</v>
      </c>
    </row>
    <row r="41" spans="1:10" x14ac:dyDescent="0.2">
      <c r="A41" s="36"/>
      <c r="B41" s="36"/>
      <c r="C41" s="36"/>
      <c r="D41" s="36" t="s">
        <v>81</v>
      </c>
      <c r="E41" s="36"/>
      <c r="F41" s="36"/>
      <c r="G41" s="40" t="s">
        <v>33</v>
      </c>
      <c r="H41" s="37">
        <v>10000</v>
      </c>
      <c r="I41" s="37"/>
      <c r="J41" s="36" t="s">
        <v>261</v>
      </c>
    </row>
    <row r="42" spans="1:10" x14ac:dyDescent="0.2">
      <c r="A42" s="36"/>
      <c r="B42" s="36"/>
      <c r="C42" s="36"/>
      <c r="D42" s="36" t="s">
        <v>41</v>
      </c>
      <c r="E42" s="36"/>
      <c r="F42" s="36"/>
      <c r="G42" s="40" t="s">
        <v>33</v>
      </c>
      <c r="H42" s="37">
        <v>10000</v>
      </c>
      <c r="I42" s="37"/>
      <c r="J42" s="36" t="s">
        <v>261</v>
      </c>
    </row>
    <row r="43" spans="1:10" x14ac:dyDescent="0.2">
      <c r="A43" s="36"/>
      <c r="B43" s="36"/>
      <c r="C43" s="36"/>
      <c r="D43" s="36" t="s">
        <v>82</v>
      </c>
      <c r="E43" s="36"/>
      <c r="F43" s="36"/>
      <c r="G43" s="40" t="s">
        <v>33</v>
      </c>
      <c r="H43" s="37">
        <v>10000</v>
      </c>
      <c r="I43" s="37"/>
      <c r="J43" s="36" t="s">
        <v>261</v>
      </c>
    </row>
    <row r="44" spans="1:10" x14ac:dyDescent="0.2">
      <c r="A44" s="36"/>
      <c r="B44" s="36"/>
      <c r="C44" s="36"/>
      <c r="D44" s="36" t="s">
        <v>83</v>
      </c>
      <c r="E44" s="36"/>
      <c r="F44" s="36"/>
      <c r="G44" s="40" t="s">
        <v>33</v>
      </c>
      <c r="H44" s="37">
        <v>10000</v>
      </c>
      <c r="I44" s="37"/>
      <c r="J44" s="36" t="s">
        <v>261</v>
      </c>
    </row>
    <row r="45" spans="1:10" x14ac:dyDescent="0.2">
      <c r="A45" s="36"/>
      <c r="B45" s="36"/>
      <c r="C45" s="36"/>
      <c r="D45" s="36" t="s">
        <v>84</v>
      </c>
      <c r="E45" s="36"/>
      <c r="F45" s="36"/>
      <c r="G45" s="40" t="s">
        <v>33</v>
      </c>
      <c r="H45" s="37">
        <v>10000</v>
      </c>
      <c r="I45" s="37"/>
      <c r="J45" s="36" t="s">
        <v>261</v>
      </c>
    </row>
    <row r="46" spans="1:10" x14ac:dyDescent="0.2">
      <c r="A46" s="36"/>
      <c r="B46" s="36"/>
      <c r="C46" s="36"/>
      <c r="D46" s="36" t="s">
        <v>85</v>
      </c>
      <c r="E46" s="36"/>
      <c r="F46" s="36"/>
      <c r="G46" s="40" t="s">
        <v>33</v>
      </c>
      <c r="H46" s="37">
        <v>10000</v>
      </c>
      <c r="I46" s="37"/>
      <c r="J46" s="36" t="s">
        <v>261</v>
      </c>
    </row>
    <row r="47" spans="1:10" x14ac:dyDescent="0.2">
      <c r="A47" s="36"/>
      <c r="B47" s="36"/>
      <c r="C47" s="36"/>
      <c r="D47" s="36" t="s">
        <v>75</v>
      </c>
      <c r="E47" s="36"/>
      <c r="F47" s="36"/>
      <c r="G47" s="40" t="s">
        <v>33</v>
      </c>
      <c r="H47" s="37">
        <v>10000</v>
      </c>
      <c r="I47" s="37"/>
      <c r="J47" s="36" t="s">
        <v>261</v>
      </c>
    </row>
    <row r="48" spans="1:10" x14ac:dyDescent="0.2">
      <c r="A48" s="36"/>
      <c r="B48" s="36"/>
      <c r="C48" s="36"/>
      <c r="D48" s="36" t="s">
        <v>86</v>
      </c>
      <c r="E48" s="36"/>
      <c r="F48" s="36"/>
      <c r="G48" s="40" t="s">
        <v>34</v>
      </c>
      <c r="H48" s="37">
        <v>10000</v>
      </c>
      <c r="I48" s="37"/>
      <c r="J48" s="36" t="s">
        <v>261</v>
      </c>
    </row>
    <row r="49" spans="1:10" x14ac:dyDescent="0.2">
      <c r="A49" s="36"/>
      <c r="B49" s="36"/>
      <c r="C49" s="36"/>
      <c r="D49" s="36" t="s">
        <v>87</v>
      </c>
      <c r="E49" s="36"/>
      <c r="F49" s="36"/>
      <c r="G49" s="40" t="s">
        <v>34</v>
      </c>
      <c r="H49" s="37">
        <v>10000</v>
      </c>
      <c r="I49" s="37"/>
      <c r="J49" s="36" t="s">
        <v>261</v>
      </c>
    </row>
    <row r="50" spans="1:10" x14ac:dyDescent="0.2">
      <c r="A50" s="36"/>
      <c r="B50" s="36"/>
      <c r="C50" s="36"/>
      <c r="D50" s="36" t="s">
        <v>88</v>
      </c>
      <c r="E50" s="36"/>
      <c r="F50" s="36"/>
      <c r="G50" s="40" t="s">
        <v>34</v>
      </c>
      <c r="H50" s="37">
        <v>10000</v>
      </c>
      <c r="I50" s="37"/>
      <c r="J50" s="36" t="s">
        <v>261</v>
      </c>
    </row>
    <row r="51" spans="1:10" x14ac:dyDescent="0.2">
      <c r="A51" s="36"/>
      <c r="B51" s="36"/>
      <c r="C51" s="36"/>
      <c r="D51" s="36" t="s">
        <v>89</v>
      </c>
      <c r="E51" s="36"/>
      <c r="F51" s="36"/>
      <c r="G51" s="40" t="s">
        <v>34</v>
      </c>
      <c r="H51" s="37">
        <v>10000</v>
      </c>
      <c r="I51" s="37"/>
      <c r="J51" s="36" t="s">
        <v>261</v>
      </c>
    </row>
    <row r="52" spans="1:10" x14ac:dyDescent="0.2">
      <c r="A52" s="36"/>
      <c r="B52" s="36"/>
      <c r="C52" s="36"/>
      <c r="D52" s="36" t="s">
        <v>90</v>
      </c>
      <c r="E52" s="36"/>
      <c r="F52" s="36"/>
      <c r="G52" s="40" t="s">
        <v>34</v>
      </c>
      <c r="H52" s="37">
        <v>10000</v>
      </c>
      <c r="I52" s="37"/>
      <c r="J52" s="36" t="s">
        <v>261</v>
      </c>
    </row>
    <row r="53" spans="1:10" x14ac:dyDescent="0.2">
      <c r="A53" s="36"/>
      <c r="B53" s="36"/>
      <c r="C53" s="36"/>
      <c r="D53" s="36" t="s">
        <v>91</v>
      </c>
      <c r="E53" s="36"/>
      <c r="F53" s="36"/>
      <c r="G53" s="40" t="s">
        <v>34</v>
      </c>
      <c r="H53" s="37">
        <v>10000</v>
      </c>
      <c r="I53" s="37"/>
      <c r="J53" s="36" t="s">
        <v>261</v>
      </c>
    </row>
    <row r="54" spans="1:10" x14ac:dyDescent="0.2">
      <c r="A54" s="36"/>
      <c r="B54" s="36"/>
      <c r="C54" s="36"/>
      <c r="D54" s="36" t="s">
        <v>92</v>
      </c>
      <c r="E54" s="36"/>
      <c r="F54" s="36"/>
      <c r="G54" s="40" t="s">
        <v>34</v>
      </c>
      <c r="H54" s="37">
        <v>10000</v>
      </c>
      <c r="I54" s="37"/>
      <c r="J54" s="36" t="s">
        <v>261</v>
      </c>
    </row>
    <row r="55" spans="1:10" x14ac:dyDescent="0.2">
      <c r="A55" s="36"/>
      <c r="B55" s="36"/>
      <c r="C55" s="36"/>
      <c r="D55" s="36" t="s">
        <v>93</v>
      </c>
      <c r="E55" s="36"/>
      <c r="F55" s="36"/>
      <c r="G55" s="40" t="s">
        <v>34</v>
      </c>
      <c r="H55" s="37">
        <v>10000</v>
      </c>
      <c r="I55" s="37"/>
      <c r="J55" s="36" t="s">
        <v>261</v>
      </c>
    </row>
    <row r="56" spans="1:10" x14ac:dyDescent="0.2">
      <c r="A56" s="36"/>
      <c r="B56" s="36"/>
      <c r="C56" s="36"/>
      <c r="D56" s="36" t="s">
        <v>94</v>
      </c>
      <c r="E56" s="36"/>
      <c r="F56" s="36"/>
      <c r="G56" s="40" t="s">
        <v>34</v>
      </c>
      <c r="H56" s="37">
        <v>10000</v>
      </c>
      <c r="I56" s="37"/>
      <c r="J56" s="36" t="s">
        <v>261</v>
      </c>
    </row>
    <row r="57" spans="1:10" x14ac:dyDescent="0.2">
      <c r="A57" s="36"/>
      <c r="B57" s="36"/>
      <c r="C57" s="36"/>
      <c r="D57" s="36" t="s">
        <v>95</v>
      </c>
      <c r="E57" s="36"/>
      <c r="F57" s="36"/>
      <c r="G57" s="40" t="s">
        <v>34</v>
      </c>
      <c r="H57" s="37">
        <v>10000</v>
      </c>
      <c r="I57" s="37"/>
      <c r="J57" s="36" t="s">
        <v>261</v>
      </c>
    </row>
    <row r="58" spans="1:10" x14ac:dyDescent="0.2">
      <c r="A58" s="36"/>
      <c r="B58" s="36"/>
      <c r="C58" s="36"/>
      <c r="D58" s="36" t="s">
        <v>96</v>
      </c>
      <c r="E58" s="36"/>
      <c r="F58" s="36"/>
      <c r="G58" s="40" t="s">
        <v>34</v>
      </c>
      <c r="H58" s="37">
        <v>10000</v>
      </c>
      <c r="I58" s="37"/>
      <c r="J58" s="36" t="s">
        <v>261</v>
      </c>
    </row>
    <row r="59" spans="1:10" x14ac:dyDescent="0.2">
      <c r="A59" s="36"/>
      <c r="B59" s="36"/>
      <c r="C59" s="36"/>
      <c r="D59" s="39" t="s">
        <v>108</v>
      </c>
      <c r="E59" s="36"/>
      <c r="F59" s="36"/>
      <c r="G59" s="40" t="s">
        <v>35</v>
      </c>
      <c r="H59" s="37">
        <v>10000</v>
      </c>
      <c r="I59" s="37"/>
      <c r="J59" s="36" t="s">
        <v>261</v>
      </c>
    </row>
    <row r="60" spans="1:10" x14ac:dyDescent="0.2">
      <c r="A60" s="36"/>
      <c r="B60" s="36"/>
      <c r="C60" s="36"/>
      <c r="D60" s="36" t="s">
        <v>44</v>
      </c>
      <c r="E60" s="36"/>
      <c r="F60" s="36"/>
      <c r="G60" s="40" t="s">
        <v>35</v>
      </c>
      <c r="H60" s="37">
        <v>10000</v>
      </c>
      <c r="I60" s="37"/>
      <c r="J60" s="36" t="s">
        <v>261</v>
      </c>
    </row>
    <row r="61" spans="1:10" x14ac:dyDescent="0.2">
      <c r="A61" s="36"/>
      <c r="B61" s="36"/>
      <c r="C61" s="36"/>
      <c r="D61" s="36" t="s">
        <v>41</v>
      </c>
      <c r="E61" s="36"/>
      <c r="F61" s="36"/>
      <c r="G61" s="40" t="s">
        <v>35</v>
      </c>
      <c r="H61" s="37">
        <v>10000</v>
      </c>
      <c r="I61" s="37"/>
      <c r="J61" s="36" t="s">
        <v>261</v>
      </c>
    </row>
    <row r="62" spans="1:10" x14ac:dyDescent="0.2">
      <c r="A62" s="36"/>
      <c r="B62" s="36"/>
      <c r="C62" s="36"/>
      <c r="D62" s="36" t="s">
        <v>97</v>
      </c>
      <c r="E62" s="36"/>
      <c r="F62" s="36"/>
      <c r="G62" s="40" t="s">
        <v>35</v>
      </c>
      <c r="H62" s="37">
        <v>10000</v>
      </c>
      <c r="I62" s="37"/>
      <c r="J62" s="36" t="s">
        <v>261</v>
      </c>
    </row>
    <row r="63" spans="1:10" x14ac:dyDescent="0.2">
      <c r="A63" s="36"/>
      <c r="B63" s="36"/>
      <c r="C63" s="36"/>
      <c r="D63" s="36" t="s">
        <v>98</v>
      </c>
      <c r="E63" s="36"/>
      <c r="F63" s="36"/>
      <c r="G63" s="40" t="s">
        <v>35</v>
      </c>
      <c r="H63" s="37">
        <v>10000</v>
      </c>
      <c r="I63" s="37"/>
      <c r="J63" s="36" t="s">
        <v>261</v>
      </c>
    </row>
    <row r="64" spans="1:10" x14ac:dyDescent="0.2">
      <c r="A64" s="36"/>
      <c r="B64" s="36"/>
      <c r="C64" s="36"/>
      <c r="D64" s="36" t="s">
        <v>99</v>
      </c>
      <c r="E64" s="36"/>
      <c r="F64" s="36"/>
      <c r="G64" s="40" t="s">
        <v>35</v>
      </c>
      <c r="H64" s="37">
        <v>10000</v>
      </c>
      <c r="I64" s="37"/>
      <c r="J64" s="36" t="s">
        <v>261</v>
      </c>
    </row>
    <row r="65" spans="1:10" x14ac:dyDescent="0.2">
      <c r="A65" s="36"/>
      <c r="B65" s="36"/>
      <c r="C65" s="36"/>
      <c r="D65" s="36" t="s">
        <v>100</v>
      </c>
      <c r="E65" s="36"/>
      <c r="F65" s="36"/>
      <c r="G65" s="40" t="s">
        <v>35</v>
      </c>
      <c r="H65" s="37">
        <v>10000</v>
      </c>
      <c r="I65" s="37"/>
      <c r="J65" s="36" t="s">
        <v>261</v>
      </c>
    </row>
    <row r="66" spans="1:10" x14ac:dyDescent="0.2">
      <c r="A66" s="36"/>
      <c r="B66" s="36"/>
      <c r="C66" s="36"/>
      <c r="D66" s="36" t="s">
        <v>101</v>
      </c>
      <c r="E66" s="36"/>
      <c r="F66" s="36"/>
      <c r="G66" s="40" t="s">
        <v>35</v>
      </c>
      <c r="H66" s="37">
        <v>10000</v>
      </c>
      <c r="I66" s="37"/>
      <c r="J66" s="36" t="s">
        <v>261</v>
      </c>
    </row>
    <row r="67" spans="1:10" x14ac:dyDescent="0.2">
      <c r="A67" s="36"/>
      <c r="B67" s="36"/>
      <c r="C67" s="36"/>
      <c r="D67" s="36" t="s">
        <v>102</v>
      </c>
      <c r="E67" s="36"/>
      <c r="F67" s="36"/>
      <c r="G67" s="40" t="s">
        <v>35</v>
      </c>
      <c r="H67" s="37">
        <v>10000</v>
      </c>
      <c r="I67" s="37"/>
      <c r="J67" s="36" t="s">
        <v>261</v>
      </c>
    </row>
    <row r="68" spans="1:10" x14ac:dyDescent="0.2">
      <c r="A68" s="36"/>
      <c r="B68" s="36"/>
      <c r="C68" s="36"/>
      <c r="D68" s="36" t="s">
        <v>103</v>
      </c>
      <c r="E68" s="36"/>
      <c r="F68" s="36"/>
      <c r="G68" s="40" t="s">
        <v>35</v>
      </c>
      <c r="H68" s="37">
        <v>10000</v>
      </c>
      <c r="I68" s="37"/>
      <c r="J68" s="36" t="s">
        <v>261</v>
      </c>
    </row>
    <row r="69" spans="1:10" x14ac:dyDescent="0.2">
      <c r="A69" s="36"/>
      <c r="B69" s="36"/>
      <c r="C69" s="36"/>
      <c r="D69" s="36" t="s">
        <v>104</v>
      </c>
      <c r="E69" s="36"/>
      <c r="F69" s="36"/>
      <c r="G69" s="40" t="s">
        <v>35</v>
      </c>
      <c r="H69" s="37">
        <v>10000</v>
      </c>
      <c r="I69" s="37"/>
      <c r="J69" s="36" t="s">
        <v>261</v>
      </c>
    </row>
    <row r="70" spans="1:10" x14ac:dyDescent="0.2">
      <c r="A70" s="36"/>
      <c r="B70" s="36"/>
      <c r="C70" s="36"/>
      <c r="D70" s="36" t="s">
        <v>105</v>
      </c>
      <c r="E70" s="36"/>
      <c r="F70" s="36"/>
      <c r="G70" s="40" t="s">
        <v>35</v>
      </c>
      <c r="H70" s="37">
        <v>10000</v>
      </c>
      <c r="I70" s="37"/>
      <c r="J70" s="36" t="s">
        <v>261</v>
      </c>
    </row>
    <row r="71" spans="1:10" x14ac:dyDescent="0.2">
      <c r="A71" s="36"/>
      <c r="B71" s="36"/>
      <c r="C71" s="36"/>
      <c r="D71" s="36" t="s">
        <v>106</v>
      </c>
      <c r="E71" s="36"/>
      <c r="F71" s="36"/>
      <c r="G71" s="40" t="s">
        <v>35</v>
      </c>
      <c r="H71" s="37">
        <v>10000</v>
      </c>
      <c r="I71" s="37"/>
      <c r="J71" s="36" t="s">
        <v>261</v>
      </c>
    </row>
    <row r="72" spans="1:10" x14ac:dyDescent="0.2">
      <c r="A72" s="36"/>
      <c r="B72" s="36"/>
      <c r="C72" s="36"/>
      <c r="D72" s="36" t="s">
        <v>107</v>
      </c>
      <c r="E72" s="36"/>
      <c r="F72" s="36"/>
      <c r="G72" s="40" t="s">
        <v>35</v>
      </c>
      <c r="H72" s="37">
        <v>10000</v>
      </c>
      <c r="I72" s="37"/>
      <c r="J72" s="36" t="s">
        <v>261</v>
      </c>
    </row>
    <row r="73" spans="1:10" x14ac:dyDescent="0.2">
      <c r="A73" s="36"/>
      <c r="B73" s="36"/>
      <c r="C73" s="36"/>
      <c r="D73" s="36" t="s">
        <v>70</v>
      </c>
      <c r="E73" s="36"/>
      <c r="F73" s="36"/>
      <c r="G73" s="40" t="s">
        <v>28</v>
      </c>
      <c r="H73" s="37">
        <v>10000</v>
      </c>
      <c r="I73" s="37"/>
      <c r="J73" s="36" t="s">
        <v>261</v>
      </c>
    </row>
    <row r="74" spans="1:10" x14ac:dyDescent="0.2">
      <c r="A74" s="36"/>
      <c r="B74" s="36"/>
      <c r="C74" s="36"/>
      <c r="D74" s="36" t="s">
        <v>109</v>
      </c>
      <c r="E74" s="36"/>
      <c r="F74" s="36"/>
      <c r="G74" s="40" t="s">
        <v>28</v>
      </c>
      <c r="H74" s="37">
        <v>10000</v>
      </c>
      <c r="I74" s="37"/>
      <c r="J74" s="36" t="s">
        <v>261</v>
      </c>
    </row>
    <row r="75" spans="1:10" x14ac:dyDescent="0.2">
      <c r="A75" s="36"/>
      <c r="B75" s="36"/>
      <c r="C75" s="36"/>
      <c r="D75" s="36" t="s">
        <v>99</v>
      </c>
      <c r="E75" s="36"/>
      <c r="F75" s="36"/>
      <c r="G75" s="40" t="s">
        <v>28</v>
      </c>
      <c r="H75" s="37">
        <v>10000</v>
      </c>
      <c r="I75" s="37"/>
      <c r="J75" s="36" t="s">
        <v>261</v>
      </c>
    </row>
    <row r="76" spans="1:10" x14ac:dyDescent="0.2">
      <c r="A76" s="36"/>
      <c r="B76" s="36"/>
      <c r="C76" s="36"/>
      <c r="D76" s="36" t="s">
        <v>110</v>
      </c>
      <c r="E76" s="36"/>
      <c r="F76" s="36"/>
      <c r="G76" s="40" t="s">
        <v>28</v>
      </c>
      <c r="H76" s="37">
        <v>10000</v>
      </c>
      <c r="I76" s="37"/>
      <c r="J76" s="36" t="s">
        <v>261</v>
      </c>
    </row>
    <row r="77" spans="1:10" x14ac:dyDescent="0.2">
      <c r="A77" s="36"/>
      <c r="B77" s="36"/>
      <c r="C77" s="36"/>
      <c r="D77" s="36" t="s">
        <v>111</v>
      </c>
      <c r="E77" s="36"/>
      <c r="F77" s="36"/>
      <c r="G77" s="40" t="s">
        <v>28</v>
      </c>
      <c r="H77" s="37">
        <v>10000</v>
      </c>
      <c r="I77" s="37"/>
      <c r="J77" s="36" t="s">
        <v>261</v>
      </c>
    </row>
    <row r="78" spans="1:10" x14ac:dyDescent="0.2">
      <c r="A78" s="36"/>
      <c r="B78" s="36"/>
      <c r="C78" s="36"/>
      <c r="D78" s="36" t="s">
        <v>112</v>
      </c>
      <c r="E78" s="36"/>
      <c r="F78" s="36"/>
      <c r="G78" s="40" t="s">
        <v>28</v>
      </c>
      <c r="H78" s="37">
        <v>10000</v>
      </c>
      <c r="I78" s="37"/>
      <c r="J78" s="36" t="s">
        <v>261</v>
      </c>
    </row>
    <row r="79" spans="1:10" x14ac:dyDescent="0.2">
      <c r="A79" s="36"/>
      <c r="B79" s="36"/>
      <c r="C79" s="36"/>
      <c r="D79" s="36" t="s">
        <v>113</v>
      </c>
      <c r="E79" s="36"/>
      <c r="F79" s="36"/>
      <c r="G79" s="40" t="s">
        <v>28</v>
      </c>
      <c r="H79" s="37">
        <v>10000</v>
      </c>
      <c r="I79" s="37"/>
      <c r="J79" s="36" t="s">
        <v>261</v>
      </c>
    </row>
    <row r="80" spans="1:10" x14ac:dyDescent="0.2">
      <c r="A80" s="36"/>
      <c r="B80" s="36"/>
      <c r="C80" s="36"/>
      <c r="D80" s="36" t="s">
        <v>114</v>
      </c>
      <c r="E80" s="36"/>
      <c r="F80" s="36"/>
      <c r="G80" s="40" t="s">
        <v>28</v>
      </c>
      <c r="H80" s="37">
        <v>10000</v>
      </c>
      <c r="I80" s="37"/>
      <c r="J80" s="36" t="s">
        <v>261</v>
      </c>
    </row>
    <row r="81" spans="1:10" x14ac:dyDescent="0.2">
      <c r="A81" s="36"/>
      <c r="B81" s="36"/>
      <c r="C81" s="36"/>
      <c r="D81" s="36" t="s">
        <v>115</v>
      </c>
      <c r="E81" s="36"/>
      <c r="F81" s="36"/>
      <c r="G81" s="40" t="s">
        <v>28</v>
      </c>
      <c r="H81" s="37">
        <v>10000</v>
      </c>
      <c r="I81" s="37"/>
      <c r="J81" s="36" t="s">
        <v>261</v>
      </c>
    </row>
    <row r="82" spans="1:10" x14ac:dyDescent="0.2">
      <c r="A82" s="36"/>
      <c r="B82" s="36"/>
      <c r="C82" s="36"/>
      <c r="D82" s="36" t="s">
        <v>116</v>
      </c>
      <c r="E82" s="36"/>
      <c r="F82" s="36"/>
      <c r="G82" s="40" t="s">
        <v>28</v>
      </c>
      <c r="H82" s="37">
        <v>10000</v>
      </c>
      <c r="I82" s="37"/>
      <c r="J82" s="36" t="s">
        <v>261</v>
      </c>
    </row>
    <row r="83" spans="1:10" x14ac:dyDescent="0.2">
      <c r="A83" s="36"/>
      <c r="B83" s="36"/>
      <c r="C83" s="36"/>
      <c r="D83" s="36" t="s">
        <v>120</v>
      </c>
      <c r="E83" s="36"/>
      <c r="F83" s="36"/>
      <c r="G83" s="40" t="s">
        <v>23</v>
      </c>
      <c r="H83" s="37">
        <v>10000</v>
      </c>
      <c r="I83" s="37"/>
      <c r="J83" s="36" t="s">
        <v>261</v>
      </c>
    </row>
    <row r="84" spans="1:10" x14ac:dyDescent="0.2">
      <c r="A84" s="36"/>
      <c r="B84" s="36"/>
      <c r="C84" s="36"/>
      <c r="D84" s="36" t="s">
        <v>117</v>
      </c>
      <c r="E84" s="36"/>
      <c r="F84" s="36"/>
      <c r="G84" s="40" t="s">
        <v>23</v>
      </c>
      <c r="H84" s="37">
        <v>10000</v>
      </c>
      <c r="I84" s="37"/>
      <c r="J84" s="36" t="s">
        <v>261</v>
      </c>
    </row>
    <row r="85" spans="1:10" x14ac:dyDescent="0.2">
      <c r="A85" s="36"/>
      <c r="B85" s="36"/>
      <c r="C85" s="36"/>
      <c r="D85" s="36" t="s">
        <v>121</v>
      </c>
      <c r="E85" s="36"/>
      <c r="F85" s="36"/>
      <c r="G85" s="40" t="s">
        <v>23</v>
      </c>
      <c r="H85" s="37">
        <v>10000</v>
      </c>
      <c r="I85" s="37"/>
      <c r="J85" s="36" t="s">
        <v>261</v>
      </c>
    </row>
    <row r="86" spans="1:10" x14ac:dyDescent="0.2">
      <c r="A86" s="36"/>
      <c r="B86" s="36"/>
      <c r="C86" s="36"/>
      <c r="D86" s="36" t="s">
        <v>118</v>
      </c>
      <c r="E86" s="36"/>
      <c r="F86" s="36"/>
      <c r="G86" s="40" t="s">
        <v>23</v>
      </c>
      <c r="H86" s="37">
        <v>10000</v>
      </c>
      <c r="I86" s="37"/>
      <c r="J86" s="36" t="s">
        <v>261</v>
      </c>
    </row>
    <row r="87" spans="1:10" x14ac:dyDescent="0.2">
      <c r="A87" s="36"/>
      <c r="B87" s="36"/>
      <c r="C87" s="36"/>
      <c r="D87" s="36" t="s">
        <v>119</v>
      </c>
      <c r="E87" s="36"/>
      <c r="F87" s="36"/>
      <c r="G87" s="40" t="s">
        <v>23</v>
      </c>
      <c r="H87" s="37">
        <v>10000</v>
      </c>
      <c r="I87" s="37"/>
      <c r="J87" s="36" t="s">
        <v>261</v>
      </c>
    </row>
    <row r="88" spans="1:10" x14ac:dyDescent="0.2">
      <c r="A88" s="36"/>
      <c r="B88" s="36"/>
      <c r="C88" s="36"/>
      <c r="D88" s="36" t="s">
        <v>122</v>
      </c>
      <c r="E88" s="36"/>
      <c r="F88" s="36"/>
      <c r="G88" s="40" t="s">
        <v>24</v>
      </c>
      <c r="H88" s="37">
        <v>10000</v>
      </c>
      <c r="I88" s="37"/>
      <c r="J88" s="36" t="s">
        <v>261</v>
      </c>
    </row>
    <row r="89" spans="1:10" x14ac:dyDescent="0.2">
      <c r="A89" s="36"/>
      <c r="B89" s="36"/>
      <c r="C89" s="36"/>
      <c r="D89" s="36" t="s">
        <v>70</v>
      </c>
      <c r="E89" s="36"/>
      <c r="F89" s="36"/>
      <c r="G89" s="40" t="s">
        <v>24</v>
      </c>
      <c r="H89" s="37">
        <v>10000</v>
      </c>
      <c r="I89" s="37"/>
      <c r="J89" s="36" t="s">
        <v>261</v>
      </c>
    </row>
    <row r="90" spans="1:10" x14ac:dyDescent="0.2">
      <c r="A90" s="36"/>
      <c r="B90" s="36"/>
      <c r="C90" s="36"/>
      <c r="D90" s="36" t="s">
        <v>109</v>
      </c>
      <c r="E90" s="36"/>
      <c r="F90" s="36"/>
      <c r="G90" s="40" t="s">
        <v>24</v>
      </c>
      <c r="H90" s="37">
        <v>10000</v>
      </c>
      <c r="I90" s="37"/>
      <c r="J90" s="36" t="s">
        <v>261</v>
      </c>
    </row>
    <row r="91" spans="1:10" x14ac:dyDescent="0.2">
      <c r="A91" s="36"/>
      <c r="B91" s="36"/>
      <c r="C91" s="36"/>
      <c r="D91" s="36" t="s">
        <v>41</v>
      </c>
      <c r="E91" s="36"/>
      <c r="F91" s="36"/>
      <c r="G91" s="40" t="s">
        <v>24</v>
      </c>
      <c r="H91" s="37">
        <v>10000</v>
      </c>
      <c r="I91" s="37"/>
      <c r="J91" s="36" t="s">
        <v>261</v>
      </c>
    </row>
    <row r="92" spans="1:10" x14ac:dyDescent="0.2">
      <c r="A92" s="36"/>
      <c r="B92" s="36"/>
      <c r="C92" s="36"/>
      <c r="D92" s="36" t="s">
        <v>123</v>
      </c>
      <c r="E92" s="36"/>
      <c r="F92" s="36"/>
      <c r="G92" s="40" t="s">
        <v>24</v>
      </c>
      <c r="H92" s="37">
        <v>10000</v>
      </c>
      <c r="I92" s="37"/>
      <c r="J92" s="36" t="s">
        <v>261</v>
      </c>
    </row>
    <row r="93" spans="1:10" x14ac:dyDescent="0.2">
      <c r="A93" s="36"/>
      <c r="B93" s="36"/>
      <c r="C93" s="36"/>
      <c r="D93" s="36" t="s">
        <v>124</v>
      </c>
      <c r="E93" s="36"/>
      <c r="F93" s="36"/>
      <c r="G93" s="40" t="s">
        <v>24</v>
      </c>
      <c r="H93" s="37">
        <v>10000</v>
      </c>
      <c r="I93" s="37"/>
      <c r="J93" s="36" t="s">
        <v>261</v>
      </c>
    </row>
    <row r="94" spans="1:10" x14ac:dyDescent="0.2">
      <c r="A94" s="36"/>
      <c r="B94" s="36"/>
      <c r="C94" s="36"/>
      <c r="D94" s="36" t="s">
        <v>125</v>
      </c>
      <c r="E94" s="36"/>
      <c r="F94" s="36"/>
      <c r="G94" s="40" t="s">
        <v>24</v>
      </c>
      <c r="H94" s="37">
        <v>10000</v>
      </c>
      <c r="I94" s="37"/>
      <c r="J94" s="36" t="s">
        <v>261</v>
      </c>
    </row>
    <row r="95" spans="1:10" x14ac:dyDescent="0.2">
      <c r="A95" s="36"/>
      <c r="B95" s="36"/>
      <c r="C95" s="36"/>
      <c r="D95" s="36" t="s">
        <v>126</v>
      </c>
      <c r="E95" s="36"/>
      <c r="F95" s="36"/>
      <c r="G95" s="40" t="s">
        <v>24</v>
      </c>
      <c r="H95" s="37">
        <v>10000</v>
      </c>
      <c r="I95" s="37"/>
      <c r="J95" s="36" t="s">
        <v>261</v>
      </c>
    </row>
    <row r="96" spans="1:10" x14ac:dyDescent="0.2">
      <c r="A96" s="36"/>
      <c r="B96" s="36"/>
      <c r="C96" s="36"/>
      <c r="D96" s="36" t="s">
        <v>127</v>
      </c>
      <c r="E96" s="36"/>
      <c r="F96" s="36"/>
      <c r="G96" s="40" t="s">
        <v>24</v>
      </c>
      <c r="H96" s="37">
        <v>10000</v>
      </c>
      <c r="I96" s="37"/>
      <c r="J96" s="36" t="s">
        <v>261</v>
      </c>
    </row>
    <row r="97" spans="1:10" x14ac:dyDescent="0.2">
      <c r="A97" s="36"/>
      <c r="B97" s="36"/>
      <c r="C97" s="36"/>
      <c r="D97" s="36" t="s">
        <v>128</v>
      </c>
      <c r="E97" s="36"/>
      <c r="F97" s="36"/>
      <c r="G97" s="40" t="s">
        <v>24</v>
      </c>
      <c r="H97" s="37">
        <v>10000</v>
      </c>
      <c r="I97" s="37"/>
      <c r="J97" s="36" t="s">
        <v>261</v>
      </c>
    </row>
    <row r="98" spans="1:10" x14ac:dyDescent="0.2">
      <c r="A98" s="36"/>
      <c r="B98" s="36"/>
      <c r="C98" s="36"/>
      <c r="D98" s="36" t="s">
        <v>129</v>
      </c>
      <c r="E98" s="36"/>
      <c r="F98" s="36"/>
      <c r="G98" s="40" t="s">
        <v>24</v>
      </c>
      <c r="H98" s="37">
        <v>10000</v>
      </c>
      <c r="I98" s="37"/>
      <c r="J98" s="36" t="s">
        <v>261</v>
      </c>
    </row>
    <row r="99" spans="1:10" x14ac:dyDescent="0.2">
      <c r="A99" s="36"/>
      <c r="B99" s="36"/>
      <c r="C99" s="36"/>
      <c r="D99" s="36" t="s">
        <v>130</v>
      </c>
      <c r="E99" s="36"/>
      <c r="F99" s="36"/>
      <c r="G99" s="40" t="s">
        <v>24</v>
      </c>
      <c r="H99" s="37">
        <v>10000</v>
      </c>
      <c r="I99" s="37"/>
      <c r="J99" s="36" t="s">
        <v>261</v>
      </c>
    </row>
    <row r="100" spans="1:10" x14ac:dyDescent="0.2">
      <c r="A100" s="36"/>
      <c r="B100" s="36"/>
      <c r="C100" s="36"/>
      <c r="D100" s="36" t="s">
        <v>131</v>
      </c>
      <c r="E100" s="36"/>
      <c r="F100" s="36"/>
      <c r="G100" s="40" t="s">
        <v>24</v>
      </c>
      <c r="H100" s="37">
        <v>10000</v>
      </c>
      <c r="I100" s="37"/>
      <c r="J100" s="36" t="s">
        <v>261</v>
      </c>
    </row>
    <row r="101" spans="1:10" x14ac:dyDescent="0.2">
      <c r="A101" s="36"/>
      <c r="B101" s="36"/>
      <c r="C101" s="36"/>
      <c r="D101" s="36" t="s">
        <v>132</v>
      </c>
      <c r="E101" s="36"/>
      <c r="F101" s="36"/>
      <c r="G101" s="40" t="s">
        <v>24</v>
      </c>
      <c r="H101" s="37">
        <v>10000</v>
      </c>
      <c r="I101" s="37"/>
      <c r="J101" s="36" t="s">
        <v>261</v>
      </c>
    </row>
    <row r="102" spans="1:10" x14ac:dyDescent="0.2">
      <c r="A102" s="36"/>
      <c r="B102" s="36"/>
      <c r="C102" s="36"/>
      <c r="D102" s="36" t="s">
        <v>133</v>
      </c>
      <c r="E102" s="36"/>
      <c r="F102" s="36"/>
      <c r="G102" s="40" t="s">
        <v>152</v>
      </c>
      <c r="H102" s="37">
        <v>10000</v>
      </c>
      <c r="I102" s="37"/>
      <c r="J102" s="36" t="s">
        <v>261</v>
      </c>
    </row>
    <row r="103" spans="1:10" x14ac:dyDescent="0.2">
      <c r="A103" s="36"/>
      <c r="B103" s="36"/>
      <c r="C103" s="36"/>
      <c r="D103" s="36" t="s">
        <v>55</v>
      </c>
      <c r="E103" s="36"/>
      <c r="F103" s="36"/>
      <c r="G103" s="40" t="s">
        <v>152</v>
      </c>
      <c r="H103" s="37">
        <v>10000</v>
      </c>
      <c r="I103" s="37"/>
      <c r="J103" s="36" t="s">
        <v>261</v>
      </c>
    </row>
    <row r="104" spans="1:10" x14ac:dyDescent="0.2">
      <c r="A104" s="36"/>
      <c r="B104" s="36"/>
      <c r="C104" s="36"/>
      <c r="D104" s="36" t="s">
        <v>134</v>
      </c>
      <c r="E104" s="36"/>
      <c r="F104" s="36"/>
      <c r="G104" s="40" t="s">
        <v>152</v>
      </c>
      <c r="H104" s="37">
        <v>10000</v>
      </c>
      <c r="I104" s="37"/>
      <c r="J104" s="36" t="s">
        <v>261</v>
      </c>
    </row>
    <row r="105" spans="1:10" x14ac:dyDescent="0.2">
      <c r="A105" s="36"/>
      <c r="B105" s="36"/>
      <c r="C105" s="36"/>
      <c r="D105" s="36" t="s">
        <v>135</v>
      </c>
      <c r="E105" s="36"/>
      <c r="F105" s="36"/>
      <c r="G105" s="40" t="s">
        <v>152</v>
      </c>
      <c r="H105" s="37">
        <v>10000</v>
      </c>
      <c r="I105" s="37"/>
      <c r="J105" s="36" t="s">
        <v>261</v>
      </c>
    </row>
    <row r="106" spans="1:10" x14ac:dyDescent="0.2">
      <c r="A106" s="36"/>
      <c r="B106" s="36"/>
      <c r="C106" s="36"/>
      <c r="D106" s="36" t="s">
        <v>136</v>
      </c>
      <c r="E106" s="36"/>
      <c r="F106" s="36"/>
      <c r="G106" s="40" t="s">
        <v>152</v>
      </c>
      <c r="H106" s="37">
        <v>10000</v>
      </c>
      <c r="I106" s="37"/>
      <c r="J106" s="36" t="s">
        <v>261</v>
      </c>
    </row>
    <row r="107" spans="1:10" x14ac:dyDescent="0.2">
      <c r="A107" s="36"/>
      <c r="B107" s="36"/>
      <c r="C107" s="36"/>
      <c r="D107" s="36" t="s">
        <v>77</v>
      </c>
      <c r="E107" s="36"/>
      <c r="F107" s="36"/>
      <c r="G107" s="40" t="s">
        <v>152</v>
      </c>
      <c r="H107" s="37">
        <v>10000</v>
      </c>
      <c r="I107" s="37"/>
      <c r="J107" s="36" t="s">
        <v>261</v>
      </c>
    </row>
    <row r="108" spans="1:10" x14ac:dyDescent="0.2">
      <c r="A108" s="36"/>
      <c r="B108" s="36"/>
      <c r="C108" s="36"/>
      <c r="D108" s="36" t="s">
        <v>137</v>
      </c>
      <c r="E108" s="36"/>
      <c r="F108" s="36"/>
      <c r="G108" s="40" t="s">
        <v>152</v>
      </c>
      <c r="H108" s="37">
        <v>10000</v>
      </c>
      <c r="I108" s="37"/>
      <c r="J108" s="36" t="s">
        <v>261</v>
      </c>
    </row>
    <row r="109" spans="1:10" x14ac:dyDescent="0.2">
      <c r="A109" s="36"/>
      <c r="B109" s="36"/>
      <c r="C109" s="36"/>
      <c r="D109" s="36" t="s">
        <v>138</v>
      </c>
      <c r="E109" s="36"/>
      <c r="F109" s="36"/>
      <c r="G109" s="40" t="s">
        <v>152</v>
      </c>
      <c r="H109" s="37">
        <v>10000</v>
      </c>
      <c r="I109" s="37"/>
      <c r="J109" s="36" t="s">
        <v>261</v>
      </c>
    </row>
    <row r="110" spans="1:10" x14ac:dyDescent="0.2">
      <c r="A110" s="36"/>
      <c r="B110" s="36"/>
      <c r="C110" s="36"/>
      <c r="D110" s="36" t="s">
        <v>139</v>
      </c>
      <c r="E110" s="36"/>
      <c r="F110" s="36"/>
      <c r="G110" s="40" t="s">
        <v>152</v>
      </c>
      <c r="H110" s="37">
        <v>10000</v>
      </c>
      <c r="I110" s="37"/>
      <c r="J110" s="36" t="s">
        <v>261</v>
      </c>
    </row>
    <row r="111" spans="1:10" x14ac:dyDescent="0.2">
      <c r="A111" s="36"/>
      <c r="B111" s="36"/>
      <c r="C111" s="36"/>
      <c r="D111" s="36" t="s">
        <v>140</v>
      </c>
      <c r="E111" s="36"/>
      <c r="F111" s="36"/>
      <c r="G111" s="40" t="s">
        <v>152</v>
      </c>
      <c r="H111" s="37">
        <v>10000</v>
      </c>
      <c r="I111" s="37"/>
      <c r="J111" s="36" t="s">
        <v>261</v>
      </c>
    </row>
    <row r="112" spans="1:10" x14ac:dyDescent="0.2">
      <c r="A112" s="36"/>
      <c r="B112" s="36"/>
      <c r="C112" s="36"/>
      <c r="D112" s="36" t="s">
        <v>122</v>
      </c>
      <c r="E112" s="36"/>
      <c r="F112" s="36"/>
      <c r="G112" s="40" t="s">
        <v>152</v>
      </c>
      <c r="H112" s="37">
        <v>10000</v>
      </c>
      <c r="I112" s="37"/>
      <c r="J112" s="36" t="s">
        <v>261</v>
      </c>
    </row>
    <row r="113" spans="1:10" x14ac:dyDescent="0.2">
      <c r="A113" s="36"/>
      <c r="B113" s="36"/>
      <c r="C113" s="36"/>
      <c r="D113" s="36" t="s">
        <v>141</v>
      </c>
      <c r="E113" s="36"/>
      <c r="F113" s="36"/>
      <c r="G113" s="40" t="s">
        <v>152</v>
      </c>
      <c r="H113" s="37">
        <v>10000</v>
      </c>
      <c r="I113" s="37"/>
      <c r="J113" s="36" t="s">
        <v>261</v>
      </c>
    </row>
    <row r="114" spans="1:10" x14ac:dyDescent="0.2">
      <c r="A114" s="36"/>
      <c r="B114" s="36"/>
      <c r="C114" s="36"/>
      <c r="D114" s="36" t="s">
        <v>142</v>
      </c>
      <c r="E114" s="36"/>
      <c r="F114" s="36"/>
      <c r="G114" s="40" t="s">
        <v>152</v>
      </c>
      <c r="H114" s="37">
        <v>10000</v>
      </c>
      <c r="I114" s="37"/>
      <c r="J114" s="36" t="s">
        <v>261</v>
      </c>
    </row>
    <row r="115" spans="1:10" x14ac:dyDescent="0.2">
      <c r="A115" s="36"/>
      <c r="B115" s="36"/>
      <c r="C115" s="36"/>
      <c r="D115" s="36" t="s">
        <v>143</v>
      </c>
      <c r="E115" s="36"/>
      <c r="F115" s="36"/>
      <c r="G115" s="40" t="s">
        <v>152</v>
      </c>
      <c r="H115" s="37">
        <v>10000</v>
      </c>
      <c r="I115" s="37"/>
      <c r="J115" s="36" t="s">
        <v>261</v>
      </c>
    </row>
    <row r="116" spans="1:10" x14ac:dyDescent="0.2">
      <c r="A116" s="36"/>
      <c r="B116" s="36"/>
      <c r="C116" s="36"/>
      <c r="D116" s="36" t="s">
        <v>116</v>
      </c>
      <c r="E116" s="36"/>
      <c r="F116" s="36"/>
      <c r="G116" s="40" t="s">
        <v>152</v>
      </c>
      <c r="H116" s="37">
        <v>10000</v>
      </c>
      <c r="I116" s="37"/>
      <c r="J116" s="36" t="s">
        <v>261</v>
      </c>
    </row>
    <row r="117" spans="1:10" x14ac:dyDescent="0.2">
      <c r="A117" s="36"/>
      <c r="B117" s="36"/>
      <c r="C117" s="36"/>
      <c r="D117" s="36" t="s">
        <v>144</v>
      </c>
      <c r="E117" s="36"/>
      <c r="F117" s="36"/>
      <c r="G117" s="40" t="s">
        <v>152</v>
      </c>
      <c r="H117" s="37">
        <v>10000</v>
      </c>
      <c r="I117" s="37"/>
      <c r="J117" s="36" t="s">
        <v>261</v>
      </c>
    </row>
    <row r="118" spans="1:10" x14ac:dyDescent="0.2">
      <c r="A118" s="36"/>
      <c r="B118" s="36"/>
      <c r="C118" s="36"/>
      <c r="D118" s="36" t="s">
        <v>129</v>
      </c>
      <c r="E118" s="36"/>
      <c r="F118" s="36"/>
      <c r="G118" s="40" t="s">
        <v>152</v>
      </c>
      <c r="H118" s="37">
        <v>10000</v>
      </c>
      <c r="I118" s="37"/>
      <c r="J118" s="36" t="s">
        <v>261</v>
      </c>
    </row>
    <row r="119" spans="1:10" x14ac:dyDescent="0.2">
      <c r="A119" s="36"/>
      <c r="B119" s="36"/>
      <c r="C119" s="36"/>
      <c r="D119" s="36" t="s">
        <v>42</v>
      </c>
      <c r="E119" s="36"/>
      <c r="F119" s="36"/>
      <c r="G119" s="40" t="s">
        <v>152</v>
      </c>
      <c r="H119" s="37">
        <v>10000</v>
      </c>
      <c r="I119" s="37"/>
      <c r="J119" s="36" t="s">
        <v>261</v>
      </c>
    </row>
    <row r="120" spans="1:10" x14ac:dyDescent="0.2">
      <c r="A120" s="36"/>
      <c r="B120" s="36"/>
      <c r="C120" s="36"/>
      <c r="D120" s="36" t="s">
        <v>145</v>
      </c>
      <c r="E120" s="36"/>
      <c r="F120" s="36"/>
      <c r="G120" s="40" t="s">
        <v>152</v>
      </c>
      <c r="H120" s="37">
        <v>10000</v>
      </c>
      <c r="I120" s="37"/>
      <c r="J120" s="36" t="s">
        <v>261</v>
      </c>
    </row>
    <row r="121" spans="1:10" x14ac:dyDescent="0.2">
      <c r="A121" s="36"/>
      <c r="B121" s="36"/>
      <c r="C121" s="36"/>
      <c r="D121" s="36" t="s">
        <v>146</v>
      </c>
      <c r="E121" s="36"/>
      <c r="F121" s="36"/>
      <c r="G121" s="40" t="s">
        <v>152</v>
      </c>
      <c r="H121" s="37">
        <v>10000</v>
      </c>
      <c r="I121" s="37"/>
      <c r="J121" s="36" t="s">
        <v>261</v>
      </c>
    </row>
    <row r="122" spans="1:10" x14ac:dyDescent="0.2">
      <c r="A122" s="36"/>
      <c r="B122" s="36"/>
      <c r="C122" s="36"/>
      <c r="D122" s="36" t="s">
        <v>147</v>
      </c>
      <c r="E122" s="36"/>
      <c r="F122" s="36"/>
      <c r="G122" s="40" t="s">
        <v>152</v>
      </c>
      <c r="H122" s="37">
        <v>10000</v>
      </c>
      <c r="I122" s="37"/>
      <c r="J122" s="36" t="s">
        <v>261</v>
      </c>
    </row>
    <row r="123" spans="1:10" x14ac:dyDescent="0.2">
      <c r="A123" s="36"/>
      <c r="B123" s="36"/>
      <c r="C123" s="36"/>
      <c r="D123" s="36" t="s">
        <v>148</v>
      </c>
      <c r="E123" s="36"/>
      <c r="F123" s="36"/>
      <c r="G123" s="40" t="s">
        <v>152</v>
      </c>
      <c r="H123" s="37">
        <v>10000</v>
      </c>
      <c r="I123" s="37"/>
      <c r="J123" s="36" t="s">
        <v>261</v>
      </c>
    </row>
    <row r="124" spans="1:10" x14ac:dyDescent="0.2">
      <c r="A124" s="36"/>
      <c r="B124" s="36"/>
      <c r="C124" s="36"/>
      <c r="D124" s="36" t="s">
        <v>149</v>
      </c>
      <c r="E124" s="36"/>
      <c r="F124" s="36"/>
      <c r="G124" s="40" t="s">
        <v>152</v>
      </c>
      <c r="H124" s="37">
        <v>10000</v>
      </c>
      <c r="I124" s="37"/>
      <c r="J124" s="36" t="s">
        <v>261</v>
      </c>
    </row>
    <row r="125" spans="1:10" x14ac:dyDescent="0.2">
      <c r="A125" s="36"/>
      <c r="B125" s="36"/>
      <c r="C125" s="36"/>
      <c r="D125" s="36" t="s">
        <v>150</v>
      </c>
      <c r="E125" s="36"/>
      <c r="F125" s="36"/>
      <c r="G125" s="40" t="s">
        <v>152</v>
      </c>
      <c r="H125" s="37">
        <v>10000</v>
      </c>
      <c r="I125" s="37"/>
      <c r="J125" s="36" t="s">
        <v>261</v>
      </c>
    </row>
    <row r="126" spans="1:10" x14ac:dyDescent="0.2">
      <c r="A126" s="36"/>
      <c r="B126" s="36"/>
      <c r="C126" s="36"/>
      <c r="D126" s="36" t="s">
        <v>151</v>
      </c>
      <c r="E126" s="36"/>
      <c r="F126" s="36"/>
      <c r="G126" s="40" t="s">
        <v>152</v>
      </c>
      <c r="H126" s="37">
        <v>10000</v>
      </c>
      <c r="I126" s="37"/>
      <c r="J126" s="36" t="s">
        <v>261</v>
      </c>
    </row>
    <row r="127" spans="1:10" x14ac:dyDescent="0.2">
      <c r="A127" s="36"/>
      <c r="B127" s="36"/>
      <c r="C127" s="36"/>
      <c r="D127" s="36" t="s">
        <v>153</v>
      </c>
      <c r="E127" s="36"/>
      <c r="F127" s="36"/>
      <c r="G127" s="40" t="s">
        <v>29</v>
      </c>
      <c r="H127" s="37">
        <v>10000</v>
      </c>
      <c r="I127" s="37"/>
      <c r="J127" s="36" t="s">
        <v>261</v>
      </c>
    </row>
    <row r="128" spans="1:10" x14ac:dyDescent="0.2">
      <c r="A128" s="36"/>
      <c r="B128" s="36"/>
      <c r="C128" s="36"/>
      <c r="D128" s="36" t="s">
        <v>154</v>
      </c>
      <c r="E128" s="36"/>
      <c r="F128" s="36"/>
      <c r="G128" s="40" t="s">
        <v>29</v>
      </c>
      <c r="H128" s="37">
        <v>10000</v>
      </c>
      <c r="I128" s="37"/>
      <c r="J128" s="36" t="s">
        <v>261</v>
      </c>
    </row>
    <row r="129" spans="1:254" x14ac:dyDescent="0.2">
      <c r="A129" s="36"/>
      <c r="B129" s="36"/>
      <c r="C129" s="36"/>
      <c r="D129" s="36" t="s">
        <v>155</v>
      </c>
      <c r="E129" s="36"/>
      <c r="F129" s="36"/>
      <c r="G129" s="40" t="s">
        <v>29</v>
      </c>
      <c r="H129" s="37">
        <v>10000</v>
      </c>
      <c r="I129" s="37"/>
      <c r="J129" s="36" t="s">
        <v>261</v>
      </c>
    </row>
    <row r="130" spans="1:254" x14ac:dyDescent="0.2">
      <c r="A130" s="36"/>
      <c r="B130" s="36"/>
      <c r="C130" s="36"/>
      <c r="D130" s="36" t="s">
        <v>67</v>
      </c>
      <c r="E130" s="36"/>
      <c r="F130" s="36"/>
      <c r="G130" s="40" t="s">
        <v>29</v>
      </c>
      <c r="H130" s="37">
        <v>10000</v>
      </c>
      <c r="I130" s="37"/>
      <c r="J130" s="36" t="s">
        <v>261</v>
      </c>
    </row>
    <row r="131" spans="1:254" x14ac:dyDescent="0.2">
      <c r="A131" s="36"/>
      <c r="B131" s="36"/>
      <c r="C131" s="36"/>
      <c r="D131" s="36" t="s">
        <v>156</v>
      </c>
      <c r="E131" s="36"/>
      <c r="F131" s="36"/>
      <c r="G131" s="40" t="s">
        <v>15</v>
      </c>
      <c r="H131" s="37">
        <v>10000</v>
      </c>
      <c r="I131" s="37"/>
      <c r="J131" s="36" t="s">
        <v>261</v>
      </c>
    </row>
    <row r="132" spans="1:254" x14ac:dyDescent="0.2">
      <c r="A132" s="36"/>
      <c r="B132" s="36"/>
      <c r="C132" s="36"/>
      <c r="D132" s="36" t="s">
        <v>157</v>
      </c>
      <c r="E132" s="36"/>
      <c r="F132" s="36"/>
      <c r="G132" s="40" t="s">
        <v>15</v>
      </c>
      <c r="H132" s="37">
        <v>10000</v>
      </c>
      <c r="I132" s="37"/>
      <c r="J132" s="36" t="s">
        <v>261</v>
      </c>
    </row>
    <row r="133" spans="1:254" x14ac:dyDescent="0.2">
      <c r="A133" s="36"/>
      <c r="B133" s="36"/>
      <c r="C133" s="36"/>
      <c r="D133" s="41" t="s">
        <v>43</v>
      </c>
      <c r="E133" s="41"/>
      <c r="F133" s="41"/>
      <c r="G133" s="40" t="s">
        <v>15</v>
      </c>
      <c r="H133" s="37">
        <v>10000</v>
      </c>
      <c r="I133" s="37"/>
      <c r="J133" s="36" t="s">
        <v>261</v>
      </c>
    </row>
    <row r="134" spans="1:254" x14ac:dyDescent="0.2">
      <c r="A134" s="36"/>
      <c r="B134" s="36"/>
      <c r="C134" s="36"/>
      <c r="D134" s="41" t="s">
        <v>158</v>
      </c>
      <c r="E134" s="41"/>
      <c r="F134" s="41"/>
      <c r="G134" s="40" t="s">
        <v>15</v>
      </c>
      <c r="H134" s="37">
        <v>10000</v>
      </c>
      <c r="I134" s="37"/>
      <c r="J134" s="36" t="s">
        <v>261</v>
      </c>
    </row>
    <row r="135" spans="1:254" x14ac:dyDescent="0.2">
      <c r="A135" s="36"/>
      <c r="B135" s="36"/>
      <c r="C135" s="36"/>
      <c r="D135" s="41" t="s">
        <v>42</v>
      </c>
      <c r="E135" s="41"/>
      <c r="F135" s="41"/>
      <c r="G135" s="40" t="s">
        <v>15</v>
      </c>
      <c r="H135" s="37">
        <v>10000</v>
      </c>
      <c r="I135" s="37"/>
      <c r="J135" s="36" t="s">
        <v>261</v>
      </c>
    </row>
    <row r="136" spans="1:254" x14ac:dyDescent="0.2">
      <c r="A136" s="36"/>
      <c r="B136" s="36"/>
      <c r="C136" s="36"/>
      <c r="D136" s="41" t="s">
        <v>159</v>
      </c>
      <c r="E136" s="41"/>
      <c r="F136" s="41"/>
      <c r="G136" s="40" t="s">
        <v>15</v>
      </c>
      <c r="H136" s="37">
        <v>10000</v>
      </c>
      <c r="I136" s="37"/>
      <c r="J136" s="36" t="s">
        <v>261</v>
      </c>
    </row>
    <row r="137" spans="1:254" x14ac:dyDescent="0.2">
      <c r="A137" s="41"/>
      <c r="B137" s="41"/>
      <c r="C137" s="41"/>
      <c r="D137" s="41" t="s">
        <v>160</v>
      </c>
      <c r="E137" s="41"/>
      <c r="F137" s="41"/>
      <c r="G137" s="40" t="s">
        <v>15</v>
      </c>
      <c r="H137" s="37">
        <v>10000</v>
      </c>
      <c r="I137" s="37"/>
      <c r="J137" s="36" t="s">
        <v>261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</row>
    <row r="138" spans="1:254" x14ac:dyDescent="0.2">
      <c r="A138" s="41"/>
      <c r="B138" s="41"/>
      <c r="C138" s="41"/>
      <c r="D138" s="41" t="s">
        <v>161</v>
      </c>
      <c r="E138" s="41"/>
      <c r="F138" s="41"/>
      <c r="G138" s="40" t="s">
        <v>15</v>
      </c>
      <c r="H138" s="37">
        <v>10000</v>
      </c>
      <c r="I138" s="37"/>
      <c r="J138" s="36" t="s">
        <v>261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</row>
    <row r="139" spans="1:254" x14ac:dyDescent="0.2">
      <c r="A139" s="41"/>
      <c r="B139" s="41"/>
      <c r="C139" s="41"/>
      <c r="D139" s="41" t="s">
        <v>162</v>
      </c>
      <c r="E139" s="41"/>
      <c r="F139" s="41"/>
      <c r="G139" s="40" t="s">
        <v>15</v>
      </c>
      <c r="H139" s="37">
        <v>10000</v>
      </c>
      <c r="I139" s="37"/>
      <c r="J139" s="36" t="s">
        <v>261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</row>
    <row r="140" spans="1:254" x14ac:dyDescent="0.2">
      <c r="A140" s="41"/>
      <c r="B140" s="41"/>
      <c r="C140" s="41"/>
      <c r="D140" s="41" t="s">
        <v>163</v>
      </c>
      <c r="E140" s="41"/>
      <c r="F140" s="41"/>
      <c r="G140" s="40" t="s">
        <v>15</v>
      </c>
      <c r="H140" s="37">
        <v>10000</v>
      </c>
      <c r="I140" s="37"/>
      <c r="J140" s="36" t="s">
        <v>261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</row>
    <row r="141" spans="1:254" x14ac:dyDescent="0.2">
      <c r="A141" s="41"/>
      <c r="B141" s="41"/>
      <c r="C141" s="41"/>
      <c r="D141" s="41" t="s">
        <v>164</v>
      </c>
      <c r="E141" s="41"/>
      <c r="F141" s="41"/>
      <c r="G141" s="40" t="s">
        <v>15</v>
      </c>
      <c r="H141" s="37">
        <v>10000</v>
      </c>
      <c r="I141" s="37"/>
      <c r="J141" s="36" t="s">
        <v>261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</row>
    <row r="142" spans="1:254" x14ac:dyDescent="0.2">
      <c r="A142" s="41"/>
      <c r="B142" s="41"/>
      <c r="C142" s="41"/>
      <c r="D142" s="41" t="s">
        <v>165</v>
      </c>
      <c r="E142" s="41"/>
      <c r="F142" s="41"/>
      <c r="G142" s="42" t="s">
        <v>30</v>
      </c>
      <c r="H142" s="37">
        <v>10000</v>
      </c>
      <c r="I142" s="37"/>
      <c r="J142" s="36" t="s">
        <v>261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</row>
    <row r="143" spans="1:254" x14ac:dyDescent="0.2">
      <c r="A143" s="41"/>
      <c r="B143" s="41"/>
      <c r="C143" s="41"/>
      <c r="D143" s="41" t="s">
        <v>166</v>
      </c>
      <c r="E143" s="41"/>
      <c r="F143" s="41"/>
      <c r="G143" s="42" t="s">
        <v>30</v>
      </c>
      <c r="H143" s="37">
        <v>10000</v>
      </c>
      <c r="I143" s="37"/>
      <c r="J143" s="36" t="s">
        <v>261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</row>
    <row r="144" spans="1:254" x14ac:dyDescent="0.2">
      <c r="A144" s="41"/>
      <c r="B144" s="41"/>
      <c r="C144" s="41"/>
      <c r="D144" s="41" t="s">
        <v>40</v>
      </c>
      <c r="E144" s="41"/>
      <c r="F144" s="41"/>
      <c r="G144" s="42" t="s">
        <v>30</v>
      </c>
      <c r="H144" s="37">
        <v>10000</v>
      </c>
      <c r="I144" s="37"/>
      <c r="J144" s="36" t="s">
        <v>261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</row>
    <row r="145" spans="1:254" x14ac:dyDescent="0.2">
      <c r="A145" s="41"/>
      <c r="B145" s="41"/>
      <c r="C145" s="41"/>
      <c r="D145" s="41" t="s">
        <v>167</v>
      </c>
      <c r="E145" s="41"/>
      <c r="F145" s="41"/>
      <c r="G145" s="42" t="s">
        <v>31</v>
      </c>
      <c r="H145" s="37">
        <v>10000</v>
      </c>
      <c r="I145" s="37"/>
      <c r="J145" s="36" t="s">
        <v>261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</row>
    <row r="146" spans="1:254" x14ac:dyDescent="0.2">
      <c r="A146" s="41"/>
      <c r="B146" s="41"/>
      <c r="C146" s="41"/>
      <c r="D146" s="41" t="s">
        <v>168</v>
      </c>
      <c r="E146" s="41"/>
      <c r="F146" s="41"/>
      <c r="G146" s="42" t="s">
        <v>31</v>
      </c>
      <c r="H146" s="37">
        <v>10000</v>
      </c>
      <c r="I146" s="37"/>
      <c r="J146" s="36" t="s">
        <v>261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</row>
    <row r="147" spans="1:254" x14ac:dyDescent="0.2">
      <c r="A147" s="41"/>
      <c r="B147" s="41"/>
      <c r="C147" s="41"/>
      <c r="D147" s="41" t="s">
        <v>169</v>
      </c>
      <c r="E147" s="41"/>
      <c r="F147" s="41"/>
      <c r="G147" s="42" t="s">
        <v>31</v>
      </c>
      <c r="H147" s="37">
        <v>10000</v>
      </c>
      <c r="I147" s="37"/>
      <c r="J147" s="36" t="s">
        <v>261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</row>
    <row r="148" spans="1:254" x14ac:dyDescent="0.2">
      <c r="A148" s="41"/>
      <c r="B148" s="41"/>
      <c r="C148" s="41"/>
      <c r="D148" s="41" t="s">
        <v>170</v>
      </c>
      <c r="E148" s="41"/>
      <c r="F148" s="41"/>
      <c r="G148" s="42" t="s">
        <v>31</v>
      </c>
      <c r="H148" s="37">
        <v>10000</v>
      </c>
      <c r="I148" s="37"/>
      <c r="J148" s="36" t="s">
        <v>261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</row>
    <row r="149" spans="1:254" x14ac:dyDescent="0.2">
      <c r="A149" s="41"/>
      <c r="B149" s="41"/>
      <c r="C149" s="41"/>
      <c r="D149" s="41" t="s">
        <v>171</v>
      </c>
      <c r="E149" s="41"/>
      <c r="F149" s="41"/>
      <c r="G149" s="42" t="s">
        <v>31</v>
      </c>
      <c r="H149" s="37">
        <v>10000</v>
      </c>
      <c r="I149" s="37"/>
      <c r="J149" s="36" t="s">
        <v>261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</row>
    <row r="150" spans="1:254" x14ac:dyDescent="0.2">
      <c r="A150" s="41"/>
      <c r="B150" s="41"/>
      <c r="C150" s="41"/>
      <c r="D150" s="41" t="s">
        <v>172</v>
      </c>
      <c r="E150" s="41"/>
      <c r="F150" s="41"/>
      <c r="G150" s="42" t="s">
        <v>31</v>
      </c>
      <c r="H150" s="37">
        <v>10000</v>
      </c>
      <c r="I150" s="37"/>
      <c r="J150" s="36" t="s">
        <v>261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</row>
    <row r="151" spans="1:254" x14ac:dyDescent="0.2">
      <c r="A151" s="41"/>
      <c r="B151" s="41"/>
      <c r="C151" s="41"/>
      <c r="D151" s="41" t="s">
        <v>173</v>
      </c>
      <c r="E151" s="41"/>
      <c r="F151" s="41"/>
      <c r="G151" s="42" t="s">
        <v>31</v>
      </c>
      <c r="H151" s="37">
        <v>10000</v>
      </c>
      <c r="I151" s="37"/>
      <c r="J151" s="36" t="s">
        <v>261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</row>
    <row r="152" spans="1:254" x14ac:dyDescent="0.2">
      <c r="A152" s="41"/>
      <c r="B152" s="41"/>
      <c r="C152" s="41"/>
      <c r="D152" s="41" t="s">
        <v>146</v>
      </c>
      <c r="E152" s="41"/>
      <c r="F152" s="41"/>
      <c r="G152" s="42" t="s">
        <v>31</v>
      </c>
      <c r="H152" s="37">
        <v>10000</v>
      </c>
      <c r="I152" s="37"/>
      <c r="J152" s="36" t="s">
        <v>261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  <c r="IR152" s="31"/>
      <c r="IS152" s="31"/>
      <c r="IT152" s="31"/>
    </row>
    <row r="153" spans="1:254" x14ac:dyDescent="0.2">
      <c r="A153" s="41"/>
      <c r="B153" s="41"/>
      <c r="C153" s="41"/>
      <c r="D153" s="41" t="s">
        <v>174</v>
      </c>
      <c r="E153" s="41"/>
      <c r="F153" s="41"/>
      <c r="G153" s="42" t="s">
        <v>31</v>
      </c>
      <c r="H153" s="37">
        <v>10000</v>
      </c>
      <c r="I153" s="37"/>
      <c r="J153" s="36" t="s">
        <v>261</v>
      </c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</row>
    <row r="154" spans="1:254" x14ac:dyDescent="0.2">
      <c r="A154" s="41"/>
      <c r="B154" s="41"/>
      <c r="C154" s="41"/>
      <c r="D154" s="41" t="s">
        <v>175</v>
      </c>
      <c r="E154" s="41"/>
      <c r="F154" s="41"/>
      <c r="G154" s="42" t="s">
        <v>31</v>
      </c>
      <c r="H154" s="37">
        <v>10000</v>
      </c>
      <c r="I154" s="37"/>
      <c r="J154" s="36" t="s">
        <v>261</v>
      </c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</row>
    <row r="155" spans="1:254" x14ac:dyDescent="0.2">
      <c r="A155" s="41"/>
      <c r="B155" s="41"/>
      <c r="C155" s="41"/>
      <c r="D155" s="41" t="s">
        <v>176</v>
      </c>
      <c r="E155" s="41"/>
      <c r="F155" s="41"/>
      <c r="G155" s="42" t="s">
        <v>31</v>
      </c>
      <c r="H155" s="37">
        <v>10000</v>
      </c>
      <c r="I155" s="37"/>
      <c r="J155" s="36" t="s">
        <v>261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</row>
    <row r="156" spans="1:254" x14ac:dyDescent="0.2">
      <c r="A156" s="41"/>
      <c r="B156" s="41"/>
      <c r="C156" s="41"/>
      <c r="D156" s="41" t="s">
        <v>177</v>
      </c>
      <c r="E156" s="41"/>
      <c r="F156" s="41"/>
      <c r="G156" s="42" t="s">
        <v>185</v>
      </c>
      <c r="H156" s="37">
        <v>10000</v>
      </c>
      <c r="I156" s="37"/>
      <c r="J156" s="36" t="s">
        <v>261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</row>
    <row r="157" spans="1:254" x14ac:dyDescent="0.2">
      <c r="A157" s="41"/>
      <c r="B157" s="41"/>
      <c r="C157" s="41"/>
      <c r="D157" s="41" t="s">
        <v>178</v>
      </c>
      <c r="E157" s="41"/>
      <c r="F157" s="41"/>
      <c r="G157" s="42" t="s">
        <v>185</v>
      </c>
      <c r="H157" s="37">
        <v>10000</v>
      </c>
      <c r="I157" s="37"/>
      <c r="J157" s="36" t="s">
        <v>261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</row>
    <row r="158" spans="1:254" x14ac:dyDescent="0.2">
      <c r="A158" s="41"/>
      <c r="B158" s="41"/>
      <c r="C158" s="41"/>
      <c r="D158" s="41" t="s">
        <v>179</v>
      </c>
      <c r="E158" s="41"/>
      <c r="F158" s="41"/>
      <c r="G158" s="42" t="s">
        <v>185</v>
      </c>
      <c r="H158" s="37">
        <v>10000</v>
      </c>
      <c r="I158" s="37"/>
      <c r="J158" s="36" t="s">
        <v>261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</row>
    <row r="159" spans="1:254" x14ac:dyDescent="0.2">
      <c r="A159" s="41"/>
      <c r="B159" s="41"/>
      <c r="C159" s="41"/>
      <c r="D159" s="41" t="s">
        <v>180</v>
      </c>
      <c r="E159" s="41"/>
      <c r="F159" s="41"/>
      <c r="G159" s="42" t="s">
        <v>185</v>
      </c>
      <c r="H159" s="37">
        <v>10000</v>
      </c>
      <c r="I159" s="37"/>
      <c r="J159" s="36" t="s">
        <v>261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</row>
    <row r="160" spans="1:254" x14ac:dyDescent="0.2">
      <c r="A160" s="41"/>
      <c r="B160" s="41"/>
      <c r="C160" s="41"/>
      <c r="D160" s="41" t="s">
        <v>181</v>
      </c>
      <c r="E160" s="41"/>
      <c r="F160" s="41"/>
      <c r="G160" s="42" t="s">
        <v>185</v>
      </c>
      <c r="H160" s="37">
        <v>10000</v>
      </c>
      <c r="I160" s="37"/>
      <c r="J160" s="36" t="s">
        <v>261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</row>
    <row r="161" spans="1:254" x14ac:dyDescent="0.2">
      <c r="A161" s="41"/>
      <c r="B161" s="41"/>
      <c r="C161" s="41"/>
      <c r="D161" s="41" t="s">
        <v>182</v>
      </c>
      <c r="E161" s="41"/>
      <c r="F161" s="41"/>
      <c r="G161" s="42" t="s">
        <v>185</v>
      </c>
      <c r="H161" s="37">
        <v>10000</v>
      </c>
      <c r="I161" s="37"/>
      <c r="J161" s="36" t="s">
        <v>261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</row>
    <row r="162" spans="1:254" x14ac:dyDescent="0.2">
      <c r="A162" s="41"/>
      <c r="B162" s="41"/>
      <c r="C162" s="41"/>
      <c r="D162" s="41" t="s">
        <v>183</v>
      </c>
      <c r="E162" s="41"/>
      <c r="F162" s="41"/>
      <c r="G162" s="42" t="s">
        <v>185</v>
      </c>
      <c r="H162" s="37">
        <v>10000</v>
      </c>
      <c r="I162" s="37"/>
      <c r="J162" s="36" t="s">
        <v>261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</row>
    <row r="163" spans="1:254" x14ac:dyDescent="0.2">
      <c r="A163" s="41"/>
      <c r="B163" s="41"/>
      <c r="C163" s="41"/>
      <c r="D163" s="41" t="s">
        <v>184</v>
      </c>
      <c r="E163" s="41"/>
      <c r="F163" s="41"/>
      <c r="G163" s="42" t="s">
        <v>185</v>
      </c>
      <c r="H163" s="37">
        <v>10000</v>
      </c>
      <c r="I163" s="37"/>
      <c r="J163" s="36" t="s">
        <v>261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</row>
    <row r="164" spans="1:254" x14ac:dyDescent="0.2">
      <c r="A164" s="41"/>
      <c r="B164" s="41"/>
      <c r="C164" s="41"/>
      <c r="D164" s="41" t="s">
        <v>186</v>
      </c>
      <c r="E164" s="41"/>
      <c r="F164" s="41"/>
      <c r="G164" s="42" t="s">
        <v>25</v>
      </c>
      <c r="H164" s="37">
        <v>10000</v>
      </c>
      <c r="I164" s="37"/>
      <c r="J164" s="36" t="s">
        <v>261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</row>
    <row r="165" spans="1:254" x14ac:dyDescent="0.2">
      <c r="A165" s="41"/>
      <c r="B165" s="41"/>
      <c r="C165" s="41"/>
      <c r="D165" s="41" t="s">
        <v>187</v>
      </c>
      <c r="E165" s="41"/>
      <c r="F165" s="41"/>
      <c r="G165" s="42" t="s">
        <v>25</v>
      </c>
      <c r="H165" s="37">
        <v>10000</v>
      </c>
      <c r="I165" s="37"/>
      <c r="J165" s="36" t="s">
        <v>261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</row>
    <row r="166" spans="1:254" x14ac:dyDescent="0.2">
      <c r="A166" s="41"/>
      <c r="B166" s="41"/>
      <c r="C166" s="41"/>
      <c r="D166" s="41" t="s">
        <v>188</v>
      </c>
      <c r="E166" s="41"/>
      <c r="F166" s="41"/>
      <c r="G166" s="42" t="s">
        <v>25</v>
      </c>
      <c r="H166" s="37">
        <v>10000</v>
      </c>
      <c r="I166" s="37"/>
      <c r="J166" s="36" t="s">
        <v>261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</row>
    <row r="167" spans="1:254" x14ac:dyDescent="0.2">
      <c r="A167" s="41"/>
      <c r="B167" s="41"/>
      <c r="C167" s="41"/>
      <c r="D167" s="41" t="s">
        <v>189</v>
      </c>
      <c r="E167" s="41"/>
      <c r="F167" s="41"/>
      <c r="G167" s="42" t="s">
        <v>25</v>
      </c>
      <c r="H167" s="37">
        <v>10000</v>
      </c>
      <c r="I167" s="37"/>
      <c r="J167" s="36" t="s">
        <v>261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</row>
    <row r="168" spans="1:254" x14ac:dyDescent="0.2">
      <c r="A168" s="41"/>
      <c r="B168" s="41"/>
      <c r="C168" s="41"/>
      <c r="D168" s="41" t="s">
        <v>190</v>
      </c>
      <c r="E168" s="41"/>
      <c r="F168" s="41"/>
      <c r="G168" s="42" t="s">
        <v>25</v>
      </c>
      <c r="H168" s="37">
        <v>10000</v>
      </c>
      <c r="I168" s="37"/>
      <c r="J168" s="36" t="s">
        <v>261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</row>
    <row r="169" spans="1:254" x14ac:dyDescent="0.2">
      <c r="A169" s="41"/>
      <c r="B169" s="41"/>
      <c r="C169" s="41"/>
      <c r="D169" s="41" t="s">
        <v>191</v>
      </c>
      <c r="E169" s="41"/>
      <c r="F169" s="41"/>
      <c r="G169" s="42" t="s">
        <v>25</v>
      </c>
      <c r="H169" s="37">
        <v>10000</v>
      </c>
      <c r="I169" s="37"/>
      <c r="J169" s="36" t="s">
        <v>261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</row>
    <row r="170" spans="1:254" x14ac:dyDescent="0.2">
      <c r="A170" s="41"/>
      <c r="B170" s="41"/>
      <c r="C170" s="41"/>
      <c r="D170" s="41" t="s">
        <v>192</v>
      </c>
      <c r="E170" s="41"/>
      <c r="F170" s="41"/>
      <c r="G170" s="42" t="s">
        <v>25</v>
      </c>
      <c r="H170" s="37">
        <v>10000</v>
      </c>
      <c r="I170" s="37"/>
      <c r="J170" s="36" t="s">
        <v>261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</row>
    <row r="171" spans="1:254" x14ac:dyDescent="0.2">
      <c r="A171" s="41"/>
      <c r="B171" s="41"/>
      <c r="C171" s="41"/>
      <c r="D171" s="41" t="s">
        <v>165</v>
      </c>
      <c r="E171" s="41"/>
      <c r="F171" s="41"/>
      <c r="G171" s="42" t="s">
        <v>26</v>
      </c>
      <c r="H171" s="37">
        <v>10000</v>
      </c>
      <c r="I171" s="37"/>
      <c r="J171" s="36" t="s">
        <v>261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</row>
    <row r="172" spans="1:254" x14ac:dyDescent="0.2">
      <c r="A172" s="41"/>
      <c r="B172" s="41"/>
      <c r="C172" s="41"/>
      <c r="D172" s="41" t="s">
        <v>193</v>
      </c>
      <c r="E172" s="41"/>
      <c r="F172" s="41"/>
      <c r="G172" s="42" t="s">
        <v>26</v>
      </c>
      <c r="H172" s="37">
        <v>10000</v>
      </c>
      <c r="I172" s="37"/>
      <c r="J172" s="36" t="s">
        <v>261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</row>
    <row r="173" spans="1:254" x14ac:dyDescent="0.2">
      <c r="A173" s="41"/>
      <c r="B173" s="41"/>
      <c r="C173" s="41"/>
      <c r="D173" s="41" t="s">
        <v>194</v>
      </c>
      <c r="E173" s="41"/>
      <c r="F173" s="41"/>
      <c r="G173" s="42" t="s">
        <v>26</v>
      </c>
      <c r="H173" s="37">
        <v>10000</v>
      </c>
      <c r="I173" s="37"/>
      <c r="J173" s="36" t="s">
        <v>261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</row>
    <row r="174" spans="1:254" x14ac:dyDescent="0.2">
      <c r="A174" s="41"/>
      <c r="B174" s="41"/>
      <c r="C174" s="41"/>
      <c r="D174" s="41" t="s">
        <v>195</v>
      </c>
      <c r="E174" s="41"/>
      <c r="F174" s="41"/>
      <c r="G174" s="42" t="s">
        <v>26</v>
      </c>
      <c r="H174" s="37">
        <v>10000</v>
      </c>
      <c r="I174" s="37"/>
      <c r="J174" s="36" t="s">
        <v>261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</row>
    <row r="175" spans="1:254" x14ac:dyDescent="0.2">
      <c r="A175" s="41"/>
      <c r="B175" s="41"/>
      <c r="C175" s="41"/>
      <c r="D175" s="41" t="s">
        <v>196</v>
      </c>
      <c r="E175" s="41"/>
      <c r="F175" s="41"/>
      <c r="G175" s="42" t="s">
        <v>26</v>
      </c>
      <c r="H175" s="37">
        <v>10000</v>
      </c>
      <c r="I175" s="37"/>
      <c r="J175" s="36" t="s">
        <v>261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  <c r="IR175" s="31"/>
      <c r="IS175" s="31"/>
      <c r="IT175" s="31"/>
    </row>
    <row r="176" spans="1:254" x14ac:dyDescent="0.2">
      <c r="A176" s="41"/>
      <c r="B176" s="41"/>
      <c r="C176" s="41"/>
      <c r="D176" s="41" t="s">
        <v>39</v>
      </c>
      <c r="E176" s="41"/>
      <c r="F176" s="41"/>
      <c r="G176" s="42" t="s">
        <v>27</v>
      </c>
      <c r="H176" s="37">
        <v>10000</v>
      </c>
      <c r="I176" s="37"/>
      <c r="J176" s="36" t="s">
        <v>261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  <c r="IR176" s="31"/>
      <c r="IS176" s="31"/>
      <c r="IT176" s="31"/>
    </row>
    <row r="177" spans="1:254" x14ac:dyDescent="0.2">
      <c r="A177" s="41"/>
      <c r="B177" s="41"/>
      <c r="C177" s="41"/>
      <c r="D177" s="41" t="s">
        <v>197</v>
      </c>
      <c r="E177" s="41"/>
      <c r="F177" s="41"/>
      <c r="G177" s="42" t="s">
        <v>27</v>
      </c>
      <c r="H177" s="37">
        <v>10000</v>
      </c>
      <c r="I177" s="37"/>
      <c r="J177" s="36" t="s">
        <v>261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</row>
    <row r="178" spans="1:254" x14ac:dyDescent="0.2">
      <c r="A178" s="41"/>
      <c r="B178" s="41"/>
      <c r="C178" s="41"/>
      <c r="D178" s="41" t="s">
        <v>198</v>
      </c>
      <c r="E178" s="41"/>
      <c r="F178" s="41"/>
      <c r="G178" s="42" t="s">
        <v>27</v>
      </c>
      <c r="H178" s="37">
        <v>10000</v>
      </c>
      <c r="I178" s="37"/>
      <c r="J178" s="36" t="s">
        <v>261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  <c r="IR178" s="31"/>
      <c r="IS178" s="31"/>
      <c r="IT178" s="31"/>
    </row>
    <row r="179" spans="1:254" x14ac:dyDescent="0.2">
      <c r="A179" s="41"/>
      <c r="B179" s="41"/>
      <c r="C179" s="41"/>
      <c r="D179" s="41" t="s">
        <v>199</v>
      </c>
      <c r="E179" s="41"/>
      <c r="F179" s="41"/>
      <c r="G179" s="42" t="s">
        <v>27</v>
      </c>
      <c r="H179" s="37">
        <v>10000</v>
      </c>
      <c r="I179" s="37"/>
      <c r="J179" s="36" t="s">
        <v>261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</row>
    <row r="180" spans="1:254" x14ac:dyDescent="0.2">
      <c r="A180" s="41"/>
      <c r="B180" s="41"/>
      <c r="C180" s="41"/>
      <c r="D180" s="41" t="s">
        <v>45</v>
      </c>
      <c r="E180" s="41"/>
      <c r="F180" s="41"/>
      <c r="G180" s="42" t="s">
        <v>27</v>
      </c>
      <c r="H180" s="37">
        <v>10000</v>
      </c>
      <c r="I180" s="37"/>
      <c r="J180" s="36" t="s">
        <v>261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  <c r="IR180" s="31"/>
      <c r="IS180" s="31"/>
      <c r="IT180" s="31"/>
    </row>
    <row r="181" spans="1:254" x14ac:dyDescent="0.2">
      <c r="A181" s="41"/>
      <c r="B181" s="41"/>
      <c r="C181" s="41"/>
      <c r="D181" s="41" t="s">
        <v>200</v>
      </c>
      <c r="E181" s="41"/>
      <c r="F181" s="41"/>
      <c r="G181" s="42" t="s">
        <v>27</v>
      </c>
      <c r="H181" s="37">
        <v>10000</v>
      </c>
      <c r="I181" s="37"/>
      <c r="J181" s="36" t="s">
        <v>261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</row>
    <row r="182" spans="1:254" x14ac:dyDescent="0.2">
      <c r="A182" s="41"/>
      <c r="B182" s="41"/>
      <c r="C182" s="41"/>
      <c r="D182" s="41" t="s">
        <v>201</v>
      </c>
      <c r="E182" s="41"/>
      <c r="F182" s="41"/>
      <c r="G182" s="42" t="s">
        <v>27</v>
      </c>
      <c r="H182" s="37">
        <v>10000</v>
      </c>
      <c r="I182" s="37"/>
      <c r="J182" s="36" t="s">
        <v>261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  <c r="IR182" s="31"/>
      <c r="IS182" s="31"/>
      <c r="IT182" s="31"/>
    </row>
    <row r="183" spans="1:254" x14ac:dyDescent="0.2">
      <c r="A183" s="41"/>
      <c r="B183" s="41"/>
      <c r="C183" s="41"/>
      <c r="D183" s="41" t="s">
        <v>202</v>
      </c>
      <c r="E183" s="41"/>
      <c r="F183" s="41"/>
      <c r="G183" s="42" t="s">
        <v>27</v>
      </c>
      <c r="H183" s="37">
        <v>10000</v>
      </c>
      <c r="I183" s="37"/>
      <c r="J183" s="36" t="s">
        <v>261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  <c r="IR183" s="31"/>
      <c r="IS183" s="31"/>
      <c r="IT183" s="31"/>
    </row>
    <row r="184" spans="1:254" x14ac:dyDescent="0.2">
      <c r="A184" s="41"/>
      <c r="B184" s="41"/>
      <c r="C184" s="41"/>
      <c r="D184" s="41" t="s">
        <v>203</v>
      </c>
      <c r="E184" s="41"/>
      <c r="F184" s="41"/>
      <c r="G184" s="42" t="s">
        <v>20</v>
      </c>
      <c r="H184" s="37">
        <v>10000</v>
      </c>
      <c r="I184" s="37"/>
      <c r="J184" s="36" t="s">
        <v>261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  <c r="IA184" s="31"/>
      <c r="IB184" s="31"/>
      <c r="IC184" s="31"/>
      <c r="ID184" s="31"/>
      <c r="IE184" s="31"/>
      <c r="IF184" s="31"/>
      <c r="IG184" s="31"/>
      <c r="IH184" s="31"/>
      <c r="II184" s="31"/>
      <c r="IJ184" s="31"/>
      <c r="IK184" s="31"/>
      <c r="IL184" s="31"/>
      <c r="IM184" s="31"/>
      <c r="IN184" s="31"/>
      <c r="IO184" s="31"/>
      <c r="IP184" s="31"/>
      <c r="IQ184" s="31"/>
      <c r="IR184" s="31"/>
      <c r="IS184" s="31"/>
      <c r="IT184" s="31"/>
    </row>
    <row r="185" spans="1:254" x14ac:dyDescent="0.2">
      <c r="A185" s="41"/>
      <c r="B185" s="41"/>
      <c r="C185" s="41"/>
      <c r="D185" s="41" t="s">
        <v>204</v>
      </c>
      <c r="E185" s="41"/>
      <c r="F185" s="41"/>
      <c r="G185" s="42" t="s">
        <v>20</v>
      </c>
      <c r="H185" s="37">
        <v>10000</v>
      </c>
      <c r="I185" s="37"/>
      <c r="J185" s="36" t="s">
        <v>261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  <c r="IR185" s="31"/>
      <c r="IS185" s="31"/>
      <c r="IT185" s="31"/>
    </row>
    <row r="186" spans="1:254" x14ac:dyDescent="0.2">
      <c r="A186" s="41"/>
      <c r="B186" s="41"/>
      <c r="C186" s="41"/>
      <c r="D186" s="41" t="s">
        <v>120</v>
      </c>
      <c r="E186" s="41"/>
      <c r="F186" s="41"/>
      <c r="G186" s="42" t="s">
        <v>20</v>
      </c>
      <c r="H186" s="37">
        <v>10000</v>
      </c>
      <c r="I186" s="37"/>
      <c r="J186" s="36" t="s">
        <v>261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</row>
    <row r="187" spans="1:254" x14ac:dyDescent="0.2">
      <c r="A187" s="36"/>
      <c r="B187" s="36"/>
      <c r="C187" s="36"/>
      <c r="D187" s="36" t="s">
        <v>205</v>
      </c>
      <c r="E187" s="36"/>
      <c r="F187" s="36"/>
      <c r="G187" s="42" t="s">
        <v>20</v>
      </c>
      <c r="H187" s="37">
        <v>10000</v>
      </c>
      <c r="I187" s="37"/>
      <c r="J187" s="36" t="s">
        <v>261</v>
      </c>
    </row>
    <row r="188" spans="1:254" x14ac:dyDescent="0.2">
      <c r="A188" s="36"/>
      <c r="B188" s="36"/>
      <c r="C188" s="36"/>
      <c r="D188" s="36" t="s">
        <v>206</v>
      </c>
      <c r="E188" s="36"/>
      <c r="F188" s="36"/>
      <c r="G188" s="42" t="s">
        <v>20</v>
      </c>
      <c r="H188" s="37">
        <v>10000</v>
      </c>
      <c r="I188" s="37"/>
      <c r="J188" s="36" t="s">
        <v>261</v>
      </c>
    </row>
    <row r="189" spans="1:254" x14ac:dyDescent="0.2">
      <c r="A189" s="36"/>
      <c r="B189" s="36"/>
      <c r="C189" s="36"/>
      <c r="D189" s="36" t="s">
        <v>207</v>
      </c>
      <c r="E189" s="36"/>
      <c r="F189" s="36"/>
      <c r="G189" s="40" t="s">
        <v>21</v>
      </c>
      <c r="H189" s="37">
        <v>10000</v>
      </c>
      <c r="I189" s="37"/>
      <c r="J189" s="36" t="s">
        <v>261</v>
      </c>
    </row>
    <row r="190" spans="1:254" x14ac:dyDescent="0.2">
      <c r="A190" s="36"/>
      <c r="B190" s="36"/>
      <c r="C190" s="36"/>
      <c r="D190" s="36" t="s">
        <v>59</v>
      </c>
      <c r="E190" s="36"/>
      <c r="F190" s="36"/>
      <c r="G190" s="40" t="s">
        <v>21</v>
      </c>
      <c r="H190" s="37">
        <v>10000</v>
      </c>
      <c r="I190" s="37"/>
      <c r="J190" s="36" t="s">
        <v>261</v>
      </c>
    </row>
    <row r="191" spans="1:254" x14ac:dyDescent="0.2">
      <c r="A191" s="36"/>
      <c r="B191" s="36"/>
      <c r="C191" s="36"/>
      <c r="D191" s="36" t="s">
        <v>208</v>
      </c>
      <c r="E191" s="36"/>
      <c r="F191" s="36"/>
      <c r="G191" s="40" t="s">
        <v>21</v>
      </c>
      <c r="H191" s="37">
        <v>10000</v>
      </c>
      <c r="I191" s="37"/>
      <c r="J191" s="36" t="s">
        <v>261</v>
      </c>
    </row>
    <row r="192" spans="1:254" x14ac:dyDescent="0.2">
      <c r="A192" s="36"/>
      <c r="B192" s="36"/>
      <c r="C192" s="36"/>
      <c r="D192" s="36" t="s">
        <v>74</v>
      </c>
      <c r="E192" s="36"/>
      <c r="F192" s="36"/>
      <c r="G192" s="40" t="s">
        <v>21</v>
      </c>
      <c r="H192" s="37">
        <v>10000</v>
      </c>
      <c r="I192" s="37"/>
      <c r="J192" s="36" t="s">
        <v>261</v>
      </c>
    </row>
    <row r="193" spans="1:10" x14ac:dyDescent="0.2">
      <c r="A193" s="36"/>
      <c r="B193" s="36"/>
      <c r="C193" s="36"/>
      <c r="D193" s="36" t="s">
        <v>70</v>
      </c>
      <c r="E193" s="36"/>
      <c r="F193" s="36"/>
      <c r="G193" s="40" t="s">
        <v>21</v>
      </c>
      <c r="H193" s="37">
        <v>10000</v>
      </c>
      <c r="I193" s="37"/>
      <c r="J193" s="36" t="s">
        <v>261</v>
      </c>
    </row>
    <row r="194" spans="1:10" x14ac:dyDescent="0.2">
      <c r="A194" s="36"/>
      <c r="B194" s="36"/>
      <c r="C194" s="36"/>
      <c r="D194" s="36" t="s">
        <v>75</v>
      </c>
      <c r="E194" s="36"/>
      <c r="F194" s="36"/>
      <c r="G194" s="40" t="s">
        <v>21</v>
      </c>
      <c r="H194" s="37">
        <v>10000</v>
      </c>
      <c r="I194" s="37"/>
      <c r="J194" s="36" t="s">
        <v>261</v>
      </c>
    </row>
    <row r="195" spans="1:10" x14ac:dyDescent="0.2">
      <c r="A195" s="36"/>
      <c r="B195" s="36"/>
      <c r="C195" s="36"/>
      <c r="D195" s="36" t="s">
        <v>209</v>
      </c>
      <c r="E195" s="36"/>
      <c r="F195" s="36"/>
      <c r="G195" s="40" t="s">
        <v>21</v>
      </c>
      <c r="H195" s="37">
        <v>10000</v>
      </c>
      <c r="I195" s="37"/>
      <c r="J195" s="36" t="s">
        <v>261</v>
      </c>
    </row>
    <row r="196" spans="1:10" x14ac:dyDescent="0.2">
      <c r="A196" s="36"/>
      <c r="B196" s="36"/>
      <c r="C196" s="36"/>
      <c r="D196" s="36" t="s">
        <v>210</v>
      </c>
      <c r="E196" s="36"/>
      <c r="F196" s="36"/>
      <c r="G196" s="40" t="s">
        <v>21</v>
      </c>
      <c r="H196" s="37">
        <v>10000</v>
      </c>
      <c r="I196" s="37"/>
      <c r="J196" s="36" t="s">
        <v>261</v>
      </c>
    </row>
    <row r="197" spans="1:10" x14ac:dyDescent="0.2">
      <c r="A197" s="36"/>
      <c r="B197" s="36"/>
      <c r="C197" s="36"/>
      <c r="D197" s="36" t="s">
        <v>211</v>
      </c>
      <c r="E197" s="36"/>
      <c r="F197" s="36"/>
      <c r="G197" s="40" t="s">
        <v>21</v>
      </c>
      <c r="H197" s="37">
        <v>10000</v>
      </c>
      <c r="I197" s="37"/>
      <c r="J197" s="36" t="s">
        <v>261</v>
      </c>
    </row>
    <row r="198" spans="1:10" x14ac:dyDescent="0.2">
      <c r="A198" s="36"/>
      <c r="B198" s="36"/>
      <c r="C198" s="36"/>
      <c r="D198" s="36" t="s">
        <v>212</v>
      </c>
      <c r="E198" s="36"/>
      <c r="F198" s="36"/>
      <c r="G198" s="40" t="s">
        <v>21</v>
      </c>
      <c r="H198" s="37">
        <v>10000</v>
      </c>
      <c r="I198" s="37"/>
      <c r="J198" s="36" t="s">
        <v>261</v>
      </c>
    </row>
    <row r="199" spans="1:10" x14ac:dyDescent="0.2">
      <c r="A199" s="36"/>
      <c r="B199" s="36"/>
      <c r="C199" s="36"/>
      <c r="D199" s="36" t="s">
        <v>213</v>
      </c>
      <c r="E199" s="36"/>
      <c r="F199" s="36"/>
      <c r="G199" s="40" t="s">
        <v>22</v>
      </c>
      <c r="H199" s="37">
        <v>10000</v>
      </c>
      <c r="I199" s="37"/>
      <c r="J199" s="36" t="s">
        <v>261</v>
      </c>
    </row>
    <row r="200" spans="1:10" x14ac:dyDescent="0.2">
      <c r="A200" s="36"/>
      <c r="B200" s="36"/>
      <c r="C200" s="36"/>
      <c r="D200" s="36" t="s">
        <v>214</v>
      </c>
      <c r="E200" s="36"/>
      <c r="F200" s="36"/>
      <c r="G200" s="40" t="s">
        <v>22</v>
      </c>
      <c r="H200" s="37">
        <v>10000</v>
      </c>
      <c r="I200" s="37"/>
      <c r="J200" s="36" t="s">
        <v>261</v>
      </c>
    </row>
    <row r="201" spans="1:10" x14ac:dyDescent="0.2">
      <c r="A201" s="36"/>
      <c r="B201" s="36"/>
      <c r="C201" s="36"/>
      <c r="D201" s="36" t="s">
        <v>70</v>
      </c>
      <c r="E201" s="36"/>
      <c r="F201" s="36"/>
      <c r="G201" s="40" t="s">
        <v>22</v>
      </c>
      <c r="H201" s="37">
        <v>10000</v>
      </c>
      <c r="I201" s="37"/>
      <c r="J201" s="36" t="s">
        <v>261</v>
      </c>
    </row>
    <row r="202" spans="1:10" x14ac:dyDescent="0.2">
      <c r="A202" s="36"/>
      <c r="B202" s="36"/>
      <c r="C202" s="36"/>
      <c r="D202" s="36" t="s">
        <v>215</v>
      </c>
      <c r="E202" s="36"/>
      <c r="F202" s="36"/>
      <c r="G202" s="40" t="s">
        <v>22</v>
      </c>
      <c r="H202" s="37">
        <v>10000</v>
      </c>
      <c r="I202" s="37"/>
      <c r="J202" s="36" t="s">
        <v>261</v>
      </c>
    </row>
    <row r="203" spans="1:10" x14ac:dyDescent="0.2">
      <c r="A203" s="36"/>
      <c r="B203" s="36"/>
      <c r="C203" s="36"/>
      <c r="D203" s="36" t="s">
        <v>216</v>
      </c>
      <c r="E203" s="36"/>
      <c r="F203" s="36"/>
      <c r="G203" s="40" t="s">
        <v>22</v>
      </c>
      <c r="H203" s="37">
        <v>10000</v>
      </c>
      <c r="I203" s="37"/>
      <c r="J203" s="36" t="s">
        <v>261</v>
      </c>
    </row>
    <row r="204" spans="1:10" x14ac:dyDescent="0.2">
      <c r="A204" s="36"/>
      <c r="B204" s="36"/>
      <c r="C204" s="36"/>
      <c r="D204" s="36" t="s">
        <v>217</v>
      </c>
      <c r="E204" s="36"/>
      <c r="F204" s="36"/>
      <c r="G204" s="40" t="s">
        <v>22</v>
      </c>
      <c r="H204" s="37">
        <v>10000</v>
      </c>
      <c r="I204" s="37"/>
      <c r="J204" s="36" t="s">
        <v>261</v>
      </c>
    </row>
    <row r="205" spans="1:10" x14ac:dyDescent="0.2">
      <c r="A205" s="36"/>
      <c r="B205" s="36"/>
      <c r="C205" s="36"/>
      <c r="D205" s="36" t="s">
        <v>218</v>
      </c>
      <c r="E205" s="36"/>
      <c r="F205" s="36"/>
      <c r="G205" s="40" t="s">
        <v>22</v>
      </c>
      <c r="H205" s="37">
        <v>10000</v>
      </c>
      <c r="I205" s="37"/>
      <c r="J205" s="36" t="s">
        <v>261</v>
      </c>
    </row>
    <row r="206" spans="1:10" x14ac:dyDescent="0.2">
      <c r="A206" s="36"/>
      <c r="B206" s="36"/>
      <c r="C206" s="36"/>
      <c r="D206" s="36" t="s">
        <v>219</v>
      </c>
      <c r="E206" s="36"/>
      <c r="F206" s="36"/>
      <c r="G206" s="40" t="s">
        <v>22</v>
      </c>
      <c r="H206" s="37">
        <v>10000</v>
      </c>
      <c r="I206" s="37"/>
      <c r="J206" s="36" t="s">
        <v>261</v>
      </c>
    </row>
    <row r="207" spans="1:10" x14ac:dyDescent="0.2">
      <c r="A207" s="36"/>
      <c r="B207" s="36"/>
      <c r="C207" s="36"/>
      <c r="D207" s="36" t="s">
        <v>220</v>
      </c>
      <c r="E207" s="36"/>
      <c r="F207" s="36"/>
      <c r="G207" s="40" t="s">
        <v>18</v>
      </c>
      <c r="H207" s="37">
        <v>10000</v>
      </c>
      <c r="I207" s="37"/>
      <c r="J207" s="36" t="s">
        <v>261</v>
      </c>
    </row>
    <row r="208" spans="1:10" x14ac:dyDescent="0.2">
      <c r="A208" s="36"/>
      <c r="B208" s="36"/>
      <c r="C208" s="36"/>
      <c r="D208" s="36" t="s">
        <v>221</v>
      </c>
      <c r="E208" s="36"/>
      <c r="F208" s="36"/>
      <c r="G208" s="40" t="s">
        <v>18</v>
      </c>
      <c r="H208" s="37">
        <v>10000</v>
      </c>
      <c r="I208" s="37"/>
      <c r="J208" s="36" t="s">
        <v>261</v>
      </c>
    </row>
    <row r="209" spans="1:10" x14ac:dyDescent="0.2">
      <c r="A209" s="36"/>
      <c r="B209" s="36"/>
      <c r="C209" s="36"/>
      <c r="D209" s="36" t="s">
        <v>222</v>
      </c>
      <c r="E209" s="36"/>
      <c r="F209" s="36"/>
      <c r="G209" s="40" t="s">
        <v>18</v>
      </c>
      <c r="H209" s="37">
        <v>10000</v>
      </c>
      <c r="I209" s="37"/>
      <c r="J209" s="36" t="s">
        <v>261</v>
      </c>
    </row>
    <row r="210" spans="1:10" x14ac:dyDescent="0.2">
      <c r="A210" s="36"/>
      <c r="B210" s="36"/>
      <c r="C210" s="36"/>
      <c r="D210" s="36" t="s">
        <v>223</v>
      </c>
      <c r="E210" s="36"/>
      <c r="F210" s="36"/>
      <c r="G210" s="40" t="s">
        <v>18</v>
      </c>
      <c r="H210" s="37">
        <v>10000</v>
      </c>
      <c r="I210" s="37"/>
      <c r="J210" s="36" t="s">
        <v>261</v>
      </c>
    </row>
    <row r="211" spans="1:10" x14ac:dyDescent="0.2">
      <c r="A211" s="36"/>
      <c r="B211" s="36"/>
      <c r="C211" s="36"/>
      <c r="D211" s="36" t="s">
        <v>224</v>
      </c>
      <c r="E211" s="36"/>
      <c r="F211" s="36"/>
      <c r="G211" s="40" t="s">
        <v>18</v>
      </c>
      <c r="H211" s="37">
        <v>10000</v>
      </c>
      <c r="I211" s="37"/>
      <c r="J211" s="36" t="s">
        <v>261</v>
      </c>
    </row>
    <row r="212" spans="1:10" x14ac:dyDescent="0.2">
      <c r="A212" s="36"/>
      <c r="B212" s="36"/>
      <c r="C212" s="36"/>
      <c r="D212" s="36" t="s">
        <v>37</v>
      </c>
      <c r="E212" s="36"/>
      <c r="F212" s="36"/>
      <c r="G212" s="40" t="s">
        <v>18</v>
      </c>
      <c r="H212" s="37">
        <v>10000</v>
      </c>
      <c r="I212" s="37"/>
      <c r="J212" s="36" t="s">
        <v>261</v>
      </c>
    </row>
    <row r="213" spans="1:10" x14ac:dyDescent="0.2">
      <c r="A213" s="36"/>
      <c r="B213" s="36"/>
      <c r="C213" s="36"/>
      <c r="D213" s="36" t="s">
        <v>225</v>
      </c>
      <c r="E213" s="36"/>
      <c r="F213" s="36"/>
      <c r="G213" s="40" t="s">
        <v>18</v>
      </c>
      <c r="H213" s="37">
        <v>10000</v>
      </c>
      <c r="I213" s="37"/>
      <c r="J213" s="36" t="s">
        <v>261</v>
      </c>
    </row>
    <row r="214" spans="1:10" x14ac:dyDescent="0.2">
      <c r="A214" s="36"/>
      <c r="B214" s="36"/>
      <c r="C214" s="36"/>
      <c r="D214" s="36" t="s">
        <v>226</v>
      </c>
      <c r="E214" s="36"/>
      <c r="F214" s="36"/>
      <c r="G214" s="40" t="s">
        <v>230</v>
      </c>
      <c r="H214" s="37">
        <v>10000</v>
      </c>
      <c r="I214" s="37"/>
      <c r="J214" s="36" t="s">
        <v>261</v>
      </c>
    </row>
    <row r="215" spans="1:10" x14ac:dyDescent="0.2">
      <c r="A215" s="36"/>
      <c r="B215" s="36"/>
      <c r="C215" s="36"/>
      <c r="D215" s="36" t="s">
        <v>38</v>
      </c>
      <c r="E215" s="36"/>
      <c r="F215" s="36"/>
      <c r="G215" s="40" t="s">
        <v>230</v>
      </c>
      <c r="H215" s="37">
        <v>10000</v>
      </c>
      <c r="I215" s="37"/>
      <c r="J215" s="36" t="s">
        <v>261</v>
      </c>
    </row>
    <row r="216" spans="1:10" x14ac:dyDescent="0.2">
      <c r="A216" s="36"/>
      <c r="B216" s="36"/>
      <c r="C216" s="36"/>
      <c r="D216" s="36" t="s">
        <v>227</v>
      </c>
      <c r="E216" s="36"/>
      <c r="F216" s="36"/>
      <c r="G216" s="40" t="s">
        <v>230</v>
      </c>
      <c r="H216" s="37">
        <v>10000</v>
      </c>
      <c r="I216" s="37"/>
      <c r="J216" s="36" t="s">
        <v>261</v>
      </c>
    </row>
    <row r="217" spans="1:10" x14ac:dyDescent="0.2">
      <c r="A217" s="36"/>
      <c r="B217" s="36"/>
      <c r="C217" s="36"/>
      <c r="D217" s="36" t="s">
        <v>228</v>
      </c>
      <c r="E217" s="36"/>
      <c r="F217" s="36"/>
      <c r="G217" s="40" t="s">
        <v>230</v>
      </c>
      <c r="H217" s="37">
        <v>10000</v>
      </c>
      <c r="I217" s="37"/>
      <c r="J217" s="36" t="s">
        <v>261</v>
      </c>
    </row>
    <row r="218" spans="1:10" x14ac:dyDescent="0.2">
      <c r="A218" s="36"/>
      <c r="B218" s="36"/>
      <c r="C218" s="36"/>
      <c r="D218" s="36" t="s">
        <v>229</v>
      </c>
      <c r="E218" s="36"/>
      <c r="F218" s="36"/>
      <c r="G218" s="40" t="s">
        <v>230</v>
      </c>
      <c r="H218" s="37">
        <v>10000</v>
      </c>
      <c r="I218" s="37"/>
      <c r="J218" s="36" t="s">
        <v>261</v>
      </c>
    </row>
    <row r="219" spans="1:10" x14ac:dyDescent="0.2">
      <c r="A219" s="36"/>
      <c r="B219" s="36"/>
      <c r="C219" s="36"/>
      <c r="D219" s="36" t="s">
        <v>231</v>
      </c>
      <c r="E219" s="36"/>
      <c r="F219" s="36"/>
      <c r="G219" s="40" t="s">
        <v>236</v>
      </c>
      <c r="H219" s="37">
        <v>10000</v>
      </c>
      <c r="I219" s="37"/>
      <c r="J219" s="36" t="s">
        <v>261</v>
      </c>
    </row>
    <row r="220" spans="1:10" x14ac:dyDescent="0.2">
      <c r="A220" s="36"/>
      <c r="B220" s="36"/>
      <c r="C220" s="36"/>
      <c r="D220" s="36" t="s">
        <v>232</v>
      </c>
      <c r="E220" s="36"/>
      <c r="F220" s="36"/>
      <c r="G220" s="40" t="s">
        <v>236</v>
      </c>
      <c r="H220" s="37">
        <v>10000</v>
      </c>
      <c r="I220" s="37"/>
      <c r="J220" s="36" t="s">
        <v>261</v>
      </c>
    </row>
    <row r="221" spans="1:10" x14ac:dyDescent="0.2">
      <c r="A221" s="36"/>
      <c r="B221" s="36"/>
      <c r="C221" s="36"/>
      <c r="D221" s="36" t="s">
        <v>233</v>
      </c>
      <c r="E221" s="36"/>
      <c r="F221" s="36"/>
      <c r="G221" s="40" t="s">
        <v>236</v>
      </c>
      <c r="H221" s="37">
        <v>10000</v>
      </c>
      <c r="I221" s="37"/>
      <c r="J221" s="36" t="s">
        <v>261</v>
      </c>
    </row>
    <row r="222" spans="1:10" x14ac:dyDescent="0.2">
      <c r="A222" s="36"/>
      <c r="B222" s="36"/>
      <c r="C222" s="36"/>
      <c r="D222" s="36" t="s">
        <v>234</v>
      </c>
      <c r="E222" s="36"/>
      <c r="F222" s="36"/>
      <c r="G222" s="40" t="s">
        <v>236</v>
      </c>
      <c r="H222" s="37">
        <v>10000</v>
      </c>
      <c r="I222" s="37"/>
      <c r="J222" s="36" t="s">
        <v>261</v>
      </c>
    </row>
    <row r="223" spans="1:10" x14ac:dyDescent="0.2">
      <c r="A223" s="36"/>
      <c r="B223" s="36"/>
      <c r="C223" s="36"/>
      <c r="D223" s="36" t="s">
        <v>235</v>
      </c>
      <c r="E223" s="36"/>
      <c r="F223" s="36"/>
      <c r="G223" s="40" t="s">
        <v>236</v>
      </c>
      <c r="H223" s="37">
        <v>10000</v>
      </c>
      <c r="I223" s="37"/>
      <c r="J223" s="36" t="s">
        <v>261</v>
      </c>
    </row>
    <row r="224" spans="1:10" x14ac:dyDescent="0.2">
      <c r="A224" s="36"/>
      <c r="B224" s="36"/>
      <c r="C224" s="36"/>
      <c r="D224" s="36" t="s">
        <v>237</v>
      </c>
      <c r="E224" s="36"/>
      <c r="F224" s="36"/>
      <c r="G224" s="40" t="s">
        <v>245</v>
      </c>
      <c r="H224" s="37">
        <v>10000</v>
      </c>
      <c r="I224" s="37"/>
      <c r="J224" s="36" t="s">
        <v>261</v>
      </c>
    </row>
    <row r="225" spans="1:10" x14ac:dyDescent="0.2">
      <c r="A225" s="36"/>
      <c r="B225" s="36"/>
      <c r="C225" s="36"/>
      <c r="D225" s="36" t="s">
        <v>238</v>
      </c>
      <c r="E225" s="36"/>
      <c r="F225" s="36"/>
      <c r="G225" s="40" t="s">
        <v>245</v>
      </c>
      <c r="H225" s="37">
        <v>10000</v>
      </c>
      <c r="I225" s="37"/>
      <c r="J225" s="36" t="s">
        <v>261</v>
      </c>
    </row>
    <row r="226" spans="1:10" x14ac:dyDescent="0.2">
      <c r="A226" s="36"/>
      <c r="B226" s="36"/>
      <c r="C226" s="36"/>
      <c r="D226" s="36" t="s">
        <v>239</v>
      </c>
      <c r="E226" s="36"/>
      <c r="F226" s="36"/>
      <c r="G226" s="40" t="s">
        <v>245</v>
      </c>
      <c r="H226" s="37">
        <v>10000</v>
      </c>
      <c r="I226" s="37"/>
      <c r="J226" s="36" t="s">
        <v>261</v>
      </c>
    </row>
    <row r="227" spans="1:10" x14ac:dyDescent="0.2">
      <c r="A227" s="36"/>
      <c r="B227" s="36"/>
      <c r="C227" s="36"/>
      <c r="D227" s="36" t="s">
        <v>240</v>
      </c>
      <c r="E227" s="36"/>
      <c r="F227" s="36"/>
      <c r="G227" s="40" t="s">
        <v>245</v>
      </c>
      <c r="H227" s="37">
        <v>10000</v>
      </c>
      <c r="I227" s="37"/>
      <c r="J227" s="36" t="s">
        <v>261</v>
      </c>
    </row>
    <row r="228" spans="1:10" x14ac:dyDescent="0.2">
      <c r="A228" s="36"/>
      <c r="B228" s="36"/>
      <c r="C228" s="36"/>
      <c r="D228" s="36" t="s">
        <v>241</v>
      </c>
      <c r="E228" s="36"/>
      <c r="F228" s="36"/>
      <c r="G228" s="40" t="s">
        <v>245</v>
      </c>
      <c r="H228" s="37">
        <v>10000</v>
      </c>
      <c r="I228" s="37"/>
      <c r="J228" s="36" t="s">
        <v>261</v>
      </c>
    </row>
    <row r="229" spans="1:10" x14ac:dyDescent="0.2">
      <c r="A229" s="36"/>
      <c r="B229" s="36"/>
      <c r="C229" s="36"/>
      <c r="D229" s="36" t="s">
        <v>41</v>
      </c>
      <c r="E229" s="36"/>
      <c r="F229" s="36"/>
      <c r="G229" s="40" t="s">
        <v>245</v>
      </c>
      <c r="H229" s="37">
        <v>10000</v>
      </c>
      <c r="I229" s="37"/>
      <c r="J229" s="36" t="s">
        <v>261</v>
      </c>
    </row>
    <row r="230" spans="1:10" x14ac:dyDescent="0.2">
      <c r="A230" s="36"/>
      <c r="B230" s="36"/>
      <c r="C230" s="36"/>
      <c r="D230" s="36" t="s">
        <v>242</v>
      </c>
      <c r="E230" s="36"/>
      <c r="F230" s="36"/>
      <c r="G230" s="40" t="s">
        <v>245</v>
      </c>
      <c r="H230" s="37">
        <v>10000</v>
      </c>
      <c r="I230" s="37"/>
      <c r="J230" s="36" t="s">
        <v>261</v>
      </c>
    </row>
    <row r="231" spans="1:10" x14ac:dyDescent="0.2">
      <c r="A231" s="36"/>
      <c r="B231" s="36"/>
      <c r="C231" s="36"/>
      <c r="D231" s="36" t="s">
        <v>243</v>
      </c>
      <c r="E231" s="36"/>
      <c r="F231" s="36"/>
      <c r="G231" s="40" t="s">
        <v>245</v>
      </c>
      <c r="H231" s="37">
        <v>10000</v>
      </c>
      <c r="I231" s="37"/>
      <c r="J231" s="36" t="s">
        <v>261</v>
      </c>
    </row>
    <row r="232" spans="1:10" x14ac:dyDescent="0.2">
      <c r="A232" s="36"/>
      <c r="B232" s="36"/>
      <c r="C232" s="36"/>
      <c r="D232" s="36" t="s">
        <v>244</v>
      </c>
      <c r="E232" s="36"/>
      <c r="F232" s="36"/>
      <c r="G232" s="40" t="s">
        <v>245</v>
      </c>
      <c r="H232" s="37">
        <v>10000</v>
      </c>
      <c r="I232" s="37"/>
      <c r="J232" s="36" t="s">
        <v>261</v>
      </c>
    </row>
    <row r="233" spans="1:10" x14ac:dyDescent="0.2">
      <c r="A233" s="36"/>
      <c r="B233" s="36"/>
      <c r="C233" s="36"/>
      <c r="D233" s="36" t="s">
        <v>116</v>
      </c>
      <c r="E233" s="36"/>
      <c r="F233" s="36"/>
      <c r="G233" s="40" t="s">
        <v>249</v>
      </c>
      <c r="H233" s="37">
        <v>10000</v>
      </c>
      <c r="I233" s="37"/>
      <c r="J233" s="36" t="s">
        <v>261</v>
      </c>
    </row>
    <row r="234" spans="1:10" x14ac:dyDescent="0.2">
      <c r="A234" s="36"/>
      <c r="B234" s="36"/>
      <c r="C234" s="36"/>
      <c r="D234" s="36" t="s">
        <v>246</v>
      </c>
      <c r="E234" s="36"/>
      <c r="F234" s="36"/>
      <c r="G234" s="40" t="s">
        <v>249</v>
      </c>
      <c r="H234" s="37">
        <v>10000</v>
      </c>
      <c r="I234" s="37"/>
      <c r="J234" s="36" t="s">
        <v>261</v>
      </c>
    </row>
    <row r="235" spans="1:10" x14ac:dyDescent="0.2">
      <c r="A235" s="36"/>
      <c r="B235" s="36"/>
      <c r="C235" s="36"/>
      <c r="D235" s="36" t="s">
        <v>52</v>
      </c>
      <c r="E235" s="36"/>
      <c r="F235" s="36"/>
      <c r="G235" s="40" t="s">
        <v>249</v>
      </c>
      <c r="H235" s="37">
        <v>10000</v>
      </c>
      <c r="I235" s="37"/>
      <c r="J235" s="36" t="s">
        <v>261</v>
      </c>
    </row>
    <row r="236" spans="1:10" x14ac:dyDescent="0.2">
      <c r="A236" s="36"/>
      <c r="B236" s="36"/>
      <c r="C236" s="36"/>
      <c r="D236" s="36" t="s">
        <v>247</v>
      </c>
      <c r="E236" s="36"/>
      <c r="F236" s="36"/>
      <c r="G236" s="40" t="s">
        <v>249</v>
      </c>
      <c r="H236" s="37">
        <v>10000</v>
      </c>
      <c r="I236" s="37"/>
      <c r="J236" s="36" t="s">
        <v>261</v>
      </c>
    </row>
    <row r="237" spans="1:10" x14ac:dyDescent="0.2">
      <c r="A237" s="36"/>
      <c r="B237" s="36"/>
      <c r="C237" s="36"/>
      <c r="D237" s="36" t="s">
        <v>248</v>
      </c>
      <c r="E237" s="36"/>
      <c r="F237" s="36"/>
      <c r="G237" s="40" t="s">
        <v>249</v>
      </c>
      <c r="H237" s="37">
        <v>10000</v>
      </c>
      <c r="I237" s="37"/>
      <c r="J237" s="36" t="s">
        <v>261</v>
      </c>
    </row>
    <row r="238" spans="1:10" x14ac:dyDescent="0.2">
      <c r="A238" s="36"/>
      <c r="B238" s="36"/>
      <c r="C238" s="36"/>
      <c r="D238" s="36" t="s">
        <v>250</v>
      </c>
      <c r="E238" s="36"/>
      <c r="F238" s="36"/>
      <c r="G238" s="40" t="s">
        <v>17</v>
      </c>
      <c r="H238" s="37">
        <v>10000</v>
      </c>
      <c r="I238" s="37"/>
      <c r="J238" s="36" t="s">
        <v>261</v>
      </c>
    </row>
    <row r="239" spans="1:10" x14ac:dyDescent="0.2">
      <c r="A239" s="36"/>
      <c r="B239" s="36"/>
      <c r="C239" s="36"/>
      <c r="D239" s="36" t="s">
        <v>251</v>
      </c>
      <c r="E239" s="36"/>
      <c r="F239" s="36"/>
      <c r="G239" s="40" t="s">
        <v>17</v>
      </c>
      <c r="H239" s="37">
        <v>10000</v>
      </c>
      <c r="I239" s="37"/>
      <c r="J239" s="36" t="s">
        <v>261</v>
      </c>
    </row>
    <row r="240" spans="1:10" x14ac:dyDescent="0.2">
      <c r="A240" s="36"/>
      <c r="B240" s="36"/>
      <c r="C240" s="36"/>
      <c r="D240" s="36" t="s">
        <v>252</v>
      </c>
      <c r="E240" s="36"/>
      <c r="F240" s="36"/>
      <c r="G240" s="40" t="s">
        <v>17</v>
      </c>
      <c r="H240" s="37">
        <v>10000</v>
      </c>
      <c r="I240" s="37"/>
      <c r="J240" s="36" t="s">
        <v>261</v>
      </c>
    </row>
    <row r="241" spans="1:10" x14ac:dyDescent="0.2">
      <c r="A241" s="36"/>
      <c r="B241" s="36"/>
      <c r="C241" s="36"/>
      <c r="D241" s="36" t="s">
        <v>253</v>
      </c>
      <c r="E241" s="36"/>
      <c r="F241" s="36"/>
      <c r="G241" s="40" t="s">
        <v>17</v>
      </c>
      <c r="H241" s="37">
        <v>10000</v>
      </c>
      <c r="I241" s="37"/>
      <c r="J241" s="36" t="s">
        <v>261</v>
      </c>
    </row>
    <row r="242" spans="1:10" x14ac:dyDescent="0.2">
      <c r="A242" s="36"/>
      <c r="B242" s="36"/>
      <c r="C242" s="36"/>
      <c r="D242" s="36" t="s">
        <v>254</v>
      </c>
      <c r="E242" s="36"/>
      <c r="F242" s="36"/>
      <c r="G242" s="40" t="s">
        <v>17</v>
      </c>
      <c r="H242" s="37">
        <v>10000</v>
      </c>
      <c r="I242" s="37"/>
      <c r="J242" s="36" t="s">
        <v>261</v>
      </c>
    </row>
    <row r="243" spans="1:10" x14ac:dyDescent="0.2">
      <c r="A243" s="36"/>
      <c r="B243" s="36"/>
      <c r="C243" s="36"/>
      <c r="D243" s="36" t="s">
        <v>255</v>
      </c>
      <c r="E243" s="36"/>
      <c r="F243" s="36"/>
      <c r="G243" s="40" t="s">
        <v>259</v>
      </c>
      <c r="H243" s="37">
        <v>10000</v>
      </c>
      <c r="I243" s="37"/>
      <c r="J243" s="36" t="s">
        <v>261</v>
      </c>
    </row>
    <row r="244" spans="1:10" x14ac:dyDescent="0.2">
      <c r="A244" s="36"/>
      <c r="B244" s="36"/>
      <c r="C244" s="36"/>
      <c r="D244" s="36" t="s">
        <v>256</v>
      </c>
      <c r="E244" s="36"/>
      <c r="F244" s="36"/>
      <c r="G244" s="40" t="s">
        <v>259</v>
      </c>
      <c r="H244" s="37">
        <v>10000</v>
      </c>
      <c r="I244" s="37"/>
      <c r="J244" s="36" t="s">
        <v>261</v>
      </c>
    </row>
    <row r="245" spans="1:10" x14ac:dyDescent="0.2">
      <c r="A245" s="36"/>
      <c r="B245" s="36"/>
      <c r="C245" s="36"/>
      <c r="D245" s="36" t="s">
        <v>257</v>
      </c>
      <c r="E245" s="36"/>
      <c r="F245" s="36"/>
      <c r="G245" s="40" t="s">
        <v>259</v>
      </c>
      <c r="H245" s="37">
        <v>10000</v>
      </c>
      <c r="I245" s="37"/>
      <c r="J245" s="36" t="s">
        <v>261</v>
      </c>
    </row>
    <row r="246" spans="1:10" x14ac:dyDescent="0.2">
      <c r="A246" s="36"/>
      <c r="B246" s="36"/>
      <c r="C246" s="36"/>
      <c r="D246" s="36" t="s">
        <v>41</v>
      </c>
      <c r="E246" s="36"/>
      <c r="F246" s="36"/>
      <c r="G246" s="40" t="s">
        <v>259</v>
      </c>
      <c r="H246" s="37">
        <v>10000</v>
      </c>
      <c r="I246" s="37"/>
      <c r="J246" s="36" t="s">
        <v>261</v>
      </c>
    </row>
    <row r="247" spans="1:10" x14ac:dyDescent="0.2">
      <c r="A247" s="36"/>
      <c r="B247" s="36"/>
      <c r="C247" s="36"/>
      <c r="D247" s="36" t="s">
        <v>258</v>
      </c>
      <c r="E247" s="36"/>
      <c r="F247" s="36"/>
      <c r="G247" s="40" t="s">
        <v>259</v>
      </c>
      <c r="H247" s="37">
        <v>10000</v>
      </c>
      <c r="I247" s="37"/>
      <c r="J247" s="36" t="s">
        <v>261</v>
      </c>
    </row>
    <row r="248" spans="1:10" ht="15" x14ac:dyDescent="0.25">
      <c r="A248" s="43"/>
      <c r="B248" s="44"/>
      <c r="C248" s="44"/>
      <c r="D248" s="132" t="s">
        <v>263</v>
      </c>
      <c r="E248" s="132"/>
      <c r="F248" s="132"/>
      <c r="G248" s="132"/>
      <c r="H248" s="132"/>
      <c r="I248" s="28">
        <f>SUM(H5:H247)</f>
        <v>2430000</v>
      </c>
      <c r="J248" s="36"/>
    </row>
  </sheetData>
  <mergeCells count="10">
    <mergeCell ref="D248:H248"/>
    <mergeCell ref="H3:H4"/>
    <mergeCell ref="I3:I4"/>
    <mergeCell ref="J3:J4"/>
    <mergeCell ref="G3:G4"/>
    <mergeCell ref="A1:D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90" zoomScaleNormal="90" workbookViewId="0">
      <selection sqref="A1:E1"/>
    </sheetView>
  </sheetViews>
  <sheetFormatPr defaultRowHeight="14.25" x14ac:dyDescent="0.2"/>
  <cols>
    <col min="1" max="1" width="9.140625" style="10"/>
    <col min="2" max="2" width="4.140625" style="13" bestFit="1" customWidth="1"/>
    <col min="3" max="3" width="31" style="10" bestFit="1" customWidth="1"/>
    <col min="4" max="4" width="16.5703125" style="10" bestFit="1" customWidth="1"/>
    <col min="5" max="5" width="21.42578125" style="10" bestFit="1" customWidth="1"/>
    <col min="6" max="6" width="71.140625" style="45" bestFit="1" customWidth="1"/>
    <col min="7" max="7" width="18.28515625" style="10" bestFit="1" customWidth="1"/>
    <col min="8" max="16384" width="9.140625" style="10"/>
  </cols>
  <sheetData>
    <row r="1" spans="1:7" ht="15" x14ac:dyDescent="0.25">
      <c r="A1" s="124" t="s">
        <v>343</v>
      </c>
      <c r="B1" s="124"/>
      <c r="C1" s="124"/>
      <c r="D1" s="124"/>
      <c r="E1" s="124"/>
    </row>
    <row r="3" spans="1:7" s="13" customFormat="1" x14ac:dyDescent="0.25">
      <c r="B3" s="27" t="s">
        <v>0</v>
      </c>
      <c r="C3" s="27" t="s">
        <v>1</v>
      </c>
      <c r="D3" s="27" t="s">
        <v>268</v>
      </c>
      <c r="E3" s="27" t="s">
        <v>6</v>
      </c>
      <c r="F3" s="27" t="s">
        <v>12</v>
      </c>
      <c r="G3" s="58" t="s">
        <v>267</v>
      </c>
    </row>
    <row r="4" spans="1:7" s="59" customFormat="1" ht="27.95" customHeight="1" x14ac:dyDescent="0.25">
      <c r="B4" s="136">
        <v>3</v>
      </c>
      <c r="C4" s="57" t="s">
        <v>344</v>
      </c>
      <c r="D4" s="57" t="s">
        <v>345</v>
      </c>
      <c r="E4" s="57" t="s">
        <v>346</v>
      </c>
      <c r="F4" s="56" t="s">
        <v>445</v>
      </c>
      <c r="G4" s="60">
        <v>300000</v>
      </c>
    </row>
    <row r="5" spans="1:7" s="59" customFormat="1" ht="27.95" customHeight="1" x14ac:dyDescent="0.25">
      <c r="B5" s="136"/>
      <c r="C5" s="57" t="s">
        <v>344</v>
      </c>
      <c r="D5" s="57" t="s">
        <v>443</v>
      </c>
      <c r="E5" s="57" t="s">
        <v>444</v>
      </c>
      <c r="F5" s="56" t="s">
        <v>445</v>
      </c>
      <c r="G5" s="60">
        <v>300000</v>
      </c>
    </row>
    <row r="6" spans="1:7" ht="15" x14ac:dyDescent="0.25">
      <c r="G6" s="73">
        <f>SUM(G4:G5)</f>
        <v>600000</v>
      </c>
    </row>
  </sheetData>
  <mergeCells count="2">
    <mergeCell ref="A1:E1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90" zoomScaleNormal="90" workbookViewId="0">
      <selection sqref="A1:G1"/>
    </sheetView>
  </sheetViews>
  <sheetFormatPr defaultRowHeight="15" x14ac:dyDescent="0.25"/>
  <cols>
    <col min="2" max="2" width="18.140625" bestFit="1" customWidth="1"/>
    <col min="3" max="3" width="11.5703125" bestFit="1" customWidth="1"/>
    <col min="4" max="4" width="12.28515625" bestFit="1" customWidth="1"/>
    <col min="5" max="5" width="16.140625" bestFit="1" customWidth="1"/>
    <col min="6" max="6" width="14.7109375" bestFit="1" customWidth="1"/>
    <col min="7" max="7" width="17.85546875" customWidth="1"/>
  </cols>
  <sheetData>
    <row r="1" spans="1:7" x14ac:dyDescent="0.25">
      <c r="A1" s="124" t="s">
        <v>343</v>
      </c>
      <c r="B1" s="124"/>
      <c r="C1" s="124"/>
      <c r="D1" s="124"/>
      <c r="E1" s="124"/>
      <c r="F1" s="124"/>
      <c r="G1" s="124"/>
    </row>
    <row r="3" spans="1:7" s="71" customFormat="1" x14ac:dyDescent="0.25">
      <c r="B3" s="68" t="s">
        <v>447</v>
      </c>
      <c r="C3" s="68" t="s">
        <v>448</v>
      </c>
      <c r="D3" s="68" t="s">
        <v>6</v>
      </c>
      <c r="E3" s="68" t="s">
        <v>449</v>
      </c>
      <c r="F3" s="69" t="s">
        <v>450</v>
      </c>
      <c r="G3" s="70" t="s">
        <v>262</v>
      </c>
    </row>
    <row r="4" spans="1:7" x14ac:dyDescent="0.25">
      <c r="B4" s="62" t="s">
        <v>451</v>
      </c>
      <c r="C4" s="63" t="s">
        <v>452</v>
      </c>
      <c r="D4" s="62" t="s">
        <v>453</v>
      </c>
      <c r="E4" s="64">
        <v>40</v>
      </c>
      <c r="F4" s="62">
        <v>160</v>
      </c>
      <c r="G4" s="61">
        <v>800000</v>
      </c>
    </row>
    <row r="5" spans="1:7" x14ac:dyDescent="0.25">
      <c r="B5" s="62" t="s">
        <v>454</v>
      </c>
      <c r="C5" s="63" t="s">
        <v>452</v>
      </c>
      <c r="D5" s="62" t="s">
        <v>455</v>
      </c>
      <c r="E5" s="64">
        <v>65</v>
      </c>
      <c r="F5" s="62">
        <v>260</v>
      </c>
      <c r="G5" s="61">
        <v>1300000</v>
      </c>
    </row>
    <row r="6" spans="1:7" x14ac:dyDescent="0.25">
      <c r="B6" s="62" t="s">
        <v>456</v>
      </c>
      <c r="C6" s="63" t="s">
        <v>452</v>
      </c>
      <c r="D6" s="62" t="s">
        <v>457</v>
      </c>
      <c r="E6" s="64">
        <v>70</v>
      </c>
      <c r="F6" s="62">
        <v>280</v>
      </c>
      <c r="G6" s="61">
        <v>1400000</v>
      </c>
    </row>
    <row r="7" spans="1:7" x14ac:dyDescent="0.25">
      <c r="B7" s="62" t="s">
        <v>458</v>
      </c>
      <c r="C7" s="63" t="s">
        <v>459</v>
      </c>
      <c r="D7" s="62" t="s">
        <v>457</v>
      </c>
      <c r="E7" s="64">
        <v>35</v>
      </c>
      <c r="F7" s="62">
        <v>140</v>
      </c>
      <c r="G7" s="61">
        <v>700000</v>
      </c>
    </row>
    <row r="8" spans="1:7" x14ac:dyDescent="0.25">
      <c r="B8" s="62" t="s">
        <v>460</v>
      </c>
      <c r="C8" s="63" t="s">
        <v>459</v>
      </c>
      <c r="D8" s="62" t="s">
        <v>457</v>
      </c>
      <c r="E8" s="64">
        <v>45</v>
      </c>
      <c r="F8" s="62">
        <v>180</v>
      </c>
      <c r="G8" s="61">
        <v>900000</v>
      </c>
    </row>
    <row r="9" spans="1:7" x14ac:dyDescent="0.25">
      <c r="B9" s="62" t="s">
        <v>461</v>
      </c>
      <c r="C9" s="63" t="s">
        <v>459</v>
      </c>
      <c r="D9" s="62" t="s">
        <v>457</v>
      </c>
      <c r="E9" s="64">
        <v>40</v>
      </c>
      <c r="F9" s="62">
        <v>160</v>
      </c>
      <c r="G9" s="61">
        <v>800000</v>
      </c>
    </row>
    <row r="10" spans="1:7" x14ac:dyDescent="0.25">
      <c r="B10" s="62" t="s">
        <v>462</v>
      </c>
      <c r="C10" s="63" t="s">
        <v>459</v>
      </c>
      <c r="D10" s="62" t="s">
        <v>457</v>
      </c>
      <c r="E10" s="64">
        <v>40</v>
      </c>
      <c r="F10" s="62">
        <v>160</v>
      </c>
      <c r="G10" s="61">
        <v>800000</v>
      </c>
    </row>
    <row r="11" spans="1:7" x14ac:dyDescent="0.25">
      <c r="B11" s="62" t="s">
        <v>463</v>
      </c>
      <c r="C11" s="63" t="s">
        <v>459</v>
      </c>
      <c r="D11" s="62" t="s">
        <v>453</v>
      </c>
      <c r="E11" s="64">
        <v>50</v>
      </c>
      <c r="F11" s="62">
        <v>200</v>
      </c>
      <c r="G11" s="61">
        <v>1000000</v>
      </c>
    </row>
    <row r="12" spans="1:7" x14ac:dyDescent="0.25">
      <c r="B12" s="62" t="s">
        <v>464</v>
      </c>
      <c r="C12" s="63" t="s">
        <v>459</v>
      </c>
      <c r="D12" s="62" t="s">
        <v>453</v>
      </c>
      <c r="E12" s="64">
        <v>36</v>
      </c>
      <c r="F12" s="62">
        <v>144</v>
      </c>
      <c r="G12" s="61">
        <v>720000</v>
      </c>
    </row>
    <row r="13" spans="1:7" x14ac:dyDescent="0.25">
      <c r="B13" s="62" t="s">
        <v>465</v>
      </c>
      <c r="C13" s="63" t="s">
        <v>459</v>
      </c>
      <c r="D13" s="62" t="s">
        <v>466</v>
      </c>
      <c r="E13" s="64">
        <v>57</v>
      </c>
      <c r="F13" s="62">
        <v>228</v>
      </c>
      <c r="G13" s="61">
        <v>1140000</v>
      </c>
    </row>
    <row r="14" spans="1:7" x14ac:dyDescent="0.25">
      <c r="B14" s="62" t="s">
        <v>467</v>
      </c>
      <c r="C14" s="63" t="s">
        <v>468</v>
      </c>
      <c r="D14" s="62" t="s">
        <v>453</v>
      </c>
      <c r="E14" s="64">
        <v>20</v>
      </c>
      <c r="F14" s="62">
        <v>80</v>
      </c>
      <c r="G14" s="61">
        <v>400000</v>
      </c>
    </row>
    <row r="15" spans="1:7" x14ac:dyDescent="0.25">
      <c r="B15" s="62" t="s">
        <v>469</v>
      </c>
      <c r="C15" s="63" t="s">
        <v>468</v>
      </c>
      <c r="D15" s="62" t="s">
        <v>466</v>
      </c>
      <c r="E15" s="64">
        <v>20</v>
      </c>
      <c r="F15" s="62">
        <v>80</v>
      </c>
      <c r="G15" s="61">
        <v>400000</v>
      </c>
    </row>
    <row r="16" spans="1:7" x14ac:dyDescent="0.25">
      <c r="B16" s="62" t="s">
        <v>470</v>
      </c>
      <c r="C16" s="63" t="s">
        <v>468</v>
      </c>
      <c r="D16" s="62" t="s">
        <v>457</v>
      </c>
      <c r="E16" s="64">
        <v>30</v>
      </c>
      <c r="F16" s="62">
        <v>120</v>
      </c>
      <c r="G16" s="61">
        <v>600000</v>
      </c>
    </row>
    <row r="17" spans="2:7" x14ac:dyDescent="0.25">
      <c r="B17" s="62" t="s">
        <v>471</v>
      </c>
      <c r="C17" s="63" t="s">
        <v>468</v>
      </c>
      <c r="D17" s="62" t="s">
        <v>457</v>
      </c>
      <c r="E17" s="64">
        <v>10</v>
      </c>
      <c r="F17" s="62">
        <v>40</v>
      </c>
      <c r="G17" s="61">
        <v>200000</v>
      </c>
    </row>
    <row r="18" spans="2:7" x14ac:dyDescent="0.25">
      <c r="B18" s="62" t="s">
        <v>472</v>
      </c>
      <c r="C18" s="63" t="s">
        <v>468</v>
      </c>
      <c r="D18" s="62" t="s">
        <v>457</v>
      </c>
      <c r="E18" s="64">
        <v>20</v>
      </c>
      <c r="F18" s="62">
        <v>80</v>
      </c>
      <c r="G18" s="61">
        <v>400000</v>
      </c>
    </row>
    <row r="19" spans="2:7" x14ac:dyDescent="0.25">
      <c r="B19" s="62" t="s">
        <v>473</v>
      </c>
      <c r="C19" s="63" t="s">
        <v>468</v>
      </c>
      <c r="D19" s="62" t="s">
        <v>457</v>
      </c>
      <c r="E19" s="64">
        <v>10</v>
      </c>
      <c r="F19" s="62">
        <v>40</v>
      </c>
      <c r="G19" s="61">
        <v>200000</v>
      </c>
    </row>
    <row r="20" spans="2:7" x14ac:dyDescent="0.25">
      <c r="B20" s="62" t="s">
        <v>474</v>
      </c>
      <c r="C20" s="63" t="s">
        <v>468</v>
      </c>
      <c r="D20" s="62" t="s">
        <v>457</v>
      </c>
      <c r="E20" s="64">
        <v>22</v>
      </c>
      <c r="F20" s="62">
        <v>88</v>
      </c>
      <c r="G20" s="61">
        <v>440000</v>
      </c>
    </row>
    <row r="21" spans="2:7" x14ac:dyDescent="0.25">
      <c r="B21" s="62" t="s">
        <v>475</v>
      </c>
      <c r="C21" s="63" t="s">
        <v>468</v>
      </c>
      <c r="D21" s="62" t="s">
        <v>453</v>
      </c>
      <c r="E21" s="64">
        <v>10</v>
      </c>
      <c r="F21" s="62">
        <v>40</v>
      </c>
      <c r="G21" s="61">
        <v>200000</v>
      </c>
    </row>
    <row r="22" spans="2:7" x14ac:dyDescent="0.25">
      <c r="B22" s="62" t="s">
        <v>476</v>
      </c>
      <c r="C22" s="63" t="s">
        <v>468</v>
      </c>
      <c r="D22" s="62" t="s">
        <v>453</v>
      </c>
      <c r="E22" s="64">
        <v>25</v>
      </c>
      <c r="F22" s="62">
        <v>100</v>
      </c>
      <c r="G22" s="61">
        <v>500000</v>
      </c>
    </row>
    <row r="23" spans="2:7" x14ac:dyDescent="0.25">
      <c r="B23" s="65" t="s">
        <v>477</v>
      </c>
      <c r="C23" s="66" t="s">
        <v>478</v>
      </c>
      <c r="D23" s="65" t="s">
        <v>479</v>
      </c>
      <c r="E23" s="67">
        <v>40</v>
      </c>
      <c r="F23" s="62">
        <v>160</v>
      </c>
      <c r="G23" s="61">
        <v>800000</v>
      </c>
    </row>
    <row r="24" spans="2:7" x14ac:dyDescent="0.25">
      <c r="B24" s="65" t="s">
        <v>480</v>
      </c>
      <c r="C24" s="66" t="s">
        <v>478</v>
      </c>
      <c r="D24" s="65" t="s">
        <v>481</v>
      </c>
      <c r="E24" s="67">
        <v>30</v>
      </c>
      <c r="F24" s="62">
        <v>120</v>
      </c>
      <c r="G24" s="61">
        <v>600000</v>
      </c>
    </row>
    <row r="25" spans="2:7" x14ac:dyDescent="0.25">
      <c r="B25" s="65" t="s">
        <v>482</v>
      </c>
      <c r="C25" s="66" t="s">
        <v>478</v>
      </c>
      <c r="D25" s="65" t="s">
        <v>483</v>
      </c>
      <c r="E25" s="67">
        <v>25</v>
      </c>
      <c r="F25" s="62">
        <v>100</v>
      </c>
      <c r="G25" s="61">
        <v>500000</v>
      </c>
    </row>
    <row r="26" spans="2:7" x14ac:dyDescent="0.25">
      <c r="B26" s="65" t="s">
        <v>484</v>
      </c>
      <c r="C26" s="66" t="s">
        <v>478</v>
      </c>
      <c r="D26" s="65" t="s">
        <v>485</v>
      </c>
      <c r="E26" s="67">
        <v>40</v>
      </c>
      <c r="F26" s="62">
        <v>160</v>
      </c>
      <c r="G26" s="61">
        <v>800000</v>
      </c>
    </row>
    <row r="27" spans="2:7" x14ac:dyDescent="0.25">
      <c r="B27" s="65" t="s">
        <v>486</v>
      </c>
      <c r="C27" s="66" t="s">
        <v>478</v>
      </c>
      <c r="D27" s="65" t="s">
        <v>487</v>
      </c>
      <c r="E27" s="67">
        <v>50</v>
      </c>
      <c r="F27" s="62">
        <v>200</v>
      </c>
      <c r="G27" s="61">
        <v>1000000</v>
      </c>
    </row>
    <row r="28" spans="2:7" x14ac:dyDescent="0.25">
      <c r="G28" s="72">
        <f>SUM(G4:G27)</f>
        <v>16600000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LPAP BIAYA</vt:lpstr>
      <vt:lpstr>RINCIAN VYNIL NAMA TOKO</vt:lpstr>
      <vt:lpstr>RINCIAN PNT</vt:lpstr>
      <vt:lpstr>RINCIAN BRANDING GONDOLA</vt:lpstr>
      <vt:lpstr>RINCIAN DUMMY TCA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2019-12-26T08:09:39Z</dcterms:created>
  <dcterms:modified xsi:type="dcterms:W3CDTF">2020-02-29T14:33:19Z</dcterms:modified>
</cp:coreProperties>
</file>