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4" i="3"/>
  <c r="K153"/>
  <c r="K150" l="1"/>
  <c r="J135"/>
  <c r="J139"/>
  <c r="J140"/>
  <c r="K144"/>
  <c r="J141"/>
  <c r="J138"/>
  <c r="K126"/>
  <c r="K137"/>
  <c r="K142" l="1"/>
  <c r="J25"/>
  <c r="J26"/>
  <c r="K134" l="1"/>
  <c r="K131" l="1"/>
  <c r="J48"/>
  <c r="J121" l="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123" l="1"/>
</calcChain>
</file>

<file path=xl/sharedStrings.xml><?xml version="1.0" encoding="utf-8"?>
<sst xmlns="http://schemas.openxmlformats.org/spreadsheetml/2006/main" count="325" uniqueCount="179">
  <si>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</si>
  <si>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</si>
  <si>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</si>
  <si>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</si>
  <si>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</si>
  <si>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</si>
  <si>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</si>
  <si>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</si>
  <si>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</si>
  <si>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</si>
  <si>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</si>
  <si>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</si>
  <si>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</si>
  <si>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</si>
  <si>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PSR KARTASURA</t>
  </si>
  <si>
    <t>PSR KLATEN</t>
  </si>
  <si>
    <t>SRAGEN</t>
  </si>
  <si>
    <t>PSR LEGI</t>
  </si>
  <si>
    <t>HARGA SATUAN</t>
  </si>
  <si>
    <t>PSR PALUR</t>
  </si>
  <si>
    <t>PSR GEMOLONG</t>
  </si>
  <si>
    <t>PSR GEDE</t>
  </si>
  <si>
    <t>IBU WAGINEM</t>
  </si>
  <si>
    <t>PSR PURWANTORO</t>
  </si>
  <si>
    <t>IBU NING</t>
  </si>
  <si>
    <t>SOLO</t>
  </si>
  <si>
    <t>RINCIAN AKTIFITAS PROMOSI DAN KEBUTUHAN BIAYA LPAP DESEMBER 2019</t>
  </si>
  <si>
    <t>KOMPENSASI KE PASAR + BIAYA PEMBUATAN PLANG ( TIANG + RANGKA BESI, PLAT ), STIKER, GLOSSY</t>
  </si>
  <si>
    <t>RAMADHANI</t>
  </si>
  <si>
    <t>IBU RIYADI</t>
  </si>
  <si>
    <t>TOKO RENA</t>
  </si>
  <si>
    <t>IBU LARTI</t>
  </si>
  <si>
    <t>IBU KARTI</t>
  </si>
  <si>
    <t>IBU MARNING</t>
  </si>
  <si>
    <t>PAK GUN</t>
  </si>
  <si>
    <t>KIOS IBU SRI (TLP/WA 085643475888)</t>
  </si>
  <si>
    <t>PSR IR SUKARNO</t>
  </si>
  <si>
    <t>STIKER BRONJONG PSK</t>
  </si>
  <si>
    <t>PAPAN PLAT DENGAN STIKER</t>
  </si>
  <si>
    <t>KARANGANYAR</t>
  </si>
  <si>
    <t>IBU SRI SAYUR</t>
  </si>
  <si>
    <t>PSR BUNDER</t>
  </si>
  <si>
    <t>VINYL NAMA TOKO</t>
  </si>
  <si>
    <t>PAPAN NAMA PASAR</t>
  </si>
  <si>
    <t xml:space="preserve">IBU NINIK </t>
  </si>
  <si>
    <t>IBU JAMIN</t>
  </si>
  <si>
    <t>TOKO TJWAN SIEN</t>
  </si>
  <si>
    <t>TAHU GANDOS</t>
  </si>
  <si>
    <t>TOKO SAMTO</t>
  </si>
  <si>
    <t>IBU HARIYATI</t>
  </si>
  <si>
    <t>IBU PARNI</t>
  </si>
  <si>
    <t>IBU SITI</t>
  </si>
  <si>
    <t>IBU WANTO</t>
  </si>
  <si>
    <t>IBU SRI SUNARTI</t>
  </si>
  <si>
    <t>TOKO UMI PLASTIK</t>
  </si>
  <si>
    <t>IBU GIYATMI</t>
  </si>
  <si>
    <t>IBU SUGIYEM</t>
  </si>
  <si>
    <t>GIYEM (polosan)</t>
  </si>
  <si>
    <t>TOKO YATMI</t>
  </si>
  <si>
    <t>TOKO PAO IK</t>
  </si>
  <si>
    <t>TOKO HJ.PARNO</t>
  </si>
  <si>
    <t>IBU LAMI</t>
  </si>
  <si>
    <t>IBU SRI IVAN</t>
  </si>
  <si>
    <t>IBU NINUK</t>
  </si>
  <si>
    <t>MAS UNYIL LOMBOK</t>
  </si>
  <si>
    <t>TOKO KEMAN</t>
  </si>
  <si>
    <t>IBU MITRO</t>
  </si>
  <si>
    <t>IBU KOM</t>
  </si>
  <si>
    <t>TOKO AKHSAN</t>
  </si>
  <si>
    <t>TOKO INDRI</t>
  </si>
  <si>
    <t>TOKO ENDANG TAHU</t>
  </si>
  <si>
    <t>TOKO ZACKY</t>
  </si>
  <si>
    <t>TOKO DARYONO</t>
  </si>
  <si>
    <t>TOKO PUTRA AISYAH</t>
  </si>
  <si>
    <t>PARKIR PASAR GEMOLONG</t>
  </si>
  <si>
    <t>TOKO ALUNA JAYA</t>
  </si>
  <si>
    <t>MBAK PARTINI</t>
  </si>
  <si>
    <t>TOKO ARIFIN</t>
  </si>
  <si>
    <t>IBU RUS</t>
  </si>
  <si>
    <t>IBU SRI BAYAN</t>
  </si>
  <si>
    <t>IBU SARJIATI</t>
  </si>
  <si>
    <t>MAS MUJI</t>
  </si>
  <si>
    <t>WARUNG MAKAN BU NANIK</t>
  </si>
  <si>
    <t>IBU NARNI</t>
  </si>
  <si>
    <t>TOKO PLASTICK MBAK TRI</t>
  </si>
  <si>
    <t>KIOS SNACK IBU ENDANG</t>
  </si>
  <si>
    <t>IBU HARTI</t>
  </si>
  <si>
    <t>IBU DWI</t>
  </si>
  <si>
    <t>WARUNG MAKAN PAK MANTO</t>
  </si>
  <si>
    <t xml:space="preserve">GILINGAN BUMBU MAS HARTONO BUMBU RACIKAN DADI </t>
  </si>
  <si>
    <t>IBU MUTOWIATUN</t>
  </si>
  <si>
    <t>TOKO LAZIA</t>
  </si>
  <si>
    <t>IBU JUMIATUN</t>
  </si>
  <si>
    <t>IBU KAMTI</t>
  </si>
  <si>
    <t>TOKO SEMBAKO IBU SRI SULARSIH</t>
  </si>
  <si>
    <t>IBU PRAPTI</t>
  </si>
  <si>
    <t>TOKO UTAMI</t>
  </si>
  <si>
    <t>IBU SUNARNI</t>
  </si>
  <si>
    <t>IBU TARMI BERAS</t>
  </si>
  <si>
    <t>IBU MUN BERAS</t>
  </si>
  <si>
    <t>SRI BERAS</t>
  </si>
  <si>
    <t>SITI KEMBAR</t>
  </si>
  <si>
    <t>TOKO IBU SRI SUGIARTI</t>
  </si>
  <si>
    <t>KIOS BANDENG PAK MURSIDI</t>
  </si>
  <si>
    <t>KIOS BANDENG PAK NARDI</t>
  </si>
  <si>
    <t>KIOS IBU SUR</t>
  </si>
  <si>
    <t>KIOS MBAK YANI</t>
  </si>
  <si>
    <t>TOKO AGUS JAYA</t>
  </si>
  <si>
    <t>WARUNG IBU SUGIARTI</t>
  </si>
  <si>
    <t>BU KARNI</t>
  </si>
  <si>
    <t>KIOS AYAM BU PUR</t>
  </si>
  <si>
    <t>TOKO MBAK NURUL</t>
  </si>
  <si>
    <t>BU HARNI</t>
  </si>
  <si>
    <t>IBU SITI JUAL CENDOL DAWET &amp; BERAS</t>
  </si>
  <si>
    <t>MBK CIPRUT PASAR KLATEN MENYEDIAKAN : BAHAN POKOK SEHARI HARI,ANEKA MINUMAN RENTENGAN,KRUPUK MENTAH,SUSU KALENG,PLASTICK,KARDUS,CAP ES,ROKOK,RUMPUT KERING,KOLANG KALING,GULA AREN,SELASIH,CAMCAU,BESEK</t>
  </si>
  <si>
    <t>IBU SRI KOLANG KALING</t>
  </si>
  <si>
    <t>MBAK ELLA</t>
  </si>
  <si>
    <t>IBU TINA</t>
  </si>
  <si>
    <t>IBU IAH SAYUR</t>
  </si>
  <si>
    <t>MBAK DIAN SAYUR</t>
  </si>
  <si>
    <t>IBU RUBI</t>
  </si>
  <si>
    <t xml:space="preserve">MAS SISWANTO </t>
  </si>
  <si>
    <t>IBU CEMBLEK</t>
  </si>
  <si>
    <t>IBU WARNI DELE</t>
  </si>
  <si>
    <t>MBAK NUR</t>
  </si>
  <si>
    <t>MBAK DEWI</t>
  </si>
  <si>
    <t>MBAK TUTIK</t>
  </si>
  <si>
    <t>SOTO DAN KARE AYAM PAK YEYE</t>
  </si>
  <si>
    <t>MIE AYAM JAYUS ( 234 )</t>
  </si>
  <si>
    <t>BOYOLALI</t>
  </si>
  <si>
    <t xml:space="preserve">PSR WONOGIRI </t>
  </si>
  <si>
    <t>PSR GONDANG</t>
  </si>
  <si>
    <t>PSR KARANGPANDAN</t>
  </si>
  <si>
    <t>PSR JATEN</t>
  </si>
  <si>
    <t>PSR SAMBI</t>
  </si>
  <si>
    <t>PSR COLOMADU</t>
  </si>
  <si>
    <t>PSR BOYOLALI</t>
  </si>
  <si>
    <t>PSR SUNGGINGAN</t>
  </si>
  <si>
    <t>PSR PRAMBANAN</t>
  </si>
  <si>
    <t>PLANG NAMA PASAR AMPEL</t>
  </si>
  <si>
    <t>PLANG SLOGAN PASAR AMPEL</t>
  </si>
  <si>
    <t>PLANG NAMA PASAR KARANGPANDAN</t>
  </si>
  <si>
    <t>SERABI NOTOSUMAN</t>
  </si>
  <si>
    <t>SMK N 1 KEDAWUNG, SRAGEN</t>
  </si>
  <si>
    <t>BRANDING BRONJONG PSK</t>
  </si>
  <si>
    <t>PLANG NAMA TOKO DOKTER LAMPU</t>
  </si>
  <si>
    <t>SAMPLING TCA</t>
  </si>
  <si>
    <t>FLOOR DISPLAY</t>
  </si>
  <si>
    <t>CV.MITRA SUKSES ABADI</t>
  </si>
  <si>
    <t>PERIODE MARET SAMPAI DENGAN MEI 2020</t>
  </si>
  <si>
    <t>BRANDING GONDOLA ( CV.MITRA SUKSES ABADI )</t>
  </si>
  <si>
    <t>BRANDING BRONOJONG PSK DENGAN INFRA BOARD + LOGO KARA + LOGO PAGUYUBAN PSK</t>
  </si>
  <si>
    <t>KOMPENSASI BRANDING KE PSK</t>
  </si>
  <si>
    <t>KOMPENSASI BRANDING KE PSK, 1 BRONJONG MENDAPATKAN 1 KARTON TCA</t>
  </si>
  <si>
    <t>CLAIM KARDUS</t>
  </si>
  <si>
    <t>PERIODE CLAIM Q 2 2019 : 2,5 % X 491.254.805 ( TOTAL BELANJA KARDUS ) = 12.280.000</t>
  </si>
  <si>
    <t>BRANDING GONDOLA UNTUK FLOOR DENGAN PAPAN + STIKER</t>
  </si>
  <si>
    <t>HAJATAN TOKO</t>
  </si>
  <si>
    <t>EPM_194788TK.TARTO</t>
  </si>
  <si>
    <t>PKK PASAR JAMUS</t>
  </si>
  <si>
    <t>PKK PASAR KARTASURA</t>
  </si>
  <si>
    <t>PKK PASAR JAMBANGAN</t>
  </si>
  <si>
    <t>SUKOHARJO</t>
  </si>
  <si>
    <t>UNDANGAN HAJATAN TOKO ( PARTISIPASI )</t>
  </si>
  <si>
    <t>SAMPLING SISWA SMK BOGA KELAS 1,2,3 ( @ 2 PCS X 180 = 360 ) + ( 2 KARTON UNTUK SEKOLAH )</t>
  </si>
  <si>
    <t>LISTING</t>
  </si>
  <si>
    <t>PT.ASSALAAM NIAGA UTAMA ( EPM 192766 )</t>
  </si>
  <si>
    <t>CV.RAHMA ( EPM 948801 )</t>
  </si>
  <si>
    <t>CV.MITRA SUKSES ABADI ( EPM 765792 )</t>
  </si>
  <si>
    <t>CV.LANGGENG JAYA ( EPM 202264 )</t>
  </si>
  <si>
    <t>CV.SUMBER ARTHA ( EPM 202258 )</t>
  </si>
  <si>
    <t>LISTING SUNSB</t>
  </si>
  <si>
    <t>LISTING SUNCP</t>
  </si>
  <si>
    <t>LISTING NDCLK</t>
  </si>
  <si>
    <t>LISTING SANTC DAN KASEM ( @ 400,000 )</t>
  </si>
  <si>
    <t>LISTING KASEM</t>
  </si>
  <si>
    <t>SENAM JANTUNG</t>
  </si>
  <si>
    <t>PASAR BUNDER</t>
  </si>
  <si>
    <t>SENAM JANTUNG IBU-IBU GENDONG PASAR BUNDER ( 120 AN ORANG ), SOUND 100,000 + SNACK 300,000 + INSTRUKTUR 150,000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</si>
</sst>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8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19" fillId="19" borderId="15" xfId="0" applyFont="1" applyFill="1" applyBorder="1"/>
    <xf numFmtId="0" fontId="19" fillId="0" borderId="17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7" xfId="0" applyFont="1" applyBorder="1" applyAlignment="1">
      <alignment horizontal="center"/>
    </xf>
    <xf numFmtId="0" fontId="19" fillId="19" borderId="14" xfId="0" applyFont="1" applyFill="1" applyBorder="1"/>
    <xf numFmtId="41" fontId="19" fillId="0" borderId="22" xfId="28" applyFont="1" applyBorder="1"/>
    <xf numFmtId="41" fontId="20" fillId="0" borderId="15" xfId="28" applyFont="1" applyBorder="1"/>
    <xf numFmtId="0" fontId="19" fillId="0" borderId="16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0" fontId="20" fillId="0" borderId="10" xfId="0" applyFont="1" applyBorder="1" applyAlignment="1"/>
    <xf numFmtId="0" fontId="19" fillId="0" borderId="10" xfId="0" applyFont="1" applyBorder="1" applyAlignment="1"/>
    <xf numFmtId="41" fontId="20" fillId="19" borderId="17" xfId="28" applyFont="1" applyFill="1" applyBorder="1"/>
    <xf numFmtId="0" fontId="19" fillId="0" borderId="22" xfId="0" applyFont="1" applyBorder="1"/>
    <xf numFmtId="0" fontId="19" fillId="20" borderId="22" xfId="0" applyFont="1" applyFill="1" applyBorder="1" applyAlignment="1"/>
    <xf numFmtId="0" fontId="19" fillId="0" borderId="22" xfId="0" applyFont="1" applyBorder="1" applyAlignment="1"/>
    <xf numFmtId="41" fontId="19" fillId="0" borderId="22" xfId="28" applyFont="1" applyBorder="1" applyAlignment="1"/>
    <xf numFmtId="41" fontId="20" fillId="0" borderId="22" xfId="28" applyFont="1" applyBorder="1" applyAlignment="1"/>
    <xf numFmtId="164" fontId="19" fillId="0" borderId="17" xfId="0" applyNumberFormat="1" applyFont="1" applyBorder="1"/>
    <xf numFmtId="0" fontId="19" fillId="0" borderId="15" xfId="0" applyFont="1" applyBorder="1"/>
    <xf numFmtId="0" fontId="21" fillId="21" borderId="0" xfId="0" applyFont="1" applyFill="1"/>
    <xf numFmtId="0" fontId="22" fillId="21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164" fontId="23" fillId="0" borderId="10" xfId="0" applyNumberFormat="1" applyFont="1" applyBorder="1"/>
    <xf numFmtId="0" fontId="24" fillId="0" borderId="10" xfId="0" applyFont="1" applyBorder="1" applyAlignment="1"/>
    <xf numFmtId="41" fontId="23" fillId="0" borderId="22" xfId="28" applyFont="1" applyFill="1" applyBorder="1" applyAlignment="1">
      <alignment horizontal="center"/>
    </xf>
    <xf numFmtId="41" fontId="25" fillId="0" borderId="22" xfId="28" applyFont="1" applyBorder="1"/>
    <xf numFmtId="41" fontId="20" fillId="20" borderId="17" xfId="0" applyNumberFormat="1" applyFont="1" applyFill="1" applyBorder="1"/>
    <xf numFmtId="0" fontId="19" fillId="22" borderId="15" xfId="0" applyFont="1" applyFill="1" applyBorder="1"/>
    <xf numFmtId="41" fontId="19" fillId="0" borderId="10" xfId="0" applyNumberFormat="1" applyFont="1" applyFill="1" applyBorder="1"/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/>
    <xf numFmtId="164" fontId="23" fillId="0" borderId="22" xfId="0" applyNumberFormat="1" applyFont="1" applyBorder="1"/>
    <xf numFmtId="0" fontId="19" fillId="23" borderId="22" xfId="0" applyFont="1" applyFill="1" applyBorder="1"/>
    <xf numFmtId="41" fontId="20" fillId="23" borderId="17" xfId="28" applyFont="1" applyFill="1" applyBorder="1"/>
    <xf numFmtId="41" fontId="19" fillId="0" borderId="22" xfId="28" applyFont="1" applyFill="1" applyBorder="1" applyAlignment="1">
      <alignment horizontal="center"/>
    </xf>
    <xf numFmtId="0" fontId="26" fillId="0" borderId="10" xfId="0" applyFont="1" applyBorder="1" applyAlignment="1"/>
    <xf numFmtId="0" fontId="27" fillId="0" borderId="10" xfId="0" applyFont="1" applyBorder="1" applyAlignment="1">
      <alignment vertical="center"/>
    </xf>
    <xf numFmtId="0" fontId="26" fillId="0" borderId="10" xfId="0" applyFont="1" applyFill="1" applyBorder="1" applyAlignment="1"/>
    <xf numFmtId="0" fontId="27" fillId="0" borderId="10" xfId="0" applyFont="1" applyFill="1" applyBorder="1" applyAlignment="1">
      <alignment vertical="center"/>
    </xf>
    <xf numFmtId="0" fontId="26" fillId="0" borderId="11" xfId="0" applyFont="1" applyFill="1" applyBorder="1" applyAlignment="1"/>
    <xf numFmtId="0" fontId="19" fillId="0" borderId="26" xfId="0" applyFont="1" applyBorder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0" fontId="19" fillId="0" borderId="26" xfId="0" applyFont="1" applyFill="1" applyBorder="1"/>
    <xf numFmtId="164" fontId="23" fillId="0" borderId="26" xfId="0" applyNumberFormat="1" applyFont="1" applyBorder="1"/>
    <xf numFmtId="0" fontId="19" fillId="0" borderId="26" xfId="0" applyFont="1" applyBorder="1" applyAlignment="1"/>
    <xf numFmtId="41" fontId="20" fillId="0" borderId="26" xfId="28" applyFont="1" applyBorder="1" applyAlignment="1"/>
    <xf numFmtId="41" fontId="19" fillId="0" borderId="10" xfId="28" applyFont="1" applyBorder="1" applyAlignment="1"/>
    <xf numFmtId="0" fontId="19" fillId="0" borderId="26" xfId="0" applyFont="1" applyFill="1" applyBorder="1" applyAlignment="1"/>
    <xf numFmtId="41" fontId="20" fillId="0" borderId="10" xfId="28" applyFont="1" applyFill="1" applyBorder="1"/>
    <xf numFmtId="0" fontId="19" fillId="0" borderId="27" xfId="0" applyFont="1" applyBorder="1"/>
    <xf numFmtId="0" fontId="19" fillId="0" borderId="0" xfId="0" applyFont="1" applyBorder="1"/>
    <xf numFmtId="41" fontId="19" fillId="0" borderId="0" xfId="28" applyFont="1" applyBorder="1"/>
    <xf numFmtId="41" fontId="20" fillId="0" borderId="26" xfId="28" applyFont="1" applyBorder="1"/>
    <xf numFmtId="41" fontId="19" fillId="0" borderId="10" xfId="28" applyFont="1" applyBorder="1"/>
    <xf numFmtId="0" fontId="19" fillId="0" borderId="22" xfId="0" applyFont="1" applyFill="1" applyBorder="1"/>
    <xf numFmtId="0" fontId="19" fillId="0" borderId="17" xfId="0" applyFont="1" applyFill="1" applyBorder="1"/>
    <xf numFmtId="0" fontId="19" fillId="24" borderId="22" xfId="0" applyFont="1" applyFill="1" applyBorder="1"/>
    <xf numFmtId="164" fontId="23" fillId="0" borderId="17" xfId="0" applyNumberFormat="1" applyFont="1" applyBorder="1"/>
    <xf numFmtId="41" fontId="20" fillId="24" borderId="17" xfId="28" applyFont="1" applyFill="1" applyBorder="1"/>
    <xf numFmtId="0" fontId="19" fillId="25" borderId="22" xfId="0" applyFont="1" applyFill="1" applyBorder="1"/>
    <xf numFmtId="41" fontId="20" fillId="25" borderId="17" xfId="28" applyFont="1" applyFill="1" applyBorder="1"/>
    <xf numFmtId="0" fontId="19" fillId="0" borderId="22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25" xfId="0" applyFont="1" applyBorder="1"/>
    <xf numFmtId="164" fontId="23" fillId="0" borderId="10" xfId="0" applyNumberFormat="1" applyFont="1" applyFill="1" applyBorder="1"/>
    <xf numFmtId="0" fontId="19" fillId="26" borderId="22" xfId="0" applyFont="1" applyFill="1" applyBorder="1"/>
    <xf numFmtId="41" fontId="20" fillId="22" borderId="13" xfId="28" applyFont="1" applyFill="1" applyBorder="1"/>
    <xf numFmtId="41" fontId="20" fillId="26" borderId="17" xfId="28" applyFont="1" applyFill="1" applyBorder="1"/>
    <xf numFmtId="0" fontId="19" fillId="27" borderId="22" xfId="0" applyFont="1" applyFill="1" applyBorder="1"/>
    <xf numFmtId="41" fontId="20" fillId="27" borderId="17" xfId="28" applyFont="1" applyFill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1" xfId="28" applyFont="1" applyBorder="1" applyAlignment="1">
      <alignment horizontal="center" vertical="center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8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5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41" fontId="21" fillId="18" borderId="26" xfId="28" applyFont="1" applyFill="1" applyBorder="1" applyAlignment="1">
      <alignment vertical="center"/>
    </xf>
    <xf numFmtId="41" fontId="21" fillId="18" borderId="22" xfId="28" applyFont="1" applyFill="1" applyBorder="1" applyAlignment="1">
      <alignment vertic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0" xfId="0" applyFont="1" applyFill="1" applyBorder="1" applyAlignment="1">
      <alignment horizontal="center"/>
    </xf>
    <xf numFmtId="0" fontId="20" fillId="20" borderId="18" xfId="0" applyFont="1" applyFill="1" applyBorder="1" applyAlignment="1">
      <alignment horizontal="center" wrapText="1"/>
    </xf>
    <xf numFmtId="0" fontId="20" fillId="20" borderId="19" xfId="0" applyFont="1" applyFill="1" applyBorder="1" applyAlignment="1">
      <alignment horizontal="center" wrapText="1"/>
    </xf>
    <xf numFmtId="0" fontId="20" fillId="20" borderId="20" xfId="0" applyFont="1" applyFill="1" applyBorder="1" applyAlignment="1">
      <alignment horizontal="center" wrapText="1"/>
    </xf>
    <xf numFmtId="0" fontId="20" fillId="22" borderId="18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4" borderId="29" xfId="0" applyFont="1" applyFill="1" applyBorder="1" applyAlignment="1">
      <alignment horizontal="center"/>
    </xf>
    <xf numFmtId="0" fontId="20" fillId="24" borderId="30" xfId="0" applyFont="1" applyFill="1" applyBorder="1" applyAlignment="1">
      <alignment horizontal="center"/>
    </xf>
    <xf numFmtId="0" fontId="20" fillId="24" borderId="31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20" fillId="25" borderId="19" xfId="0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/>
    </xf>
    <xf numFmtId="0" fontId="20" fillId="26" borderId="19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20" fillId="27" borderId="18" xfId="0" applyFont="1" applyFill="1" applyBorder="1" applyAlignment="1">
      <alignment horizontal="center"/>
    </xf>
    <xf numFmtId="0" fontId="20" fillId="27" borderId="19" xfId="0" applyFont="1" applyFill="1" applyBorder="1" applyAlignment="1">
      <alignment horizontal="center"/>
    </xf>
    <xf numFmtId="0" fontId="20" fillId="27" borderId="20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41" fontId="20" fillId="0" borderId="17" xfId="28" applyFont="1" applyFill="1" applyBorder="1"/>
    <xf numFmtId="41" fontId="20" fillId="0" borderId="22" xfId="28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topLeftCell="A126" workbookViewId="0">
      <selection activeCell="L151" sqref="L151"/>
    </sheetView>
  </sheetViews>
  <sheetFormatPr defaultRowHeight="12.75"/>
  <cols>
    <col min="1" max="1" width="4.28515625" style="3" customWidth="1"/>
    <col min="2" max="2" width="22.7109375" style="3" customWidth="1"/>
    <col min="3" max="3" width="8.5703125" style="3" customWidth="1"/>
    <col min="4" max="4" width="35.570312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64.28515625" style="3" bestFit="1" customWidth="1"/>
    <col min="13" max="16384" width="9.140625" style="3"/>
  </cols>
  <sheetData>
    <row r="1" spans="1:12" s="27" customFormat="1" ht="15.75">
      <c r="A1" s="25" t="s">
        <v>26</v>
      </c>
      <c r="B1" s="26"/>
      <c r="C1" s="25"/>
      <c r="D1" s="26"/>
      <c r="J1" s="28"/>
      <c r="K1" s="29"/>
    </row>
    <row r="2" spans="1:12">
      <c r="A2" s="81" t="s">
        <v>2</v>
      </c>
      <c r="B2" s="81" t="s">
        <v>0</v>
      </c>
      <c r="C2" s="81" t="s">
        <v>3</v>
      </c>
      <c r="D2" s="81" t="s">
        <v>4</v>
      </c>
      <c r="E2" s="81" t="s">
        <v>12</v>
      </c>
      <c r="F2" s="79" t="s">
        <v>6</v>
      </c>
      <c r="G2" s="80"/>
      <c r="H2" s="81" t="s">
        <v>5</v>
      </c>
      <c r="I2" s="83" t="s">
        <v>18</v>
      </c>
      <c r="J2" s="85" t="s">
        <v>7</v>
      </c>
      <c r="K2" s="85" t="s">
        <v>10</v>
      </c>
      <c r="L2" s="81" t="s">
        <v>1</v>
      </c>
    </row>
    <row r="3" spans="1:12" ht="13.5" thickBot="1">
      <c r="A3" s="82"/>
      <c r="B3" s="82"/>
      <c r="C3" s="82"/>
      <c r="D3" s="82"/>
      <c r="E3" s="82"/>
      <c r="F3" s="6" t="s">
        <v>8</v>
      </c>
      <c r="G3" s="6" t="s">
        <v>9</v>
      </c>
      <c r="H3" s="82"/>
      <c r="I3" s="84"/>
      <c r="J3" s="86"/>
      <c r="K3" s="86"/>
      <c r="L3" s="82"/>
    </row>
    <row r="4" spans="1:12">
      <c r="A4" s="7">
        <v>1</v>
      </c>
      <c r="B4" s="1" t="s">
        <v>42</v>
      </c>
      <c r="C4" s="30">
        <v>43914</v>
      </c>
      <c r="D4" s="43" t="s">
        <v>29</v>
      </c>
      <c r="E4" s="43" t="s">
        <v>130</v>
      </c>
      <c r="F4" s="43">
        <v>1.9</v>
      </c>
      <c r="G4" s="43">
        <v>0.8</v>
      </c>
      <c r="H4" s="43">
        <v>1</v>
      </c>
      <c r="I4" s="32">
        <v>25000</v>
      </c>
      <c r="J4" s="33">
        <f>F4*G4*H4*I4</f>
        <v>38000</v>
      </c>
      <c r="K4" s="9"/>
      <c r="L4" s="10"/>
    </row>
    <row r="5" spans="1:12">
      <c r="A5" s="11"/>
      <c r="B5" s="12"/>
      <c r="C5" s="30">
        <v>43914</v>
      </c>
      <c r="D5" s="43" t="s">
        <v>30</v>
      </c>
      <c r="E5" s="43" t="s">
        <v>130</v>
      </c>
      <c r="F5" s="43">
        <v>2.8</v>
      </c>
      <c r="G5" s="43">
        <v>0.65</v>
      </c>
      <c r="H5" s="43">
        <v>1</v>
      </c>
      <c r="I5" s="32">
        <v>25000</v>
      </c>
      <c r="J5" s="33">
        <f t="shared" ref="J5:J68" si="0">F5*G5*H5*I5</f>
        <v>45499.999999999993</v>
      </c>
      <c r="K5" s="13"/>
      <c r="L5" s="11"/>
    </row>
    <row r="6" spans="1:12">
      <c r="A6" s="11"/>
      <c r="B6" s="12"/>
      <c r="C6" s="30">
        <v>43914</v>
      </c>
      <c r="D6" s="43" t="s">
        <v>31</v>
      </c>
      <c r="E6" s="43" t="s">
        <v>130</v>
      </c>
      <c r="F6" s="43">
        <v>4</v>
      </c>
      <c r="G6" s="43">
        <v>0.5</v>
      </c>
      <c r="H6" s="43">
        <v>1</v>
      </c>
      <c r="I6" s="32">
        <v>25000</v>
      </c>
      <c r="J6" s="33">
        <f t="shared" si="0"/>
        <v>50000</v>
      </c>
      <c r="K6" s="13"/>
      <c r="L6" s="11"/>
    </row>
    <row r="7" spans="1:12">
      <c r="A7" s="11"/>
      <c r="B7" s="12"/>
      <c r="C7" s="30">
        <v>43914</v>
      </c>
      <c r="D7" s="43" t="s">
        <v>32</v>
      </c>
      <c r="E7" s="43" t="s">
        <v>130</v>
      </c>
      <c r="F7" s="43">
        <v>1</v>
      </c>
      <c r="G7" s="43">
        <v>0.5</v>
      </c>
      <c r="H7" s="43">
        <v>1</v>
      </c>
      <c r="I7" s="32">
        <v>25000</v>
      </c>
      <c r="J7" s="33">
        <f t="shared" si="0"/>
        <v>12500</v>
      </c>
      <c r="K7" s="13"/>
      <c r="L7" s="11"/>
    </row>
    <row r="8" spans="1:12">
      <c r="A8" s="11"/>
      <c r="B8" s="12"/>
      <c r="C8" s="30">
        <v>43914</v>
      </c>
      <c r="D8" s="43" t="s">
        <v>33</v>
      </c>
      <c r="E8" s="43" t="s">
        <v>130</v>
      </c>
      <c r="F8" s="43">
        <v>1.8</v>
      </c>
      <c r="G8" s="43">
        <v>0.55000000000000004</v>
      </c>
      <c r="H8" s="43">
        <v>1</v>
      </c>
      <c r="I8" s="32">
        <v>25000</v>
      </c>
      <c r="J8" s="33">
        <f t="shared" si="0"/>
        <v>24750.000000000004</v>
      </c>
      <c r="K8" s="13"/>
      <c r="L8" s="11"/>
    </row>
    <row r="9" spans="1:12">
      <c r="A9" s="11"/>
      <c r="B9" s="12"/>
      <c r="C9" s="30">
        <v>43914</v>
      </c>
      <c r="D9" s="43" t="s">
        <v>34</v>
      </c>
      <c r="E9" s="43" t="s">
        <v>130</v>
      </c>
      <c r="F9" s="43">
        <v>5</v>
      </c>
      <c r="G9" s="43">
        <v>0.8</v>
      </c>
      <c r="H9" s="43">
        <v>1</v>
      </c>
      <c r="I9" s="32">
        <v>25000</v>
      </c>
      <c r="J9" s="33">
        <f t="shared" si="0"/>
        <v>100000</v>
      </c>
      <c r="K9" s="13"/>
      <c r="L9" s="11"/>
    </row>
    <row r="10" spans="1:12">
      <c r="A10" s="11"/>
      <c r="B10" s="12"/>
      <c r="C10" s="30">
        <v>43914</v>
      </c>
      <c r="D10" s="43" t="s">
        <v>22</v>
      </c>
      <c r="E10" s="43" t="s">
        <v>130</v>
      </c>
      <c r="F10" s="43">
        <v>2.15</v>
      </c>
      <c r="G10" s="43">
        <v>0.5</v>
      </c>
      <c r="H10" s="43">
        <v>1</v>
      </c>
      <c r="I10" s="32">
        <v>25000</v>
      </c>
      <c r="J10" s="33">
        <f t="shared" si="0"/>
        <v>26875</v>
      </c>
      <c r="K10" s="13"/>
      <c r="L10" s="36"/>
    </row>
    <row r="11" spans="1:12">
      <c r="A11" s="11"/>
      <c r="B11" s="12"/>
      <c r="C11" s="30">
        <v>43914</v>
      </c>
      <c r="D11" s="43" t="s">
        <v>22</v>
      </c>
      <c r="E11" s="43" t="s">
        <v>130</v>
      </c>
      <c r="F11" s="43">
        <v>1.95</v>
      </c>
      <c r="G11" s="43">
        <v>0.5</v>
      </c>
      <c r="H11" s="43">
        <v>1</v>
      </c>
      <c r="I11" s="32">
        <v>25000</v>
      </c>
      <c r="J11" s="33">
        <f t="shared" si="0"/>
        <v>24375</v>
      </c>
      <c r="K11" s="13"/>
      <c r="L11" s="11"/>
    </row>
    <row r="12" spans="1:12">
      <c r="A12" s="11"/>
      <c r="B12" s="12"/>
      <c r="C12" s="30">
        <v>43918</v>
      </c>
      <c r="D12" s="43" t="s">
        <v>35</v>
      </c>
      <c r="E12" s="43" t="s">
        <v>17</v>
      </c>
      <c r="F12" s="43">
        <v>4.8</v>
      </c>
      <c r="G12" s="43">
        <v>1</v>
      </c>
      <c r="H12" s="43">
        <v>1</v>
      </c>
      <c r="I12" s="32">
        <v>25000</v>
      </c>
      <c r="J12" s="33">
        <f t="shared" si="0"/>
        <v>120000</v>
      </c>
      <c r="K12" s="13"/>
      <c r="L12" s="11"/>
    </row>
    <row r="13" spans="1:12">
      <c r="A13" s="11"/>
      <c r="B13" s="12"/>
      <c r="C13" s="30">
        <v>43914</v>
      </c>
      <c r="D13" s="43" t="s">
        <v>44</v>
      </c>
      <c r="E13" s="43" t="s">
        <v>130</v>
      </c>
      <c r="F13" s="43">
        <v>2.15</v>
      </c>
      <c r="G13" s="43">
        <v>0.4</v>
      </c>
      <c r="H13" s="43">
        <v>1</v>
      </c>
      <c r="I13" s="32">
        <v>25000</v>
      </c>
      <c r="J13" s="33">
        <f t="shared" si="0"/>
        <v>21500</v>
      </c>
      <c r="K13" s="13"/>
      <c r="L13" s="11"/>
    </row>
    <row r="14" spans="1:12">
      <c r="A14" s="11"/>
      <c r="B14" s="12"/>
      <c r="C14" s="30">
        <v>43914</v>
      </c>
      <c r="D14" s="43" t="s">
        <v>45</v>
      </c>
      <c r="E14" s="43" t="s">
        <v>130</v>
      </c>
      <c r="F14" s="43">
        <v>2</v>
      </c>
      <c r="G14" s="43">
        <v>1.1499999999999999</v>
      </c>
      <c r="H14" s="43">
        <v>1</v>
      </c>
      <c r="I14" s="32">
        <v>25000</v>
      </c>
      <c r="J14" s="33">
        <f t="shared" si="0"/>
        <v>57499.999999999993</v>
      </c>
      <c r="K14" s="13"/>
      <c r="L14" s="11"/>
    </row>
    <row r="15" spans="1:12">
      <c r="A15" s="11"/>
      <c r="B15" s="12"/>
      <c r="C15" s="30">
        <v>43918</v>
      </c>
      <c r="D15" s="43" t="s">
        <v>46</v>
      </c>
      <c r="E15" s="43" t="s">
        <v>17</v>
      </c>
      <c r="F15" s="43">
        <v>2.7</v>
      </c>
      <c r="G15" s="43">
        <v>2.1</v>
      </c>
      <c r="H15" s="43">
        <v>1</v>
      </c>
      <c r="I15" s="32">
        <v>25000</v>
      </c>
      <c r="J15" s="33">
        <f t="shared" si="0"/>
        <v>141750.00000000003</v>
      </c>
      <c r="K15" s="13"/>
      <c r="L15" s="11"/>
    </row>
    <row r="16" spans="1:12">
      <c r="A16" s="11"/>
      <c r="B16" s="12"/>
      <c r="C16" s="30">
        <v>43918</v>
      </c>
      <c r="D16" s="43" t="s">
        <v>46</v>
      </c>
      <c r="E16" s="43" t="s">
        <v>17</v>
      </c>
      <c r="F16" s="43">
        <v>1.6</v>
      </c>
      <c r="G16" s="43">
        <v>2.1</v>
      </c>
      <c r="H16" s="43">
        <v>1</v>
      </c>
      <c r="I16" s="32">
        <v>25000</v>
      </c>
      <c r="J16" s="33">
        <f t="shared" si="0"/>
        <v>84000.000000000015</v>
      </c>
      <c r="K16" s="13"/>
      <c r="L16" s="11"/>
    </row>
    <row r="17" spans="1:12">
      <c r="A17" s="11"/>
      <c r="B17" s="12"/>
      <c r="C17" s="30">
        <v>43917</v>
      </c>
      <c r="D17" s="43" t="s">
        <v>47</v>
      </c>
      <c r="E17" s="43" t="s">
        <v>20</v>
      </c>
      <c r="F17" s="43">
        <v>2</v>
      </c>
      <c r="G17" s="43">
        <v>0.35</v>
      </c>
      <c r="H17" s="43">
        <v>1</v>
      </c>
      <c r="I17" s="32">
        <v>25000</v>
      </c>
      <c r="J17" s="33">
        <f t="shared" si="0"/>
        <v>17500</v>
      </c>
      <c r="K17" s="13"/>
      <c r="L17" s="11"/>
    </row>
    <row r="18" spans="1:12">
      <c r="A18" s="11"/>
      <c r="B18" s="12"/>
      <c r="C18" s="30">
        <v>43917</v>
      </c>
      <c r="D18" s="43" t="s">
        <v>48</v>
      </c>
      <c r="E18" s="43" t="s">
        <v>20</v>
      </c>
      <c r="F18" s="43">
        <v>3</v>
      </c>
      <c r="G18" s="43">
        <v>0.7</v>
      </c>
      <c r="H18" s="43">
        <v>1</v>
      </c>
      <c r="I18" s="32">
        <v>25000</v>
      </c>
      <c r="J18" s="33">
        <f t="shared" si="0"/>
        <v>52499.999999999993</v>
      </c>
      <c r="K18" s="13"/>
      <c r="L18" s="11"/>
    </row>
    <row r="19" spans="1:12">
      <c r="A19" s="11"/>
      <c r="B19" s="12"/>
      <c r="C19" s="30">
        <v>43916</v>
      </c>
      <c r="D19" s="43" t="s">
        <v>49</v>
      </c>
      <c r="E19" s="43" t="s">
        <v>131</v>
      </c>
      <c r="F19" s="43">
        <v>1.5</v>
      </c>
      <c r="G19" s="43">
        <v>0.35</v>
      </c>
      <c r="H19" s="43">
        <v>1</v>
      </c>
      <c r="I19" s="32">
        <v>25000</v>
      </c>
      <c r="J19" s="33">
        <f t="shared" si="0"/>
        <v>13124.999999999998</v>
      </c>
      <c r="K19" s="13"/>
      <c r="L19" s="11"/>
    </row>
    <row r="20" spans="1:12">
      <c r="A20" s="11"/>
      <c r="B20" s="12"/>
      <c r="C20" s="30">
        <v>43916</v>
      </c>
      <c r="D20" s="43" t="s">
        <v>50</v>
      </c>
      <c r="E20" s="43" t="s">
        <v>131</v>
      </c>
      <c r="F20" s="43">
        <v>1.5</v>
      </c>
      <c r="G20" s="43">
        <v>0.35</v>
      </c>
      <c r="H20" s="43">
        <v>1</v>
      </c>
      <c r="I20" s="32">
        <v>25000</v>
      </c>
      <c r="J20" s="33">
        <f t="shared" si="0"/>
        <v>13124.999999999998</v>
      </c>
      <c r="K20" s="13"/>
      <c r="L20" s="11"/>
    </row>
    <row r="21" spans="1:12">
      <c r="A21" s="11"/>
      <c r="B21" s="12"/>
      <c r="C21" s="30">
        <v>43915</v>
      </c>
      <c r="D21" s="43" t="s">
        <v>51</v>
      </c>
      <c r="E21" s="43" t="s">
        <v>21</v>
      </c>
      <c r="F21" s="43">
        <v>1.8</v>
      </c>
      <c r="G21" s="43">
        <v>0.35</v>
      </c>
      <c r="H21" s="43">
        <v>2</v>
      </c>
      <c r="I21" s="32">
        <v>25000</v>
      </c>
      <c r="J21" s="33">
        <f t="shared" si="0"/>
        <v>31500</v>
      </c>
      <c r="K21" s="13"/>
      <c r="L21" s="11"/>
    </row>
    <row r="22" spans="1:12">
      <c r="A22" s="11"/>
      <c r="B22" s="12"/>
      <c r="C22" s="30">
        <v>43915</v>
      </c>
      <c r="D22" s="43" t="s">
        <v>52</v>
      </c>
      <c r="E22" s="43" t="s">
        <v>21</v>
      </c>
      <c r="F22" s="43">
        <v>2.4</v>
      </c>
      <c r="G22" s="43">
        <v>0.45</v>
      </c>
      <c r="H22" s="43">
        <v>1</v>
      </c>
      <c r="I22" s="32">
        <v>25000</v>
      </c>
      <c r="J22" s="33">
        <f t="shared" si="0"/>
        <v>27000</v>
      </c>
      <c r="K22" s="13"/>
      <c r="L22" s="11"/>
    </row>
    <row r="23" spans="1:12">
      <c r="A23" s="11"/>
      <c r="B23" s="12"/>
      <c r="C23" s="30">
        <v>43915</v>
      </c>
      <c r="D23" s="43" t="s">
        <v>52</v>
      </c>
      <c r="E23" s="43" t="s">
        <v>21</v>
      </c>
      <c r="F23" s="43">
        <v>1.5</v>
      </c>
      <c r="G23" s="43">
        <v>0.35</v>
      </c>
      <c r="H23" s="43">
        <v>1</v>
      </c>
      <c r="I23" s="32">
        <v>25000</v>
      </c>
      <c r="J23" s="33">
        <f t="shared" si="0"/>
        <v>13124.999999999998</v>
      </c>
      <c r="K23" s="13"/>
      <c r="L23" s="11"/>
    </row>
    <row r="24" spans="1:12">
      <c r="A24" s="11"/>
      <c r="B24" s="12"/>
      <c r="C24" s="30">
        <v>43915</v>
      </c>
      <c r="D24" s="43" t="s">
        <v>53</v>
      </c>
      <c r="E24" s="43" t="s">
        <v>21</v>
      </c>
      <c r="F24" s="43">
        <v>1</v>
      </c>
      <c r="G24" s="43">
        <v>0.35</v>
      </c>
      <c r="H24" s="43">
        <v>1</v>
      </c>
      <c r="I24" s="32">
        <v>25000</v>
      </c>
      <c r="J24" s="33">
        <f t="shared" si="0"/>
        <v>8750</v>
      </c>
      <c r="K24" s="13"/>
      <c r="L24" s="11"/>
    </row>
    <row r="25" spans="1:12">
      <c r="A25" s="11"/>
      <c r="B25" s="12"/>
      <c r="C25" s="30">
        <v>43920</v>
      </c>
      <c r="D25" s="43" t="s">
        <v>54</v>
      </c>
      <c r="E25" s="43" t="s">
        <v>132</v>
      </c>
      <c r="F25" s="43">
        <v>3</v>
      </c>
      <c r="G25" s="43">
        <v>0.5</v>
      </c>
      <c r="H25" s="43">
        <v>1</v>
      </c>
      <c r="I25" s="32">
        <v>25000</v>
      </c>
      <c r="J25" s="33">
        <f t="shared" si="0"/>
        <v>37500</v>
      </c>
      <c r="K25" s="13"/>
      <c r="L25" s="11"/>
    </row>
    <row r="26" spans="1:12">
      <c r="A26" s="11"/>
      <c r="B26" s="12"/>
      <c r="C26" s="30">
        <v>43920</v>
      </c>
      <c r="D26" s="43" t="s">
        <v>55</v>
      </c>
      <c r="E26" s="43" t="s">
        <v>132</v>
      </c>
      <c r="F26" s="43">
        <v>1.5</v>
      </c>
      <c r="G26" s="43">
        <v>0.35</v>
      </c>
      <c r="H26" s="43">
        <v>1</v>
      </c>
      <c r="I26" s="32">
        <v>25000</v>
      </c>
      <c r="J26" s="33">
        <f t="shared" si="0"/>
        <v>13124.999999999998</v>
      </c>
      <c r="K26" s="13"/>
      <c r="L26" s="11"/>
    </row>
    <row r="27" spans="1:12">
      <c r="A27" s="11"/>
      <c r="B27" s="12"/>
      <c r="C27" s="30">
        <v>43920</v>
      </c>
      <c r="D27" s="43" t="s">
        <v>56</v>
      </c>
      <c r="E27" s="43" t="s">
        <v>132</v>
      </c>
      <c r="F27" s="43">
        <v>4</v>
      </c>
      <c r="G27" s="43">
        <v>1</v>
      </c>
      <c r="H27" s="43">
        <v>1</v>
      </c>
      <c r="I27" s="32">
        <v>25000</v>
      </c>
      <c r="J27" s="33">
        <f t="shared" si="0"/>
        <v>100000</v>
      </c>
      <c r="K27" s="13"/>
      <c r="L27" s="11"/>
    </row>
    <row r="28" spans="1:12">
      <c r="A28" s="11"/>
      <c r="B28" s="12"/>
      <c r="C28" s="30">
        <v>43920</v>
      </c>
      <c r="D28" s="43" t="s">
        <v>57</v>
      </c>
      <c r="E28" s="43" t="s">
        <v>132</v>
      </c>
      <c r="F28" s="43">
        <v>4</v>
      </c>
      <c r="G28" s="43">
        <v>1</v>
      </c>
      <c r="H28" s="43">
        <v>1</v>
      </c>
      <c r="I28" s="32">
        <v>25000</v>
      </c>
      <c r="J28" s="33">
        <f t="shared" si="0"/>
        <v>100000</v>
      </c>
      <c r="K28" s="13"/>
      <c r="L28" s="11"/>
    </row>
    <row r="29" spans="1:12">
      <c r="A29" s="11"/>
      <c r="B29" s="12"/>
      <c r="C29" s="30">
        <v>43920</v>
      </c>
      <c r="D29" s="43" t="s">
        <v>58</v>
      </c>
      <c r="E29" s="43" t="s">
        <v>132</v>
      </c>
      <c r="F29" s="43">
        <v>3</v>
      </c>
      <c r="G29" s="43">
        <v>0.5</v>
      </c>
      <c r="H29" s="43">
        <v>1</v>
      </c>
      <c r="I29" s="32">
        <v>25000</v>
      </c>
      <c r="J29" s="33">
        <f t="shared" si="0"/>
        <v>37500</v>
      </c>
      <c r="K29" s="13"/>
      <c r="L29" s="11"/>
    </row>
    <row r="30" spans="1:12">
      <c r="A30" s="11"/>
      <c r="B30" s="12"/>
      <c r="C30" s="30">
        <v>43918</v>
      </c>
      <c r="D30" s="43" t="s">
        <v>59</v>
      </c>
      <c r="E30" s="43" t="s">
        <v>17</v>
      </c>
      <c r="F30" s="43">
        <v>5</v>
      </c>
      <c r="G30" s="43">
        <v>1</v>
      </c>
      <c r="H30" s="43">
        <v>1</v>
      </c>
      <c r="I30" s="32">
        <v>25000</v>
      </c>
      <c r="J30" s="33">
        <f t="shared" si="0"/>
        <v>125000</v>
      </c>
      <c r="K30" s="13"/>
      <c r="L30" s="11"/>
    </row>
    <row r="31" spans="1:12">
      <c r="A31" s="11"/>
      <c r="B31" s="12"/>
      <c r="C31" s="30">
        <v>43909</v>
      </c>
      <c r="D31" s="43" t="s">
        <v>60</v>
      </c>
      <c r="E31" s="43" t="s">
        <v>41</v>
      </c>
      <c r="F31" s="43">
        <v>4</v>
      </c>
      <c r="G31" s="43">
        <v>0.35</v>
      </c>
      <c r="H31" s="43">
        <v>1</v>
      </c>
      <c r="I31" s="32">
        <v>25000</v>
      </c>
      <c r="J31" s="33">
        <f t="shared" si="0"/>
        <v>35000</v>
      </c>
      <c r="K31" s="13"/>
      <c r="L31" s="11"/>
    </row>
    <row r="32" spans="1:12">
      <c r="A32" s="11"/>
      <c r="B32" s="12"/>
      <c r="C32" s="30">
        <v>43909</v>
      </c>
      <c r="D32" s="43" t="s">
        <v>61</v>
      </c>
      <c r="E32" s="43" t="s">
        <v>41</v>
      </c>
      <c r="F32" s="43">
        <v>2</v>
      </c>
      <c r="G32" s="43">
        <v>0.35</v>
      </c>
      <c r="H32" s="43">
        <v>1</v>
      </c>
      <c r="I32" s="32">
        <v>25000</v>
      </c>
      <c r="J32" s="33">
        <f t="shared" si="0"/>
        <v>17500</v>
      </c>
      <c r="K32" s="13"/>
      <c r="L32" s="11"/>
    </row>
    <row r="33" spans="1:12">
      <c r="A33" s="11"/>
      <c r="B33" s="12"/>
      <c r="C33" s="30">
        <v>43909</v>
      </c>
      <c r="D33" s="43" t="s">
        <v>62</v>
      </c>
      <c r="E33" s="43" t="s">
        <v>41</v>
      </c>
      <c r="F33" s="43">
        <v>2</v>
      </c>
      <c r="G33" s="43">
        <v>0.35</v>
      </c>
      <c r="H33" s="43">
        <v>1</v>
      </c>
      <c r="I33" s="32">
        <v>25000</v>
      </c>
      <c r="J33" s="33">
        <f t="shared" si="0"/>
        <v>17500</v>
      </c>
      <c r="K33" s="13"/>
      <c r="L33" s="11"/>
    </row>
    <row r="34" spans="1:12">
      <c r="A34" s="11"/>
      <c r="B34" s="12"/>
      <c r="C34" s="30">
        <v>43909</v>
      </c>
      <c r="D34" s="43" t="s">
        <v>63</v>
      </c>
      <c r="E34" s="43" t="s">
        <v>41</v>
      </c>
      <c r="F34" s="43">
        <v>2</v>
      </c>
      <c r="G34" s="43">
        <v>0.4</v>
      </c>
      <c r="H34" s="43">
        <v>1</v>
      </c>
      <c r="I34" s="32">
        <v>25000</v>
      </c>
      <c r="J34" s="33">
        <f t="shared" si="0"/>
        <v>20000</v>
      </c>
      <c r="K34" s="13"/>
      <c r="L34" s="11"/>
    </row>
    <row r="35" spans="1:12">
      <c r="A35" s="11"/>
      <c r="B35" s="12"/>
      <c r="C35" s="30">
        <v>43909</v>
      </c>
      <c r="D35" s="43" t="s">
        <v>40</v>
      </c>
      <c r="E35" s="43" t="s">
        <v>41</v>
      </c>
      <c r="F35" s="43">
        <v>2</v>
      </c>
      <c r="G35" s="43">
        <v>0.4</v>
      </c>
      <c r="H35" s="43">
        <v>1</v>
      </c>
      <c r="I35" s="32">
        <v>25000</v>
      </c>
      <c r="J35" s="33">
        <f t="shared" si="0"/>
        <v>20000</v>
      </c>
      <c r="K35" s="13"/>
      <c r="L35" s="11"/>
    </row>
    <row r="36" spans="1:12">
      <c r="A36" s="11"/>
      <c r="B36" s="12"/>
      <c r="C36" s="30">
        <v>43909</v>
      </c>
      <c r="D36" s="43" t="s">
        <v>64</v>
      </c>
      <c r="E36" s="43" t="s">
        <v>41</v>
      </c>
      <c r="F36" s="43">
        <v>3</v>
      </c>
      <c r="G36" s="43">
        <v>0.35</v>
      </c>
      <c r="H36" s="43">
        <v>1</v>
      </c>
      <c r="I36" s="32">
        <v>25000</v>
      </c>
      <c r="J36" s="33">
        <f t="shared" si="0"/>
        <v>26249.999999999996</v>
      </c>
      <c r="K36" s="13"/>
      <c r="L36" s="11"/>
    </row>
    <row r="37" spans="1:12">
      <c r="A37" s="11"/>
      <c r="B37" s="14"/>
      <c r="C37" s="30">
        <v>43913</v>
      </c>
      <c r="D37" s="43" t="s">
        <v>65</v>
      </c>
      <c r="E37" s="43" t="s">
        <v>19</v>
      </c>
      <c r="F37" s="43">
        <v>1.4</v>
      </c>
      <c r="G37" s="43">
        <v>1.85</v>
      </c>
      <c r="H37" s="43">
        <v>1</v>
      </c>
      <c r="I37" s="32">
        <v>25000</v>
      </c>
      <c r="J37" s="33">
        <f t="shared" si="0"/>
        <v>64750</v>
      </c>
      <c r="K37" s="13"/>
      <c r="L37" s="12"/>
    </row>
    <row r="38" spans="1:12">
      <c r="A38" s="11"/>
      <c r="B38" s="12"/>
      <c r="C38" s="30">
        <v>43913</v>
      </c>
      <c r="D38" s="43" t="s">
        <v>65</v>
      </c>
      <c r="E38" s="43" t="s">
        <v>19</v>
      </c>
      <c r="F38" s="43">
        <v>1.65</v>
      </c>
      <c r="G38" s="43">
        <v>0.5</v>
      </c>
      <c r="H38" s="43">
        <v>1</v>
      </c>
      <c r="I38" s="32">
        <v>25000</v>
      </c>
      <c r="J38" s="33">
        <f t="shared" si="0"/>
        <v>20625</v>
      </c>
      <c r="K38" s="13"/>
      <c r="L38" s="12"/>
    </row>
    <row r="39" spans="1:12">
      <c r="A39" s="11"/>
      <c r="B39" s="12"/>
      <c r="C39" s="30">
        <v>43913</v>
      </c>
      <c r="D39" s="43" t="s">
        <v>66</v>
      </c>
      <c r="E39" s="43" t="s">
        <v>19</v>
      </c>
      <c r="F39" s="43">
        <v>1.7</v>
      </c>
      <c r="G39" s="43">
        <v>0.55000000000000004</v>
      </c>
      <c r="H39" s="43">
        <v>1</v>
      </c>
      <c r="I39" s="32">
        <v>25000</v>
      </c>
      <c r="J39" s="33">
        <f t="shared" si="0"/>
        <v>23375</v>
      </c>
      <c r="K39" s="13"/>
      <c r="L39" s="12"/>
    </row>
    <row r="40" spans="1:12">
      <c r="A40" s="11"/>
      <c r="B40" s="12"/>
      <c r="C40" s="30">
        <v>43913</v>
      </c>
      <c r="D40" s="43" t="s">
        <v>65</v>
      </c>
      <c r="E40" s="43" t="s">
        <v>19</v>
      </c>
      <c r="F40" s="43">
        <v>2</v>
      </c>
      <c r="G40" s="43">
        <v>0.5</v>
      </c>
      <c r="H40" s="43">
        <v>1</v>
      </c>
      <c r="I40" s="32">
        <v>25000</v>
      </c>
      <c r="J40" s="33">
        <f t="shared" si="0"/>
        <v>25000</v>
      </c>
      <c r="K40" s="13"/>
      <c r="L40" s="12"/>
    </row>
    <row r="41" spans="1:12">
      <c r="A41" s="11"/>
      <c r="B41" s="12"/>
      <c r="C41" s="30">
        <v>43913</v>
      </c>
      <c r="D41" s="43" t="s">
        <v>67</v>
      </c>
      <c r="E41" s="43" t="s">
        <v>19</v>
      </c>
      <c r="F41" s="43">
        <v>3</v>
      </c>
      <c r="G41" s="43">
        <v>0.5</v>
      </c>
      <c r="H41" s="43">
        <v>1</v>
      </c>
      <c r="I41" s="32">
        <v>25000</v>
      </c>
      <c r="J41" s="33">
        <f t="shared" si="0"/>
        <v>37500</v>
      </c>
      <c r="K41" s="13"/>
      <c r="L41" s="12"/>
    </row>
    <row r="42" spans="1:12">
      <c r="A42" s="11"/>
      <c r="B42" s="12"/>
      <c r="C42" s="30">
        <v>43913</v>
      </c>
      <c r="D42" s="43" t="s">
        <v>68</v>
      </c>
      <c r="E42" s="43" t="s">
        <v>19</v>
      </c>
      <c r="F42" s="43">
        <v>2</v>
      </c>
      <c r="G42" s="43">
        <v>0.6</v>
      </c>
      <c r="H42" s="43">
        <v>1</v>
      </c>
      <c r="I42" s="32">
        <v>25000</v>
      </c>
      <c r="J42" s="33">
        <f t="shared" si="0"/>
        <v>30000</v>
      </c>
      <c r="K42" s="13"/>
      <c r="L42" s="12"/>
    </row>
    <row r="43" spans="1:12">
      <c r="A43" s="11"/>
      <c r="B43" s="12"/>
      <c r="C43" s="30">
        <v>43913</v>
      </c>
      <c r="D43" s="43" t="s">
        <v>69</v>
      </c>
      <c r="E43" s="43" t="s">
        <v>19</v>
      </c>
      <c r="F43" s="43">
        <v>1.4</v>
      </c>
      <c r="G43" s="43">
        <v>0.6</v>
      </c>
      <c r="H43" s="43">
        <v>1</v>
      </c>
      <c r="I43" s="32">
        <v>25000</v>
      </c>
      <c r="J43" s="33">
        <f t="shared" si="0"/>
        <v>21000</v>
      </c>
      <c r="K43" s="13"/>
      <c r="L43" s="12"/>
    </row>
    <row r="44" spans="1:12">
      <c r="A44" s="11"/>
      <c r="B44" s="12"/>
      <c r="C44" s="30">
        <v>43913</v>
      </c>
      <c r="D44" s="43" t="s">
        <v>70</v>
      </c>
      <c r="E44" s="43" t="s">
        <v>19</v>
      </c>
      <c r="F44" s="43">
        <v>2.2000000000000002</v>
      </c>
      <c r="G44" s="43">
        <v>0.5</v>
      </c>
      <c r="H44" s="43">
        <v>1</v>
      </c>
      <c r="I44" s="32">
        <v>25000</v>
      </c>
      <c r="J44" s="33">
        <f t="shared" si="0"/>
        <v>27500.000000000004</v>
      </c>
      <c r="K44" s="13"/>
      <c r="L44" s="12"/>
    </row>
    <row r="45" spans="1:12">
      <c r="A45" s="11"/>
      <c r="B45" s="12"/>
      <c r="C45" s="30">
        <v>43913</v>
      </c>
      <c r="D45" s="43" t="s">
        <v>70</v>
      </c>
      <c r="E45" s="43" t="s">
        <v>19</v>
      </c>
      <c r="F45" s="43">
        <v>2.4</v>
      </c>
      <c r="G45" s="43">
        <v>0.5</v>
      </c>
      <c r="H45" s="43">
        <v>1</v>
      </c>
      <c r="I45" s="32">
        <v>25000</v>
      </c>
      <c r="J45" s="33">
        <f t="shared" si="0"/>
        <v>30000</v>
      </c>
      <c r="K45" s="13"/>
      <c r="L45" s="12"/>
    </row>
    <row r="46" spans="1:12">
      <c r="A46" s="11"/>
      <c r="B46" s="12"/>
      <c r="C46" s="30">
        <v>43913</v>
      </c>
      <c r="D46" s="43" t="s">
        <v>71</v>
      </c>
      <c r="E46" s="43" t="s">
        <v>19</v>
      </c>
      <c r="F46" s="43">
        <v>4.3</v>
      </c>
      <c r="G46" s="43">
        <v>1</v>
      </c>
      <c r="H46" s="43">
        <v>1</v>
      </c>
      <c r="I46" s="32">
        <v>25000</v>
      </c>
      <c r="J46" s="33">
        <f t="shared" si="0"/>
        <v>107500</v>
      </c>
      <c r="K46" s="13"/>
      <c r="L46" s="12"/>
    </row>
    <row r="47" spans="1:12">
      <c r="A47" s="11"/>
      <c r="B47" s="12"/>
      <c r="C47" s="30">
        <v>43913</v>
      </c>
      <c r="D47" s="43" t="s">
        <v>72</v>
      </c>
      <c r="E47" s="43" t="s">
        <v>133</v>
      </c>
      <c r="F47" s="43">
        <v>6</v>
      </c>
      <c r="G47" s="43">
        <v>0.7</v>
      </c>
      <c r="H47" s="43">
        <v>1</v>
      </c>
      <c r="I47" s="32">
        <v>25000</v>
      </c>
      <c r="J47" s="33">
        <f t="shared" si="0"/>
        <v>104999.99999999999</v>
      </c>
      <c r="K47" s="13"/>
      <c r="L47" s="12"/>
    </row>
    <row r="48" spans="1:12">
      <c r="A48" s="11"/>
      <c r="B48" s="12"/>
      <c r="C48" s="30">
        <v>43913</v>
      </c>
      <c r="D48" s="43" t="s">
        <v>73</v>
      </c>
      <c r="E48" s="43" t="s">
        <v>133</v>
      </c>
      <c r="F48" s="43">
        <v>1</v>
      </c>
      <c r="G48" s="43">
        <v>0.5</v>
      </c>
      <c r="H48" s="43">
        <v>2</v>
      </c>
      <c r="I48" s="32">
        <v>25000</v>
      </c>
      <c r="J48" s="33">
        <f t="shared" ref="J48" si="1">F48*G48*H48*I48</f>
        <v>25000</v>
      </c>
      <c r="K48" s="13"/>
      <c r="L48" s="12"/>
    </row>
    <row r="49" spans="1:12">
      <c r="A49" s="11"/>
      <c r="B49" s="12"/>
      <c r="C49" s="30">
        <v>43917</v>
      </c>
      <c r="D49" s="43" t="s">
        <v>74</v>
      </c>
      <c r="E49" s="43" t="s">
        <v>20</v>
      </c>
      <c r="F49" s="43">
        <v>2</v>
      </c>
      <c r="G49" s="43">
        <v>0.7</v>
      </c>
      <c r="H49" s="43">
        <v>1</v>
      </c>
      <c r="I49" s="32">
        <v>25000</v>
      </c>
      <c r="J49" s="33">
        <f t="shared" si="0"/>
        <v>35000</v>
      </c>
      <c r="K49" s="13"/>
      <c r="L49" s="12"/>
    </row>
    <row r="50" spans="1:12">
      <c r="A50" s="11"/>
      <c r="B50" s="12"/>
      <c r="C50" s="30">
        <v>43917</v>
      </c>
      <c r="D50" s="43" t="s">
        <v>74</v>
      </c>
      <c r="E50" s="43" t="s">
        <v>20</v>
      </c>
      <c r="F50" s="43">
        <v>6</v>
      </c>
      <c r="G50" s="43">
        <v>0.4</v>
      </c>
      <c r="H50" s="43">
        <v>1</v>
      </c>
      <c r="I50" s="32">
        <v>25000</v>
      </c>
      <c r="J50" s="33">
        <f t="shared" si="0"/>
        <v>60000.000000000007</v>
      </c>
      <c r="K50" s="13"/>
      <c r="L50" s="12"/>
    </row>
    <row r="51" spans="1:12">
      <c r="A51" s="11"/>
      <c r="B51" s="12"/>
      <c r="C51" s="30">
        <v>43907</v>
      </c>
      <c r="D51" s="43" t="s">
        <v>75</v>
      </c>
      <c r="E51" s="43" t="s">
        <v>36</v>
      </c>
      <c r="F51" s="43">
        <v>1.6</v>
      </c>
      <c r="G51" s="43">
        <v>0.9</v>
      </c>
      <c r="H51" s="43">
        <v>1</v>
      </c>
      <c r="I51" s="32">
        <v>25000</v>
      </c>
      <c r="J51" s="33">
        <f t="shared" si="0"/>
        <v>36000.000000000007</v>
      </c>
      <c r="K51" s="13"/>
      <c r="L51" s="12"/>
    </row>
    <row r="52" spans="1:12">
      <c r="A52" s="11"/>
      <c r="B52" s="12"/>
      <c r="C52" s="30">
        <v>43907</v>
      </c>
      <c r="D52" s="43" t="s">
        <v>75</v>
      </c>
      <c r="E52" s="43" t="s">
        <v>36</v>
      </c>
      <c r="F52" s="43">
        <v>2</v>
      </c>
      <c r="G52" s="43">
        <v>0.45</v>
      </c>
      <c r="H52" s="43">
        <v>1</v>
      </c>
      <c r="I52" s="32">
        <v>25000</v>
      </c>
      <c r="J52" s="33">
        <f t="shared" si="0"/>
        <v>22500</v>
      </c>
      <c r="K52" s="13"/>
      <c r="L52" s="12"/>
    </row>
    <row r="53" spans="1:12">
      <c r="A53" s="11"/>
      <c r="B53" s="12"/>
      <c r="C53" s="30">
        <v>43907</v>
      </c>
      <c r="D53" s="43" t="s">
        <v>75</v>
      </c>
      <c r="E53" s="43" t="s">
        <v>36</v>
      </c>
      <c r="F53" s="43">
        <v>1.95</v>
      </c>
      <c r="G53" s="43">
        <v>1.35</v>
      </c>
      <c r="H53" s="43">
        <v>1</v>
      </c>
      <c r="I53" s="32">
        <v>25000</v>
      </c>
      <c r="J53" s="33">
        <f t="shared" si="0"/>
        <v>65812.5</v>
      </c>
      <c r="K53" s="13"/>
      <c r="L53" s="12"/>
    </row>
    <row r="54" spans="1:12">
      <c r="A54" s="11"/>
      <c r="B54" s="12"/>
      <c r="C54" s="30">
        <v>43907</v>
      </c>
      <c r="D54" s="43" t="s">
        <v>76</v>
      </c>
      <c r="E54" s="43" t="s">
        <v>36</v>
      </c>
      <c r="F54" s="43">
        <v>2.0499999999999998</v>
      </c>
      <c r="G54" s="43">
        <v>0.3</v>
      </c>
      <c r="H54" s="43">
        <v>1</v>
      </c>
      <c r="I54" s="32">
        <v>25000</v>
      </c>
      <c r="J54" s="33">
        <f t="shared" si="0"/>
        <v>15374.999999999996</v>
      </c>
      <c r="K54" s="13"/>
      <c r="L54" s="12"/>
    </row>
    <row r="55" spans="1:12">
      <c r="A55" s="11"/>
      <c r="B55" s="12"/>
      <c r="C55" s="30">
        <v>43907</v>
      </c>
      <c r="D55" s="43" t="s">
        <v>61</v>
      </c>
      <c r="E55" s="43" t="s">
        <v>36</v>
      </c>
      <c r="F55" s="43">
        <v>1.5</v>
      </c>
      <c r="G55" s="43">
        <v>0.75</v>
      </c>
      <c r="H55" s="43">
        <v>1</v>
      </c>
      <c r="I55" s="32">
        <v>25000</v>
      </c>
      <c r="J55" s="33">
        <f t="shared" si="0"/>
        <v>28125</v>
      </c>
      <c r="K55" s="13"/>
      <c r="L55" s="12"/>
    </row>
    <row r="56" spans="1:12">
      <c r="A56" s="11"/>
      <c r="B56" s="12"/>
      <c r="C56" s="30">
        <v>43907</v>
      </c>
      <c r="D56" s="43" t="s">
        <v>77</v>
      </c>
      <c r="E56" s="43" t="s">
        <v>36</v>
      </c>
      <c r="F56" s="43">
        <v>6</v>
      </c>
      <c r="G56" s="43">
        <v>1</v>
      </c>
      <c r="H56" s="43">
        <v>1</v>
      </c>
      <c r="I56" s="32">
        <v>25000</v>
      </c>
      <c r="J56" s="33">
        <f t="shared" si="0"/>
        <v>150000</v>
      </c>
      <c r="K56" s="13"/>
      <c r="L56" s="12"/>
    </row>
    <row r="57" spans="1:12">
      <c r="A57" s="11"/>
      <c r="B57" s="12"/>
      <c r="C57" s="30">
        <v>43907</v>
      </c>
      <c r="D57" s="43" t="s">
        <v>78</v>
      </c>
      <c r="E57" s="43" t="s">
        <v>36</v>
      </c>
      <c r="F57" s="43">
        <v>2</v>
      </c>
      <c r="G57" s="43">
        <v>0.3</v>
      </c>
      <c r="H57" s="43">
        <v>1</v>
      </c>
      <c r="I57" s="32">
        <v>25000</v>
      </c>
      <c r="J57" s="33">
        <f t="shared" si="0"/>
        <v>15000</v>
      </c>
      <c r="K57" s="13"/>
      <c r="L57" s="12"/>
    </row>
    <row r="58" spans="1:12">
      <c r="A58" s="11"/>
      <c r="B58" s="12"/>
      <c r="C58" s="30">
        <v>43907</v>
      </c>
      <c r="D58" s="43" t="s">
        <v>78</v>
      </c>
      <c r="E58" s="43" t="s">
        <v>36</v>
      </c>
      <c r="F58" s="43">
        <v>1.2</v>
      </c>
      <c r="G58" s="43">
        <v>0.3</v>
      </c>
      <c r="H58" s="43">
        <v>1</v>
      </c>
      <c r="I58" s="32">
        <v>25000</v>
      </c>
      <c r="J58" s="33">
        <f t="shared" si="0"/>
        <v>9000</v>
      </c>
      <c r="K58" s="13"/>
      <c r="L58" s="12"/>
    </row>
    <row r="59" spans="1:12">
      <c r="A59" s="11"/>
      <c r="B59" s="12"/>
      <c r="C59" s="30">
        <v>43914</v>
      </c>
      <c r="D59" s="43" t="s">
        <v>79</v>
      </c>
      <c r="E59" s="43" t="s">
        <v>134</v>
      </c>
      <c r="F59" s="43">
        <v>3</v>
      </c>
      <c r="G59" s="43">
        <v>1</v>
      </c>
      <c r="H59" s="43">
        <v>1</v>
      </c>
      <c r="I59" s="32">
        <v>25000</v>
      </c>
      <c r="J59" s="33">
        <f t="shared" si="0"/>
        <v>75000</v>
      </c>
      <c r="K59" s="13"/>
      <c r="L59" s="12"/>
    </row>
    <row r="60" spans="1:12">
      <c r="A60" s="11"/>
      <c r="B60" s="12"/>
      <c r="C60" s="30">
        <v>43914</v>
      </c>
      <c r="D60" s="43" t="s">
        <v>80</v>
      </c>
      <c r="E60" s="43" t="s">
        <v>134</v>
      </c>
      <c r="F60" s="43">
        <v>3</v>
      </c>
      <c r="G60" s="43">
        <v>1</v>
      </c>
      <c r="H60" s="43">
        <v>1</v>
      </c>
      <c r="I60" s="32">
        <v>25000</v>
      </c>
      <c r="J60" s="33">
        <f t="shared" si="0"/>
        <v>75000</v>
      </c>
      <c r="K60" s="13"/>
      <c r="L60" s="12"/>
    </row>
    <row r="61" spans="1:12">
      <c r="A61" s="11"/>
      <c r="B61" s="12"/>
      <c r="C61" s="30">
        <v>43914</v>
      </c>
      <c r="D61" s="43" t="s">
        <v>81</v>
      </c>
      <c r="E61" s="43" t="s">
        <v>134</v>
      </c>
      <c r="F61" s="43">
        <v>3</v>
      </c>
      <c r="G61" s="43">
        <v>1</v>
      </c>
      <c r="H61" s="43">
        <v>1</v>
      </c>
      <c r="I61" s="32">
        <v>25000</v>
      </c>
      <c r="J61" s="33">
        <f t="shared" si="0"/>
        <v>75000</v>
      </c>
      <c r="K61" s="13"/>
      <c r="L61" s="12"/>
    </row>
    <row r="62" spans="1:12">
      <c r="A62" s="11"/>
      <c r="B62" s="12"/>
      <c r="C62" s="30">
        <v>43911</v>
      </c>
      <c r="D62" s="43" t="s">
        <v>82</v>
      </c>
      <c r="E62" s="43" t="s">
        <v>135</v>
      </c>
      <c r="F62" s="43">
        <v>3</v>
      </c>
      <c r="G62" s="43">
        <v>0.7</v>
      </c>
      <c r="H62" s="43">
        <v>1</v>
      </c>
      <c r="I62" s="32">
        <v>25000</v>
      </c>
      <c r="J62" s="33">
        <f t="shared" si="0"/>
        <v>52499.999999999993</v>
      </c>
      <c r="K62" s="13"/>
      <c r="L62" s="12"/>
    </row>
    <row r="63" spans="1:12">
      <c r="A63" s="11"/>
      <c r="B63" s="12"/>
      <c r="C63" s="30">
        <v>43916</v>
      </c>
      <c r="D63" s="43" t="s">
        <v>83</v>
      </c>
      <c r="E63" s="44" t="s">
        <v>14</v>
      </c>
      <c r="F63" s="43">
        <v>1.5</v>
      </c>
      <c r="G63" s="43">
        <v>0.6</v>
      </c>
      <c r="H63" s="43">
        <v>1</v>
      </c>
      <c r="I63" s="32">
        <v>25000</v>
      </c>
      <c r="J63" s="33">
        <f t="shared" si="0"/>
        <v>22499.999999999996</v>
      </c>
      <c r="K63" s="13"/>
      <c r="L63" s="12"/>
    </row>
    <row r="64" spans="1:12">
      <c r="A64" s="11"/>
      <c r="B64" s="12"/>
      <c r="C64" s="30">
        <v>43916</v>
      </c>
      <c r="D64" s="43" t="s">
        <v>84</v>
      </c>
      <c r="E64" s="44" t="s">
        <v>14</v>
      </c>
      <c r="F64" s="43">
        <v>1.6</v>
      </c>
      <c r="G64" s="43">
        <v>0.85</v>
      </c>
      <c r="H64" s="43">
        <v>1</v>
      </c>
      <c r="I64" s="32">
        <v>25000</v>
      </c>
      <c r="J64" s="33">
        <f t="shared" si="0"/>
        <v>34000</v>
      </c>
      <c r="K64" s="13"/>
      <c r="L64" s="12"/>
    </row>
    <row r="65" spans="1:12">
      <c r="A65" s="11"/>
      <c r="B65" s="12"/>
      <c r="C65" s="30">
        <v>43916</v>
      </c>
      <c r="D65" s="43" t="s">
        <v>85</v>
      </c>
      <c r="E65" s="44" t="s">
        <v>14</v>
      </c>
      <c r="F65" s="43">
        <v>5.8</v>
      </c>
      <c r="G65" s="43">
        <v>0.65</v>
      </c>
      <c r="H65" s="43">
        <v>1</v>
      </c>
      <c r="I65" s="32">
        <v>25000</v>
      </c>
      <c r="J65" s="33">
        <f t="shared" si="0"/>
        <v>94250</v>
      </c>
      <c r="K65" s="13"/>
      <c r="L65" s="12"/>
    </row>
    <row r="66" spans="1:12">
      <c r="A66" s="11"/>
      <c r="B66" s="14"/>
      <c r="C66" s="30">
        <v>43916</v>
      </c>
      <c r="D66" s="43" t="s">
        <v>86</v>
      </c>
      <c r="E66" s="44" t="s">
        <v>14</v>
      </c>
      <c r="F66" s="43">
        <v>5</v>
      </c>
      <c r="G66" s="43">
        <v>0.7</v>
      </c>
      <c r="H66" s="43">
        <v>1</v>
      </c>
      <c r="I66" s="32">
        <v>25000</v>
      </c>
      <c r="J66" s="33">
        <f t="shared" si="0"/>
        <v>87500</v>
      </c>
      <c r="K66" s="13"/>
      <c r="L66" s="12"/>
    </row>
    <row r="67" spans="1:12">
      <c r="A67" s="11"/>
      <c r="B67" s="14"/>
      <c r="C67" s="30">
        <v>43916</v>
      </c>
      <c r="D67" s="43" t="s">
        <v>87</v>
      </c>
      <c r="E67" s="44" t="s">
        <v>14</v>
      </c>
      <c r="F67" s="43">
        <v>2</v>
      </c>
      <c r="G67" s="43">
        <v>0.5</v>
      </c>
      <c r="H67" s="43">
        <v>1</v>
      </c>
      <c r="I67" s="32">
        <v>25000</v>
      </c>
      <c r="J67" s="33">
        <f t="shared" si="0"/>
        <v>25000</v>
      </c>
      <c r="K67" s="13"/>
      <c r="L67" s="12"/>
    </row>
    <row r="68" spans="1:12">
      <c r="A68" s="11"/>
      <c r="B68" s="14"/>
      <c r="C68" s="30">
        <v>43916</v>
      </c>
      <c r="D68" s="43" t="s">
        <v>88</v>
      </c>
      <c r="E68" s="44" t="s">
        <v>14</v>
      </c>
      <c r="F68" s="43">
        <v>2</v>
      </c>
      <c r="G68" s="43">
        <v>0.5</v>
      </c>
      <c r="H68" s="43">
        <v>1</v>
      </c>
      <c r="I68" s="32">
        <v>25000</v>
      </c>
      <c r="J68" s="33">
        <f t="shared" si="0"/>
        <v>25000</v>
      </c>
      <c r="K68" s="13"/>
      <c r="L68" s="12"/>
    </row>
    <row r="69" spans="1:12">
      <c r="A69" s="11"/>
      <c r="B69" s="14"/>
      <c r="C69" s="30">
        <v>43916</v>
      </c>
      <c r="D69" s="43" t="s">
        <v>89</v>
      </c>
      <c r="E69" s="44" t="s">
        <v>14</v>
      </c>
      <c r="F69" s="43">
        <v>1.8</v>
      </c>
      <c r="G69" s="43">
        <v>1.05</v>
      </c>
      <c r="H69" s="43">
        <v>1</v>
      </c>
      <c r="I69" s="32">
        <v>25000</v>
      </c>
      <c r="J69" s="33">
        <f t="shared" ref="J69:J121" si="2">F69*G69*H69*I69</f>
        <v>47250</v>
      </c>
      <c r="K69" s="13"/>
      <c r="L69" s="12"/>
    </row>
    <row r="70" spans="1:12">
      <c r="A70" s="11"/>
      <c r="B70" s="14"/>
      <c r="C70" s="30">
        <v>43907</v>
      </c>
      <c r="D70" s="43" t="s">
        <v>90</v>
      </c>
      <c r="E70" s="43" t="s">
        <v>136</v>
      </c>
      <c r="F70" s="43">
        <v>2.1</v>
      </c>
      <c r="G70" s="43">
        <v>0.75</v>
      </c>
      <c r="H70" s="43">
        <v>1</v>
      </c>
      <c r="I70" s="32">
        <v>25000</v>
      </c>
      <c r="J70" s="33">
        <f t="shared" si="2"/>
        <v>39375.000000000007</v>
      </c>
      <c r="K70" s="13"/>
      <c r="L70" s="12"/>
    </row>
    <row r="71" spans="1:12">
      <c r="A71" s="11"/>
      <c r="B71" s="14"/>
      <c r="C71" s="30">
        <v>43907</v>
      </c>
      <c r="D71" s="43" t="s">
        <v>90</v>
      </c>
      <c r="E71" s="43" t="s">
        <v>136</v>
      </c>
      <c r="F71" s="43">
        <v>1.45</v>
      </c>
      <c r="G71" s="43">
        <v>0.75</v>
      </c>
      <c r="H71" s="43">
        <v>1</v>
      </c>
      <c r="I71" s="32">
        <v>25000</v>
      </c>
      <c r="J71" s="33">
        <f t="shared" si="2"/>
        <v>27187.499999999996</v>
      </c>
      <c r="K71" s="13"/>
      <c r="L71" s="12"/>
    </row>
    <row r="72" spans="1:12">
      <c r="A72" s="11"/>
      <c r="B72" s="14"/>
      <c r="C72" s="30">
        <v>43907</v>
      </c>
      <c r="D72" s="43" t="s">
        <v>91</v>
      </c>
      <c r="E72" s="43" t="s">
        <v>136</v>
      </c>
      <c r="F72" s="43">
        <v>2.7</v>
      </c>
      <c r="G72" s="43">
        <v>0.8</v>
      </c>
      <c r="H72" s="43">
        <v>1</v>
      </c>
      <c r="I72" s="32">
        <v>25000</v>
      </c>
      <c r="J72" s="33">
        <f t="shared" si="2"/>
        <v>54000</v>
      </c>
      <c r="K72" s="13"/>
      <c r="L72" s="12"/>
    </row>
    <row r="73" spans="1:12">
      <c r="A73" s="11"/>
      <c r="B73" s="14"/>
      <c r="C73" s="30">
        <v>43907</v>
      </c>
      <c r="D73" s="43" t="s">
        <v>91</v>
      </c>
      <c r="E73" s="43" t="s">
        <v>136</v>
      </c>
      <c r="F73" s="43">
        <v>2.6</v>
      </c>
      <c r="G73" s="43">
        <v>0.8</v>
      </c>
      <c r="H73" s="43">
        <v>1</v>
      </c>
      <c r="I73" s="32">
        <v>25000</v>
      </c>
      <c r="J73" s="33">
        <f t="shared" si="2"/>
        <v>52000</v>
      </c>
      <c r="K73" s="13"/>
      <c r="L73" s="12"/>
    </row>
    <row r="74" spans="1:12">
      <c r="A74" s="11"/>
      <c r="B74" s="14"/>
      <c r="C74" s="30">
        <v>43907</v>
      </c>
      <c r="D74" s="43" t="s">
        <v>92</v>
      </c>
      <c r="E74" s="43" t="s">
        <v>136</v>
      </c>
      <c r="F74" s="43">
        <v>3</v>
      </c>
      <c r="G74" s="43">
        <v>0.9</v>
      </c>
      <c r="H74" s="43">
        <v>1</v>
      </c>
      <c r="I74" s="32">
        <v>25000</v>
      </c>
      <c r="J74" s="33">
        <f t="shared" si="2"/>
        <v>67500</v>
      </c>
      <c r="K74" s="13"/>
      <c r="L74" s="12"/>
    </row>
    <row r="75" spans="1:12">
      <c r="A75" s="11"/>
      <c r="B75" s="14"/>
      <c r="C75" s="30">
        <v>43907</v>
      </c>
      <c r="D75" s="43" t="s">
        <v>93</v>
      </c>
      <c r="E75" s="43" t="s">
        <v>136</v>
      </c>
      <c r="F75" s="43">
        <v>2</v>
      </c>
      <c r="G75" s="43">
        <v>1</v>
      </c>
      <c r="H75" s="43">
        <v>1</v>
      </c>
      <c r="I75" s="32">
        <v>25000</v>
      </c>
      <c r="J75" s="33">
        <f t="shared" si="2"/>
        <v>50000</v>
      </c>
      <c r="K75" s="13"/>
      <c r="L75" s="12"/>
    </row>
    <row r="76" spans="1:12">
      <c r="A76" s="11"/>
      <c r="B76" s="14"/>
      <c r="C76" s="30">
        <v>43921</v>
      </c>
      <c r="D76" s="43" t="s">
        <v>94</v>
      </c>
      <c r="E76" s="43" t="s">
        <v>137</v>
      </c>
      <c r="F76" s="43">
        <v>2.8</v>
      </c>
      <c r="G76" s="43">
        <v>1</v>
      </c>
      <c r="H76" s="43">
        <v>1</v>
      </c>
      <c r="I76" s="32">
        <v>25000</v>
      </c>
      <c r="J76" s="33">
        <f t="shared" si="2"/>
        <v>70000</v>
      </c>
      <c r="K76" s="13"/>
      <c r="L76" s="12"/>
    </row>
    <row r="77" spans="1:12">
      <c r="A77" s="11"/>
      <c r="B77" s="14"/>
      <c r="C77" s="30">
        <v>43921</v>
      </c>
      <c r="D77" s="43" t="s">
        <v>95</v>
      </c>
      <c r="E77" s="43" t="s">
        <v>137</v>
      </c>
      <c r="F77" s="43">
        <v>1.6</v>
      </c>
      <c r="G77" s="43">
        <v>0.55000000000000004</v>
      </c>
      <c r="H77" s="43">
        <v>1</v>
      </c>
      <c r="I77" s="32">
        <v>25000</v>
      </c>
      <c r="J77" s="33">
        <f t="shared" si="2"/>
        <v>22000.000000000004</v>
      </c>
      <c r="K77" s="13"/>
      <c r="L77" s="12"/>
    </row>
    <row r="78" spans="1:12">
      <c r="A78" s="11"/>
      <c r="B78" s="14"/>
      <c r="C78" s="30">
        <v>43921</v>
      </c>
      <c r="D78" s="43" t="s">
        <v>96</v>
      </c>
      <c r="E78" s="43" t="s">
        <v>137</v>
      </c>
      <c r="F78" s="43">
        <v>4</v>
      </c>
      <c r="G78" s="43">
        <v>0.8</v>
      </c>
      <c r="H78" s="43">
        <v>1</v>
      </c>
      <c r="I78" s="32">
        <v>25000</v>
      </c>
      <c r="J78" s="33">
        <f t="shared" si="2"/>
        <v>80000</v>
      </c>
      <c r="K78" s="13"/>
      <c r="L78" s="12"/>
    </row>
    <row r="79" spans="1:12">
      <c r="A79" s="11"/>
      <c r="B79" s="12"/>
      <c r="C79" s="30">
        <v>43921</v>
      </c>
      <c r="D79" s="43" t="s">
        <v>24</v>
      </c>
      <c r="E79" s="43" t="s">
        <v>137</v>
      </c>
      <c r="F79" s="43">
        <v>2</v>
      </c>
      <c r="G79" s="43">
        <v>0.9</v>
      </c>
      <c r="H79" s="43">
        <v>1</v>
      </c>
      <c r="I79" s="32">
        <v>25000</v>
      </c>
      <c r="J79" s="33">
        <f t="shared" si="2"/>
        <v>45000</v>
      </c>
      <c r="K79" s="13"/>
      <c r="L79" s="12"/>
    </row>
    <row r="80" spans="1:12">
      <c r="A80" s="11"/>
      <c r="B80" s="11"/>
      <c r="C80" s="30">
        <v>43921</v>
      </c>
      <c r="D80" s="43" t="s">
        <v>97</v>
      </c>
      <c r="E80" s="43" t="s">
        <v>137</v>
      </c>
      <c r="F80" s="43">
        <v>1.7</v>
      </c>
      <c r="G80" s="43">
        <v>0.75</v>
      </c>
      <c r="H80" s="43">
        <v>1</v>
      </c>
      <c r="I80" s="32">
        <v>25000</v>
      </c>
      <c r="J80" s="33">
        <f t="shared" si="2"/>
        <v>31874.999999999996</v>
      </c>
      <c r="K80" s="13"/>
      <c r="L80" s="12"/>
    </row>
    <row r="81" spans="1:12">
      <c r="A81" s="11"/>
      <c r="B81" s="11"/>
      <c r="C81" s="30">
        <v>43921</v>
      </c>
      <c r="D81" s="43" t="s">
        <v>98</v>
      </c>
      <c r="E81" s="43" t="s">
        <v>137</v>
      </c>
      <c r="F81" s="43">
        <v>2.2000000000000002</v>
      </c>
      <c r="G81" s="43">
        <v>0.9</v>
      </c>
      <c r="H81" s="43">
        <v>1</v>
      </c>
      <c r="I81" s="32">
        <v>25000</v>
      </c>
      <c r="J81" s="33">
        <f t="shared" si="2"/>
        <v>49500.000000000007</v>
      </c>
      <c r="K81" s="13"/>
      <c r="L81" s="12"/>
    </row>
    <row r="82" spans="1:12">
      <c r="A82" s="11"/>
      <c r="B82" s="12"/>
      <c r="C82" s="30">
        <v>43921</v>
      </c>
      <c r="D82" s="43" t="s">
        <v>99</v>
      </c>
      <c r="E82" s="43" t="s">
        <v>137</v>
      </c>
      <c r="F82" s="43">
        <v>1.7</v>
      </c>
      <c r="G82" s="43">
        <v>0.9</v>
      </c>
      <c r="H82" s="43">
        <v>1</v>
      </c>
      <c r="I82" s="32">
        <v>25000</v>
      </c>
      <c r="J82" s="33">
        <f t="shared" si="2"/>
        <v>38250</v>
      </c>
      <c r="K82" s="13"/>
      <c r="L82" s="12"/>
    </row>
    <row r="83" spans="1:12">
      <c r="A83" s="11"/>
      <c r="B83" s="12"/>
      <c r="C83" s="30">
        <v>43921</v>
      </c>
      <c r="D83" s="43" t="s">
        <v>100</v>
      </c>
      <c r="E83" s="43" t="s">
        <v>137</v>
      </c>
      <c r="F83" s="43">
        <v>2.2000000000000002</v>
      </c>
      <c r="G83" s="43">
        <v>0.9</v>
      </c>
      <c r="H83" s="43">
        <v>1</v>
      </c>
      <c r="I83" s="32">
        <v>25000</v>
      </c>
      <c r="J83" s="33">
        <f t="shared" si="2"/>
        <v>49500.000000000007</v>
      </c>
      <c r="K83" s="13"/>
      <c r="L83" s="12"/>
    </row>
    <row r="84" spans="1:12">
      <c r="A84" s="11"/>
      <c r="B84" s="12"/>
      <c r="C84" s="30">
        <v>43921</v>
      </c>
      <c r="D84" s="43" t="s">
        <v>101</v>
      </c>
      <c r="E84" s="43" t="s">
        <v>137</v>
      </c>
      <c r="F84" s="43">
        <v>1.55</v>
      </c>
      <c r="G84" s="43">
        <v>1.25</v>
      </c>
      <c r="H84" s="43">
        <v>1</v>
      </c>
      <c r="I84" s="32">
        <v>25000</v>
      </c>
      <c r="J84" s="33">
        <f t="shared" si="2"/>
        <v>48437.5</v>
      </c>
      <c r="K84" s="13"/>
      <c r="L84" s="12"/>
    </row>
    <row r="85" spans="1:12">
      <c r="A85" s="11"/>
      <c r="B85" s="12"/>
      <c r="C85" s="30">
        <v>43921</v>
      </c>
      <c r="D85" s="43" t="s">
        <v>102</v>
      </c>
      <c r="E85" s="43" t="s">
        <v>137</v>
      </c>
      <c r="F85" s="43">
        <v>1.8</v>
      </c>
      <c r="G85" s="43">
        <v>1.1000000000000001</v>
      </c>
      <c r="H85" s="43">
        <v>1</v>
      </c>
      <c r="I85" s="32">
        <v>25000</v>
      </c>
      <c r="J85" s="33">
        <f t="shared" si="2"/>
        <v>49500.000000000007</v>
      </c>
      <c r="K85" s="13"/>
      <c r="L85" s="12"/>
    </row>
    <row r="86" spans="1:12">
      <c r="A86" s="11"/>
      <c r="B86" s="12"/>
      <c r="C86" s="30">
        <v>43921</v>
      </c>
      <c r="D86" s="43" t="s">
        <v>102</v>
      </c>
      <c r="E86" s="43" t="s">
        <v>137</v>
      </c>
      <c r="F86" s="43">
        <v>2.5</v>
      </c>
      <c r="G86" s="43">
        <v>0.9</v>
      </c>
      <c r="H86" s="43">
        <v>1</v>
      </c>
      <c r="I86" s="32">
        <v>25000</v>
      </c>
      <c r="J86" s="33">
        <f t="shared" si="2"/>
        <v>56250</v>
      </c>
      <c r="K86" s="13"/>
      <c r="L86" s="12"/>
    </row>
    <row r="87" spans="1:12">
      <c r="A87" s="11"/>
      <c r="B87" s="12"/>
      <c r="C87" s="30">
        <v>43921</v>
      </c>
      <c r="D87" s="43" t="s">
        <v>102</v>
      </c>
      <c r="E87" s="43" t="s">
        <v>137</v>
      </c>
      <c r="F87" s="43">
        <v>1.2</v>
      </c>
      <c r="G87" s="43">
        <v>0.8</v>
      </c>
      <c r="H87" s="43">
        <v>1</v>
      </c>
      <c r="I87" s="32">
        <v>25000</v>
      </c>
      <c r="J87" s="33">
        <f t="shared" si="2"/>
        <v>24000</v>
      </c>
      <c r="K87" s="13"/>
      <c r="L87" s="12"/>
    </row>
    <row r="88" spans="1:12">
      <c r="A88" s="11"/>
      <c r="B88" s="12"/>
      <c r="C88" s="30">
        <v>43921</v>
      </c>
      <c r="D88" s="43" t="s">
        <v>103</v>
      </c>
      <c r="E88" s="43" t="s">
        <v>137</v>
      </c>
      <c r="F88" s="43">
        <v>2.5</v>
      </c>
      <c r="G88" s="43">
        <v>0.8</v>
      </c>
      <c r="H88" s="43">
        <v>1</v>
      </c>
      <c r="I88" s="32">
        <v>25000</v>
      </c>
      <c r="J88" s="33">
        <f t="shared" si="2"/>
        <v>50000</v>
      </c>
      <c r="K88" s="13"/>
      <c r="L88" s="12"/>
    </row>
    <row r="89" spans="1:12">
      <c r="A89" s="11"/>
      <c r="B89" s="12"/>
      <c r="C89" s="30">
        <v>43921</v>
      </c>
      <c r="D89" s="43" t="s">
        <v>104</v>
      </c>
      <c r="E89" s="43" t="s">
        <v>137</v>
      </c>
      <c r="F89" s="43">
        <v>2.5</v>
      </c>
      <c r="G89" s="43">
        <v>0.8</v>
      </c>
      <c r="H89" s="43">
        <v>1</v>
      </c>
      <c r="I89" s="32">
        <v>25000</v>
      </c>
      <c r="J89" s="33">
        <f t="shared" si="2"/>
        <v>50000</v>
      </c>
      <c r="K89" s="13"/>
      <c r="L89" s="12"/>
    </row>
    <row r="90" spans="1:12">
      <c r="A90" s="11"/>
      <c r="B90" s="12"/>
      <c r="C90" s="30">
        <v>43921</v>
      </c>
      <c r="D90" s="43" t="s">
        <v>105</v>
      </c>
      <c r="E90" s="43" t="s">
        <v>137</v>
      </c>
      <c r="F90" s="43">
        <v>1.5</v>
      </c>
      <c r="G90" s="43">
        <v>0.5</v>
      </c>
      <c r="H90" s="43">
        <v>1</v>
      </c>
      <c r="I90" s="32">
        <v>25000</v>
      </c>
      <c r="J90" s="33">
        <f t="shared" si="2"/>
        <v>18750</v>
      </c>
      <c r="K90" s="13"/>
      <c r="L90" s="12"/>
    </row>
    <row r="91" spans="1:12" ht="14.25" customHeight="1">
      <c r="A91" s="11"/>
      <c r="B91" s="15"/>
      <c r="C91" s="30">
        <v>43921</v>
      </c>
      <c r="D91" s="43" t="s">
        <v>106</v>
      </c>
      <c r="E91" s="43" t="s">
        <v>137</v>
      </c>
      <c r="F91" s="43">
        <v>1.8</v>
      </c>
      <c r="G91" s="43">
        <v>1</v>
      </c>
      <c r="H91" s="43">
        <v>1</v>
      </c>
      <c r="I91" s="32">
        <v>25000</v>
      </c>
      <c r="J91" s="33">
        <f t="shared" si="2"/>
        <v>45000</v>
      </c>
      <c r="K91" s="13"/>
      <c r="L91" s="12"/>
    </row>
    <row r="92" spans="1:12">
      <c r="A92" s="11"/>
      <c r="B92" s="12"/>
      <c r="C92" s="30">
        <v>43921</v>
      </c>
      <c r="D92" s="43" t="s">
        <v>107</v>
      </c>
      <c r="E92" s="43" t="s">
        <v>137</v>
      </c>
      <c r="F92" s="43">
        <v>2.7</v>
      </c>
      <c r="G92" s="43">
        <v>1</v>
      </c>
      <c r="H92" s="43">
        <v>1</v>
      </c>
      <c r="I92" s="32">
        <v>25000</v>
      </c>
      <c r="J92" s="33">
        <f t="shared" si="2"/>
        <v>67500</v>
      </c>
      <c r="K92" s="13"/>
      <c r="L92" s="12"/>
    </row>
    <row r="93" spans="1:12">
      <c r="A93" s="11"/>
      <c r="B93" s="12"/>
      <c r="C93" s="30">
        <v>43921</v>
      </c>
      <c r="D93" s="43" t="s">
        <v>108</v>
      </c>
      <c r="E93" s="43" t="s">
        <v>137</v>
      </c>
      <c r="F93" s="43">
        <v>1.7</v>
      </c>
      <c r="G93" s="43">
        <v>0.6</v>
      </c>
      <c r="H93" s="43">
        <v>1</v>
      </c>
      <c r="I93" s="32">
        <v>25000</v>
      </c>
      <c r="J93" s="33">
        <f t="shared" si="2"/>
        <v>25500</v>
      </c>
      <c r="K93" s="13"/>
      <c r="L93" s="12"/>
    </row>
    <row r="94" spans="1:12">
      <c r="A94" s="11"/>
      <c r="B94" s="12"/>
      <c r="C94" s="30">
        <v>43908</v>
      </c>
      <c r="D94" s="43" t="s">
        <v>109</v>
      </c>
      <c r="E94" s="43" t="s">
        <v>138</v>
      </c>
      <c r="F94" s="43">
        <v>2</v>
      </c>
      <c r="G94" s="43">
        <v>0.5</v>
      </c>
      <c r="H94" s="43">
        <v>1</v>
      </c>
      <c r="I94" s="32">
        <v>25000</v>
      </c>
      <c r="J94" s="33">
        <f t="shared" si="2"/>
        <v>25000</v>
      </c>
      <c r="K94" s="13"/>
      <c r="L94" s="12"/>
    </row>
    <row r="95" spans="1:12">
      <c r="A95" s="11"/>
      <c r="B95" s="12"/>
      <c r="C95" s="30">
        <v>43908</v>
      </c>
      <c r="D95" s="43" t="s">
        <v>109</v>
      </c>
      <c r="E95" s="43" t="s">
        <v>138</v>
      </c>
      <c r="F95" s="43">
        <v>1.5</v>
      </c>
      <c r="G95" s="43">
        <v>0.5</v>
      </c>
      <c r="H95" s="43">
        <v>1</v>
      </c>
      <c r="I95" s="32">
        <v>25000</v>
      </c>
      <c r="J95" s="33">
        <f t="shared" si="2"/>
        <v>18750</v>
      </c>
      <c r="K95" s="13"/>
      <c r="L95" s="12"/>
    </row>
    <row r="96" spans="1:12">
      <c r="A96" s="11"/>
      <c r="B96" s="12"/>
      <c r="C96" s="30">
        <v>43908</v>
      </c>
      <c r="D96" s="43" t="s">
        <v>110</v>
      </c>
      <c r="E96" s="43" t="s">
        <v>138</v>
      </c>
      <c r="F96" s="43">
        <v>1.6</v>
      </c>
      <c r="G96" s="43">
        <v>0.5</v>
      </c>
      <c r="H96" s="43">
        <v>1</v>
      </c>
      <c r="I96" s="32">
        <v>25000</v>
      </c>
      <c r="J96" s="33">
        <f t="shared" si="2"/>
        <v>20000</v>
      </c>
      <c r="K96" s="13"/>
      <c r="L96" s="12"/>
    </row>
    <row r="97" spans="1:12">
      <c r="A97" s="11"/>
      <c r="B97" s="12"/>
      <c r="C97" s="30">
        <v>43908</v>
      </c>
      <c r="D97" s="43" t="s">
        <v>111</v>
      </c>
      <c r="E97" s="43" t="s">
        <v>138</v>
      </c>
      <c r="F97" s="43">
        <v>3.5</v>
      </c>
      <c r="G97" s="43">
        <v>0.6</v>
      </c>
      <c r="H97" s="43">
        <v>1</v>
      </c>
      <c r="I97" s="32">
        <v>25000</v>
      </c>
      <c r="J97" s="33">
        <f t="shared" si="2"/>
        <v>52500</v>
      </c>
      <c r="K97" s="13"/>
      <c r="L97" s="12"/>
    </row>
    <row r="98" spans="1:12">
      <c r="A98" s="11"/>
      <c r="B98" s="12"/>
      <c r="C98" s="30">
        <v>43908</v>
      </c>
      <c r="D98" s="43" t="s">
        <v>112</v>
      </c>
      <c r="E98" s="43" t="s">
        <v>138</v>
      </c>
      <c r="F98" s="43">
        <v>2.2999999999999998</v>
      </c>
      <c r="G98" s="43">
        <v>0.7</v>
      </c>
      <c r="H98" s="43">
        <v>1</v>
      </c>
      <c r="I98" s="32">
        <v>25000</v>
      </c>
      <c r="J98" s="33">
        <f t="shared" si="2"/>
        <v>40250</v>
      </c>
      <c r="K98" s="13"/>
      <c r="L98" s="12"/>
    </row>
    <row r="99" spans="1:12">
      <c r="A99" s="11"/>
      <c r="B99" s="12"/>
      <c r="C99" s="30">
        <v>43908</v>
      </c>
      <c r="D99" s="43" t="s">
        <v>113</v>
      </c>
      <c r="E99" s="43" t="s">
        <v>15</v>
      </c>
      <c r="F99" s="43">
        <v>2.9</v>
      </c>
      <c r="G99" s="43">
        <v>0.9</v>
      </c>
      <c r="H99" s="43">
        <v>1</v>
      </c>
      <c r="I99" s="32">
        <v>25000</v>
      </c>
      <c r="J99" s="33">
        <f t="shared" si="2"/>
        <v>65250</v>
      </c>
      <c r="K99" s="13"/>
      <c r="L99" s="12"/>
    </row>
    <row r="100" spans="1:12">
      <c r="A100" s="11"/>
      <c r="B100" s="12"/>
      <c r="C100" s="30">
        <v>43908</v>
      </c>
      <c r="D100" s="43" t="s">
        <v>114</v>
      </c>
      <c r="E100" s="43" t="s">
        <v>15</v>
      </c>
      <c r="F100" s="43">
        <v>4.2</v>
      </c>
      <c r="G100" s="43">
        <v>0.6</v>
      </c>
      <c r="H100" s="43">
        <v>1</v>
      </c>
      <c r="I100" s="32">
        <v>25000</v>
      </c>
      <c r="J100" s="33">
        <f t="shared" si="2"/>
        <v>63000</v>
      </c>
      <c r="K100" s="13"/>
      <c r="L100" s="12"/>
    </row>
    <row r="101" spans="1:12">
      <c r="A101" s="11"/>
      <c r="B101" s="12"/>
      <c r="C101" s="30">
        <v>43908</v>
      </c>
      <c r="D101" s="43" t="s">
        <v>114</v>
      </c>
      <c r="E101" s="43" t="s">
        <v>15</v>
      </c>
      <c r="F101" s="43">
        <v>1.7</v>
      </c>
      <c r="G101" s="43">
        <v>0.6</v>
      </c>
      <c r="H101" s="43">
        <v>1</v>
      </c>
      <c r="I101" s="32">
        <v>25000</v>
      </c>
      <c r="J101" s="33">
        <f t="shared" si="2"/>
        <v>25500</v>
      </c>
      <c r="K101" s="13"/>
      <c r="L101" s="12"/>
    </row>
    <row r="102" spans="1:12">
      <c r="A102" s="11"/>
      <c r="B102" s="12"/>
      <c r="C102" s="30">
        <v>43908</v>
      </c>
      <c r="D102" s="43" t="s">
        <v>114</v>
      </c>
      <c r="E102" s="43" t="s">
        <v>15</v>
      </c>
      <c r="F102" s="43">
        <v>1.5</v>
      </c>
      <c r="G102" s="43">
        <v>0.8</v>
      </c>
      <c r="H102" s="43">
        <v>1</v>
      </c>
      <c r="I102" s="32">
        <v>25000</v>
      </c>
      <c r="J102" s="33">
        <f t="shared" si="2"/>
        <v>30000.000000000004</v>
      </c>
      <c r="K102" s="13"/>
      <c r="L102" s="12"/>
    </row>
    <row r="103" spans="1:12">
      <c r="A103" s="11"/>
      <c r="B103" s="12"/>
      <c r="C103" s="30">
        <v>43908</v>
      </c>
      <c r="D103" s="43" t="s">
        <v>115</v>
      </c>
      <c r="E103" s="43" t="s">
        <v>15</v>
      </c>
      <c r="F103" s="43">
        <v>1.6</v>
      </c>
      <c r="G103" s="43">
        <v>0.9</v>
      </c>
      <c r="H103" s="43">
        <v>1</v>
      </c>
      <c r="I103" s="32">
        <v>25000</v>
      </c>
      <c r="J103" s="33">
        <f t="shared" si="2"/>
        <v>36000.000000000007</v>
      </c>
      <c r="K103" s="13"/>
      <c r="L103" s="12"/>
    </row>
    <row r="104" spans="1:12">
      <c r="A104" s="11"/>
      <c r="B104" s="12"/>
      <c r="C104" s="30">
        <v>43908</v>
      </c>
      <c r="D104" s="43" t="s">
        <v>115</v>
      </c>
      <c r="E104" s="43" t="s">
        <v>15</v>
      </c>
      <c r="F104" s="43">
        <v>1.6</v>
      </c>
      <c r="G104" s="43">
        <v>0.9</v>
      </c>
      <c r="H104" s="43">
        <v>1</v>
      </c>
      <c r="I104" s="32">
        <v>25000</v>
      </c>
      <c r="J104" s="33">
        <f t="shared" si="2"/>
        <v>36000.000000000007</v>
      </c>
      <c r="K104" s="13"/>
      <c r="L104" s="12"/>
    </row>
    <row r="105" spans="1:12">
      <c r="A105" s="11"/>
      <c r="B105" s="12"/>
      <c r="C105" s="30">
        <v>43899</v>
      </c>
      <c r="D105" s="45" t="s">
        <v>28</v>
      </c>
      <c r="E105" s="45" t="s">
        <v>23</v>
      </c>
      <c r="F105" s="45">
        <v>4</v>
      </c>
      <c r="G105" s="45">
        <v>1.5</v>
      </c>
      <c r="H105" s="45">
        <v>1</v>
      </c>
      <c r="I105" s="32">
        <v>25000</v>
      </c>
      <c r="J105" s="33">
        <f t="shared" si="2"/>
        <v>150000</v>
      </c>
      <c r="K105" s="13"/>
      <c r="L105" s="12"/>
    </row>
    <row r="106" spans="1:12">
      <c r="A106" s="11"/>
      <c r="B106" s="12"/>
      <c r="C106" s="30">
        <v>43899</v>
      </c>
      <c r="D106" s="45" t="s">
        <v>116</v>
      </c>
      <c r="E106" s="45" t="s">
        <v>23</v>
      </c>
      <c r="F106" s="45">
        <v>1.98</v>
      </c>
      <c r="G106" s="45">
        <v>0.69</v>
      </c>
      <c r="H106" s="45">
        <v>1</v>
      </c>
      <c r="I106" s="32">
        <v>25000</v>
      </c>
      <c r="J106" s="33">
        <f t="shared" si="2"/>
        <v>34155</v>
      </c>
      <c r="K106" s="13"/>
      <c r="L106" s="12"/>
    </row>
    <row r="107" spans="1:12">
      <c r="A107" s="11"/>
      <c r="B107" s="12"/>
      <c r="C107" s="30">
        <v>43899</v>
      </c>
      <c r="D107" s="45" t="s">
        <v>50</v>
      </c>
      <c r="E107" s="45" t="s">
        <v>23</v>
      </c>
      <c r="F107" s="45">
        <v>1.92</v>
      </c>
      <c r="G107" s="45">
        <v>0.32</v>
      </c>
      <c r="H107" s="45">
        <v>1</v>
      </c>
      <c r="I107" s="32">
        <v>25000</v>
      </c>
      <c r="J107" s="33">
        <f t="shared" si="2"/>
        <v>15359.999999999998</v>
      </c>
      <c r="K107" s="13"/>
      <c r="L107" s="12"/>
    </row>
    <row r="108" spans="1:12">
      <c r="A108" s="11"/>
      <c r="B108" s="12"/>
      <c r="C108" s="30">
        <v>43899</v>
      </c>
      <c r="D108" s="45" t="s">
        <v>117</v>
      </c>
      <c r="E108" s="45" t="s">
        <v>23</v>
      </c>
      <c r="F108" s="45">
        <v>3.96</v>
      </c>
      <c r="G108" s="45">
        <v>0.5</v>
      </c>
      <c r="H108" s="45">
        <v>1</v>
      </c>
      <c r="I108" s="32">
        <v>25000</v>
      </c>
      <c r="J108" s="33">
        <f t="shared" si="2"/>
        <v>49500</v>
      </c>
      <c r="K108" s="13"/>
      <c r="L108" s="12"/>
    </row>
    <row r="109" spans="1:12">
      <c r="A109" s="11"/>
      <c r="B109" s="12"/>
      <c r="C109" s="30">
        <v>43899</v>
      </c>
      <c r="D109" s="45" t="s">
        <v>118</v>
      </c>
      <c r="E109" s="45" t="s">
        <v>23</v>
      </c>
      <c r="F109" s="45">
        <v>1.67</v>
      </c>
      <c r="G109" s="45">
        <v>0.5</v>
      </c>
      <c r="H109" s="45">
        <v>1</v>
      </c>
      <c r="I109" s="32">
        <v>25000</v>
      </c>
      <c r="J109" s="33">
        <f t="shared" si="2"/>
        <v>20875</v>
      </c>
      <c r="K109" s="13"/>
      <c r="L109" s="12"/>
    </row>
    <row r="110" spans="1:12">
      <c r="A110" s="11"/>
      <c r="B110" s="12"/>
      <c r="C110" s="30">
        <v>43899</v>
      </c>
      <c r="D110" s="45" t="s">
        <v>119</v>
      </c>
      <c r="E110" s="45" t="s">
        <v>23</v>
      </c>
      <c r="F110" s="45">
        <v>5</v>
      </c>
      <c r="G110" s="45">
        <v>0.4</v>
      </c>
      <c r="H110" s="45">
        <v>1</v>
      </c>
      <c r="I110" s="32">
        <v>25000</v>
      </c>
      <c r="J110" s="33">
        <f t="shared" si="2"/>
        <v>50000</v>
      </c>
      <c r="K110" s="13"/>
      <c r="L110" s="12"/>
    </row>
    <row r="111" spans="1:12">
      <c r="A111" s="11"/>
      <c r="B111" s="12"/>
      <c r="C111" s="30">
        <v>43899</v>
      </c>
      <c r="D111" s="45" t="s">
        <v>120</v>
      </c>
      <c r="E111" s="45" t="s">
        <v>23</v>
      </c>
      <c r="F111" s="45">
        <v>2.2999999999999998</v>
      </c>
      <c r="G111" s="45">
        <v>0.72</v>
      </c>
      <c r="H111" s="45">
        <v>1</v>
      </c>
      <c r="I111" s="32">
        <v>25000</v>
      </c>
      <c r="J111" s="33">
        <f t="shared" si="2"/>
        <v>41400</v>
      </c>
      <c r="K111" s="13"/>
      <c r="L111" s="12"/>
    </row>
    <row r="112" spans="1:12">
      <c r="A112" s="11"/>
      <c r="B112" s="12"/>
      <c r="C112" s="30">
        <v>43899</v>
      </c>
      <c r="D112" s="45" t="s">
        <v>121</v>
      </c>
      <c r="E112" s="45" t="s">
        <v>23</v>
      </c>
      <c r="F112" s="45">
        <v>1.9</v>
      </c>
      <c r="G112" s="45">
        <v>0.33</v>
      </c>
      <c r="H112" s="45">
        <v>1</v>
      </c>
      <c r="I112" s="32">
        <v>25000</v>
      </c>
      <c r="J112" s="33">
        <f t="shared" si="2"/>
        <v>15675</v>
      </c>
      <c r="K112" s="13"/>
      <c r="L112" s="12"/>
    </row>
    <row r="113" spans="1:12">
      <c r="A113" s="11"/>
      <c r="B113" s="12"/>
      <c r="C113" s="30">
        <v>43899</v>
      </c>
      <c r="D113" s="45" t="s">
        <v>121</v>
      </c>
      <c r="E113" s="45" t="s">
        <v>23</v>
      </c>
      <c r="F113" s="45">
        <v>1.98</v>
      </c>
      <c r="G113" s="45">
        <v>1.2</v>
      </c>
      <c r="H113" s="45">
        <v>1</v>
      </c>
      <c r="I113" s="32">
        <v>25000</v>
      </c>
      <c r="J113" s="33">
        <f t="shared" si="2"/>
        <v>59400</v>
      </c>
      <c r="K113" s="13"/>
      <c r="L113" s="12"/>
    </row>
    <row r="114" spans="1:12">
      <c r="A114" s="11"/>
      <c r="B114" s="12"/>
      <c r="C114" s="30">
        <v>43899</v>
      </c>
      <c r="D114" s="45" t="s">
        <v>122</v>
      </c>
      <c r="E114" s="45" t="s">
        <v>23</v>
      </c>
      <c r="F114" s="45">
        <v>1.93</v>
      </c>
      <c r="G114" s="45">
        <v>0.63</v>
      </c>
      <c r="H114" s="45">
        <v>1</v>
      </c>
      <c r="I114" s="32">
        <v>25000</v>
      </c>
      <c r="J114" s="33">
        <f t="shared" si="2"/>
        <v>30397.5</v>
      </c>
      <c r="K114" s="13"/>
      <c r="L114" s="12"/>
    </row>
    <row r="115" spans="1:12">
      <c r="A115" s="11"/>
      <c r="B115" s="12"/>
      <c r="C115" s="30">
        <v>43899</v>
      </c>
      <c r="D115" s="45" t="s">
        <v>123</v>
      </c>
      <c r="E115" s="45" t="s">
        <v>23</v>
      </c>
      <c r="F115" s="45">
        <v>1.97</v>
      </c>
      <c r="G115" s="45">
        <v>0.32</v>
      </c>
      <c r="H115" s="45">
        <v>2</v>
      </c>
      <c r="I115" s="32">
        <v>25000</v>
      </c>
      <c r="J115" s="33">
        <f t="shared" si="2"/>
        <v>31519.999999999996</v>
      </c>
      <c r="K115" s="13"/>
      <c r="L115" s="12"/>
    </row>
    <row r="116" spans="1:12">
      <c r="A116" s="11"/>
      <c r="B116" s="12"/>
      <c r="C116" s="30">
        <v>43899</v>
      </c>
      <c r="D116" s="45" t="s">
        <v>124</v>
      </c>
      <c r="E116" s="45" t="s">
        <v>23</v>
      </c>
      <c r="F116" s="45">
        <v>1.28</v>
      </c>
      <c r="G116" s="45">
        <v>1</v>
      </c>
      <c r="H116" s="45">
        <v>1</v>
      </c>
      <c r="I116" s="32">
        <v>25000</v>
      </c>
      <c r="J116" s="33">
        <f t="shared" si="2"/>
        <v>32000</v>
      </c>
      <c r="K116" s="13"/>
      <c r="L116" s="12"/>
    </row>
    <row r="117" spans="1:12">
      <c r="A117" s="11"/>
      <c r="B117" s="12"/>
      <c r="C117" s="30">
        <v>43899</v>
      </c>
      <c r="D117" s="45" t="s">
        <v>124</v>
      </c>
      <c r="E117" s="45" t="s">
        <v>23</v>
      </c>
      <c r="F117" s="45">
        <v>1.92</v>
      </c>
      <c r="G117" s="45">
        <v>1</v>
      </c>
      <c r="H117" s="45">
        <v>1</v>
      </c>
      <c r="I117" s="32">
        <v>25000</v>
      </c>
      <c r="J117" s="33">
        <f t="shared" si="2"/>
        <v>48000</v>
      </c>
      <c r="K117" s="13"/>
      <c r="L117" s="12"/>
    </row>
    <row r="118" spans="1:12">
      <c r="A118" s="11"/>
      <c r="B118" s="12"/>
      <c r="C118" s="30">
        <v>43899</v>
      </c>
      <c r="D118" s="45" t="s">
        <v>125</v>
      </c>
      <c r="E118" s="45" t="s">
        <v>23</v>
      </c>
      <c r="F118" s="45">
        <v>4</v>
      </c>
      <c r="G118" s="45">
        <v>0.67</v>
      </c>
      <c r="H118" s="45">
        <v>2</v>
      </c>
      <c r="I118" s="32">
        <v>25000</v>
      </c>
      <c r="J118" s="33">
        <f t="shared" si="2"/>
        <v>134000</v>
      </c>
      <c r="K118" s="13"/>
      <c r="L118" s="12"/>
    </row>
    <row r="119" spans="1:12">
      <c r="A119" s="11"/>
      <c r="B119" s="12"/>
      <c r="C119" s="30">
        <v>43899</v>
      </c>
      <c r="D119" s="45" t="s">
        <v>126</v>
      </c>
      <c r="E119" s="45" t="s">
        <v>23</v>
      </c>
      <c r="F119" s="45">
        <v>3.67</v>
      </c>
      <c r="G119" s="45">
        <v>0.55000000000000004</v>
      </c>
      <c r="H119" s="45">
        <v>1</v>
      </c>
      <c r="I119" s="32">
        <v>25000</v>
      </c>
      <c r="J119" s="33">
        <f t="shared" si="2"/>
        <v>50462.5</v>
      </c>
      <c r="K119" s="13"/>
      <c r="L119" s="12"/>
    </row>
    <row r="120" spans="1:12">
      <c r="A120" s="11"/>
      <c r="B120" s="12"/>
      <c r="C120" s="30">
        <v>43904</v>
      </c>
      <c r="D120" s="45" t="s">
        <v>127</v>
      </c>
      <c r="E120" s="45" t="s">
        <v>16</v>
      </c>
      <c r="F120" s="45">
        <v>3.5</v>
      </c>
      <c r="G120" s="45">
        <v>0.55000000000000004</v>
      </c>
      <c r="H120" s="45">
        <v>1</v>
      </c>
      <c r="I120" s="32">
        <v>25000</v>
      </c>
      <c r="J120" s="33">
        <f t="shared" si="2"/>
        <v>48125.000000000007</v>
      </c>
      <c r="K120" s="13"/>
      <c r="L120" s="12"/>
    </row>
    <row r="121" spans="1:12">
      <c r="A121" s="11"/>
      <c r="B121" s="12"/>
      <c r="C121" s="30">
        <v>43904</v>
      </c>
      <c r="D121" s="45" t="s">
        <v>128</v>
      </c>
      <c r="E121" s="45" t="s">
        <v>16</v>
      </c>
      <c r="F121" s="45">
        <v>4</v>
      </c>
      <c r="G121" s="45">
        <v>1</v>
      </c>
      <c r="H121" s="45">
        <v>1</v>
      </c>
      <c r="I121" s="32">
        <v>25000</v>
      </c>
      <c r="J121" s="33">
        <f t="shared" si="2"/>
        <v>100000</v>
      </c>
      <c r="K121" s="13"/>
      <c r="L121" s="12"/>
    </row>
    <row r="122" spans="1:12">
      <c r="A122" s="11"/>
      <c r="B122" s="12"/>
      <c r="C122" s="30">
        <v>43891</v>
      </c>
      <c r="D122" s="31" t="s">
        <v>37</v>
      </c>
      <c r="E122" s="31" t="s">
        <v>25</v>
      </c>
      <c r="F122" s="31"/>
      <c r="G122" s="31"/>
      <c r="H122" s="31"/>
      <c r="I122" s="32"/>
      <c r="J122" s="33">
        <v>1500000</v>
      </c>
      <c r="K122" s="12"/>
      <c r="L122" s="12"/>
    </row>
    <row r="123" spans="1:12" ht="13.5" thickBot="1">
      <c r="A123" s="64"/>
      <c r="B123" s="2"/>
      <c r="C123" s="2"/>
      <c r="D123" s="2"/>
      <c r="E123" s="2"/>
      <c r="F123" s="94" t="s">
        <v>11</v>
      </c>
      <c r="G123" s="95"/>
      <c r="H123" s="95"/>
      <c r="I123" s="95"/>
      <c r="J123" s="96"/>
      <c r="K123" s="17">
        <f>SUM(J4:J122)</f>
        <v>6974057.5</v>
      </c>
      <c r="L123" s="12"/>
    </row>
    <row r="124" spans="1:12">
      <c r="A124" s="63">
        <v>2</v>
      </c>
      <c r="B124" s="68" t="s">
        <v>147</v>
      </c>
      <c r="C124" s="39">
        <v>43891</v>
      </c>
      <c r="D124" s="45" t="s">
        <v>148</v>
      </c>
      <c r="E124" s="45" t="s">
        <v>16</v>
      </c>
      <c r="F124" s="46"/>
      <c r="G124" s="46"/>
      <c r="H124" s="47"/>
      <c r="I124" s="32"/>
      <c r="J124" s="33">
        <v>7500000</v>
      </c>
      <c r="K124" s="13"/>
      <c r="L124" s="12" t="s">
        <v>149</v>
      </c>
    </row>
    <row r="125" spans="1:12">
      <c r="A125" s="12"/>
      <c r="B125" s="12"/>
      <c r="C125" s="12"/>
      <c r="D125" s="12" t="s">
        <v>150</v>
      </c>
      <c r="E125" s="12" t="s">
        <v>16</v>
      </c>
      <c r="F125" s="12"/>
      <c r="G125" s="12"/>
      <c r="H125" s="12"/>
      <c r="I125" s="12"/>
      <c r="J125" s="62">
        <v>700000</v>
      </c>
      <c r="K125" s="13"/>
      <c r="L125" s="12" t="s">
        <v>156</v>
      </c>
    </row>
    <row r="126" spans="1:12" ht="13.5" thickBot="1">
      <c r="A126" s="2"/>
      <c r="B126" s="2"/>
      <c r="C126" s="2"/>
      <c r="D126" s="2"/>
      <c r="E126" s="2"/>
      <c r="F126" s="109" t="s">
        <v>11</v>
      </c>
      <c r="G126" s="110"/>
      <c r="H126" s="110"/>
      <c r="I126" s="110"/>
      <c r="J126" s="111"/>
      <c r="K126" s="69">
        <f>SUM(J124:J125)</f>
        <v>8200000</v>
      </c>
      <c r="L126" s="12"/>
    </row>
    <row r="127" spans="1:12">
      <c r="A127" s="18">
        <v>2</v>
      </c>
      <c r="B127" s="40" t="s">
        <v>43</v>
      </c>
      <c r="C127" s="39">
        <v>43905</v>
      </c>
      <c r="D127" s="18" t="s">
        <v>139</v>
      </c>
      <c r="E127" s="18" t="s">
        <v>129</v>
      </c>
      <c r="F127" s="37"/>
      <c r="G127" s="37"/>
      <c r="H127" s="37"/>
      <c r="I127" s="37"/>
      <c r="J127" s="42">
        <v>9750000</v>
      </c>
      <c r="K127" s="38"/>
      <c r="L127" s="12" t="s">
        <v>27</v>
      </c>
    </row>
    <row r="128" spans="1:12">
      <c r="A128" s="48"/>
      <c r="B128" s="11"/>
      <c r="C128" s="39">
        <v>43905</v>
      </c>
      <c r="D128" s="12" t="s">
        <v>140</v>
      </c>
      <c r="E128" s="12" t="s">
        <v>129</v>
      </c>
      <c r="F128" s="37"/>
      <c r="G128" s="37"/>
      <c r="H128" s="37"/>
      <c r="I128" s="37"/>
      <c r="J128" s="42">
        <v>1650000</v>
      </c>
      <c r="K128" s="57"/>
      <c r="L128" s="12" t="s">
        <v>38</v>
      </c>
    </row>
    <row r="129" spans="1:12">
      <c r="A129" s="48"/>
      <c r="B129" s="11"/>
      <c r="C129" s="39">
        <v>43904</v>
      </c>
      <c r="D129" s="12" t="s">
        <v>141</v>
      </c>
      <c r="E129" s="12" t="s">
        <v>39</v>
      </c>
      <c r="F129" s="49"/>
      <c r="G129" s="49"/>
      <c r="H129" s="37"/>
      <c r="I129" s="37"/>
      <c r="J129" s="42">
        <v>7750000</v>
      </c>
      <c r="K129" s="57"/>
      <c r="L129" s="12" t="s">
        <v>27</v>
      </c>
    </row>
    <row r="130" spans="1:12">
      <c r="A130" s="48"/>
      <c r="B130" s="11"/>
      <c r="C130" s="39">
        <v>43898</v>
      </c>
      <c r="D130" s="48" t="s">
        <v>145</v>
      </c>
      <c r="E130" s="48" t="s">
        <v>16</v>
      </c>
      <c r="F130" s="37"/>
      <c r="G130" s="37"/>
      <c r="H130" s="49"/>
      <c r="I130" s="49"/>
      <c r="J130" s="50">
        <v>900000</v>
      </c>
      <c r="K130" s="57"/>
      <c r="L130" s="12" t="s">
        <v>38</v>
      </c>
    </row>
    <row r="131" spans="1:12" ht="13.5" thickBot="1">
      <c r="A131" s="2"/>
      <c r="B131" s="2"/>
      <c r="C131" s="2"/>
      <c r="D131" s="2"/>
      <c r="E131" s="2"/>
      <c r="F131" s="103" t="s">
        <v>11</v>
      </c>
      <c r="G131" s="104"/>
      <c r="H131" s="104"/>
      <c r="I131" s="104"/>
      <c r="J131" s="105"/>
      <c r="K131" s="41">
        <f>SUM(J127:J130)</f>
        <v>20050000</v>
      </c>
      <c r="L131" s="12"/>
    </row>
    <row r="132" spans="1:12">
      <c r="A132" s="18">
        <v>3</v>
      </c>
      <c r="B132" s="19" t="s">
        <v>154</v>
      </c>
      <c r="C132" s="39">
        <v>43906</v>
      </c>
      <c r="D132" s="20" t="s">
        <v>142</v>
      </c>
      <c r="E132" s="20" t="s">
        <v>25</v>
      </c>
      <c r="F132" s="20"/>
      <c r="G132" s="20"/>
      <c r="H132" s="20"/>
      <c r="I132" s="21"/>
      <c r="J132" s="21">
        <v>12280000</v>
      </c>
      <c r="K132" s="22"/>
      <c r="L132" s="16" t="s">
        <v>155</v>
      </c>
    </row>
    <row r="133" spans="1:12">
      <c r="A133" s="48"/>
      <c r="B133" s="56"/>
      <c r="C133" s="52"/>
      <c r="D133" s="53"/>
      <c r="E133" s="53"/>
      <c r="F133" s="16"/>
      <c r="G133" s="16"/>
      <c r="H133" s="16"/>
      <c r="I133" s="55"/>
      <c r="J133" s="55"/>
      <c r="K133" s="54"/>
      <c r="L133" s="16"/>
    </row>
    <row r="134" spans="1:12" ht="13.5" thickBot="1">
      <c r="A134" s="2"/>
      <c r="B134" s="2"/>
      <c r="C134" s="23"/>
      <c r="D134" s="2"/>
      <c r="E134" s="2"/>
      <c r="F134" s="97" t="s">
        <v>11</v>
      </c>
      <c r="G134" s="98"/>
      <c r="H134" s="98"/>
      <c r="I134" s="98"/>
      <c r="J134" s="99"/>
      <c r="K134" s="34">
        <f>SUM(J132:J133)</f>
        <v>12280000</v>
      </c>
      <c r="L134" s="12"/>
    </row>
    <row r="135" spans="1:12">
      <c r="A135" s="18">
        <v>4</v>
      </c>
      <c r="B135" s="35" t="s">
        <v>146</v>
      </c>
      <c r="C135" s="30">
        <v>43911</v>
      </c>
      <c r="D135" s="24" t="s">
        <v>143</v>
      </c>
      <c r="E135" s="24" t="s">
        <v>16</v>
      </c>
      <c r="F135" s="18"/>
      <c r="G135" s="18"/>
      <c r="H135" s="18">
        <v>12</v>
      </c>
      <c r="I135" s="50">
        <v>81900</v>
      </c>
      <c r="J135" s="8">
        <f>H135*I135</f>
        <v>982800</v>
      </c>
      <c r="K135" s="9"/>
      <c r="L135" s="12" t="s">
        <v>164</v>
      </c>
    </row>
    <row r="136" spans="1:12">
      <c r="A136" s="48"/>
      <c r="B136" s="51"/>
      <c r="C136" s="30"/>
      <c r="D136" s="48"/>
      <c r="E136" s="48"/>
      <c r="F136" s="58"/>
      <c r="G136" s="59"/>
      <c r="H136" s="59"/>
      <c r="I136" s="60"/>
      <c r="J136" s="8"/>
      <c r="K136" s="61"/>
      <c r="L136" s="12"/>
    </row>
    <row r="137" spans="1:12" ht="13.5" thickBot="1">
      <c r="A137" s="2"/>
      <c r="B137" s="2"/>
      <c r="C137" s="66"/>
      <c r="D137" s="2"/>
      <c r="E137" s="2"/>
      <c r="F137" s="100" t="s">
        <v>11</v>
      </c>
      <c r="G137" s="101"/>
      <c r="H137" s="101"/>
      <c r="I137" s="101"/>
      <c r="J137" s="102"/>
      <c r="K137" s="75">
        <f>SUM(J135:J136)</f>
        <v>982800</v>
      </c>
      <c r="L137" s="12"/>
    </row>
    <row r="138" spans="1:12">
      <c r="A138" s="18">
        <v>5</v>
      </c>
      <c r="B138" s="65" t="s">
        <v>144</v>
      </c>
      <c r="C138" s="39">
        <v>43905</v>
      </c>
      <c r="D138" s="18" t="s">
        <v>159</v>
      </c>
      <c r="E138" s="18" t="s">
        <v>39</v>
      </c>
      <c r="F138" s="37"/>
      <c r="G138" s="37"/>
      <c r="H138" s="70">
        <v>16</v>
      </c>
      <c r="I138" s="42">
        <v>150000</v>
      </c>
      <c r="J138" s="42">
        <f>H138*I138</f>
        <v>2400000</v>
      </c>
      <c r="K138" s="57"/>
      <c r="L138" s="12" t="s">
        <v>151</v>
      </c>
    </row>
    <row r="139" spans="1:12">
      <c r="A139" s="11"/>
      <c r="B139" s="11"/>
      <c r="C139" s="39">
        <v>43907</v>
      </c>
      <c r="D139" s="12" t="s">
        <v>160</v>
      </c>
      <c r="E139" s="12" t="s">
        <v>162</v>
      </c>
      <c r="F139" s="37"/>
      <c r="G139" s="37"/>
      <c r="H139" s="70">
        <v>10</v>
      </c>
      <c r="I139" s="42">
        <v>150000</v>
      </c>
      <c r="J139" s="42">
        <f t="shared" ref="J139:J140" si="3">H139*I139</f>
        <v>1500000</v>
      </c>
      <c r="K139" s="57"/>
      <c r="L139" s="12"/>
    </row>
    <row r="140" spans="1:12">
      <c r="A140" s="11"/>
      <c r="B140" s="11"/>
      <c r="C140" s="39">
        <v>43910</v>
      </c>
      <c r="D140" s="12" t="s">
        <v>161</v>
      </c>
      <c r="E140" s="12" t="s">
        <v>39</v>
      </c>
      <c r="F140" s="37"/>
      <c r="G140" s="37"/>
      <c r="H140" s="70">
        <v>10</v>
      </c>
      <c r="I140" s="42">
        <v>150000</v>
      </c>
      <c r="J140" s="42">
        <f t="shared" si="3"/>
        <v>1500000</v>
      </c>
      <c r="K140" s="57"/>
      <c r="L140" s="12"/>
    </row>
    <row r="141" spans="1:12">
      <c r="A141" s="11"/>
      <c r="B141" s="11"/>
      <c r="C141" s="73"/>
      <c r="D141" s="12" t="s">
        <v>152</v>
      </c>
      <c r="E141" s="12"/>
      <c r="F141" s="49"/>
      <c r="G141" s="49"/>
      <c r="H141" s="71">
        <v>36</v>
      </c>
      <c r="I141" s="50">
        <v>81900</v>
      </c>
      <c r="J141" s="50">
        <f>H141*I141</f>
        <v>2948400</v>
      </c>
      <c r="K141" s="57"/>
      <c r="L141" s="12" t="s">
        <v>153</v>
      </c>
    </row>
    <row r="142" spans="1:12" ht="13.5" thickBot="1">
      <c r="A142" s="2"/>
      <c r="B142" s="2"/>
      <c r="C142" s="2"/>
      <c r="D142" s="2"/>
      <c r="E142" s="2"/>
      <c r="F142" s="106" t="s">
        <v>11</v>
      </c>
      <c r="G142" s="107"/>
      <c r="H142" s="107"/>
      <c r="I142" s="107"/>
      <c r="J142" s="108"/>
      <c r="K142" s="67">
        <f>SUM(J138:J141)</f>
        <v>8348400</v>
      </c>
      <c r="L142" s="12"/>
    </row>
    <row r="143" spans="1:12" s="72" customFormat="1">
      <c r="A143" s="18">
        <v>6</v>
      </c>
      <c r="B143" s="74" t="s">
        <v>157</v>
      </c>
      <c r="C143" s="39">
        <v>43891</v>
      </c>
      <c r="D143" s="18" t="s">
        <v>158</v>
      </c>
      <c r="E143" s="18" t="s">
        <v>39</v>
      </c>
      <c r="F143" s="49"/>
      <c r="G143" s="49"/>
      <c r="H143" s="49"/>
      <c r="I143" s="49"/>
      <c r="J143" s="50">
        <v>300000</v>
      </c>
      <c r="K143" s="38"/>
      <c r="L143" s="12" t="s">
        <v>163</v>
      </c>
    </row>
    <row r="144" spans="1:12" ht="13.5" thickBot="1">
      <c r="A144" s="2"/>
      <c r="B144" s="2"/>
      <c r="C144" s="2"/>
      <c r="D144" s="2"/>
      <c r="E144" s="2"/>
      <c r="F144" s="112" t="s">
        <v>11</v>
      </c>
      <c r="G144" s="113"/>
      <c r="H144" s="113"/>
      <c r="I144" s="113"/>
      <c r="J144" s="114"/>
      <c r="K144" s="76">
        <f>J143</f>
        <v>300000</v>
      </c>
      <c r="L144" s="18"/>
    </row>
    <row r="145" spans="1:12">
      <c r="A145" s="18">
        <v>7</v>
      </c>
      <c r="B145" s="77" t="s">
        <v>165</v>
      </c>
      <c r="C145" s="39">
        <v>43891</v>
      </c>
      <c r="D145" s="18" t="s">
        <v>166</v>
      </c>
      <c r="E145" s="18" t="s">
        <v>25</v>
      </c>
      <c r="F145" s="37"/>
      <c r="G145" s="37"/>
      <c r="H145" s="37"/>
      <c r="I145" s="42">
        <v>300000</v>
      </c>
      <c r="J145" s="37"/>
      <c r="K145" s="38"/>
      <c r="L145" s="18" t="s">
        <v>171</v>
      </c>
    </row>
    <row r="146" spans="1:12">
      <c r="A146" s="12"/>
      <c r="B146" s="12"/>
      <c r="C146" s="39">
        <v>43891</v>
      </c>
      <c r="D146" s="12" t="s">
        <v>167</v>
      </c>
      <c r="E146" s="12" t="s">
        <v>129</v>
      </c>
      <c r="F146" s="49"/>
      <c r="G146" s="49"/>
      <c r="H146" s="49"/>
      <c r="I146" s="50">
        <v>200000</v>
      </c>
      <c r="J146" s="49"/>
      <c r="K146" s="57"/>
      <c r="L146" s="18" t="s">
        <v>172</v>
      </c>
    </row>
    <row r="147" spans="1:12">
      <c r="A147" s="12"/>
      <c r="B147" s="12"/>
      <c r="C147" s="39">
        <v>43891</v>
      </c>
      <c r="D147" s="12" t="s">
        <v>168</v>
      </c>
      <c r="E147" s="12" t="s">
        <v>16</v>
      </c>
      <c r="F147" s="49"/>
      <c r="G147" s="49"/>
      <c r="H147" s="49"/>
      <c r="I147" s="50">
        <v>250000</v>
      </c>
      <c r="J147" s="49"/>
      <c r="K147" s="57"/>
      <c r="L147" s="18" t="s">
        <v>173</v>
      </c>
    </row>
    <row r="148" spans="1:12">
      <c r="A148" s="12"/>
      <c r="B148" s="12"/>
      <c r="C148" s="39">
        <v>43891</v>
      </c>
      <c r="D148" s="12" t="s">
        <v>169</v>
      </c>
      <c r="E148" s="12" t="s">
        <v>16</v>
      </c>
      <c r="F148" s="49"/>
      <c r="G148" s="49"/>
      <c r="H148" s="49"/>
      <c r="I148" s="50">
        <v>800000</v>
      </c>
      <c r="J148" s="49"/>
      <c r="K148" s="57"/>
      <c r="L148" s="18" t="s">
        <v>174</v>
      </c>
    </row>
    <row r="149" spans="1:12">
      <c r="A149" s="12"/>
      <c r="B149" s="12"/>
      <c r="C149" s="39">
        <v>43891</v>
      </c>
      <c r="D149" s="12" t="s">
        <v>170</v>
      </c>
      <c r="E149" s="12" t="s">
        <v>25</v>
      </c>
      <c r="F149" s="49"/>
      <c r="G149" s="49"/>
      <c r="H149" s="49"/>
      <c r="I149" s="50">
        <v>100000</v>
      </c>
      <c r="J149" s="49"/>
      <c r="K149" s="57"/>
      <c r="L149" s="18" t="s">
        <v>175</v>
      </c>
    </row>
    <row r="150" spans="1:12" ht="13.5" thickBot="1">
      <c r="A150" s="2"/>
      <c r="B150" s="2"/>
      <c r="C150" s="2"/>
      <c r="D150" s="2"/>
      <c r="E150" s="2"/>
      <c r="F150" s="115" t="s">
        <v>11</v>
      </c>
      <c r="G150" s="116"/>
      <c r="H150" s="116"/>
      <c r="I150" s="116"/>
      <c r="J150" s="117"/>
      <c r="K150" s="78">
        <f>SUM(I145:I149)</f>
        <v>1650000</v>
      </c>
      <c r="L150" s="18"/>
    </row>
    <row r="151" spans="1:12">
      <c r="A151" s="18">
        <v>8</v>
      </c>
      <c r="B151" s="18" t="s">
        <v>176</v>
      </c>
      <c r="C151" s="39">
        <v>43918</v>
      </c>
      <c r="D151" s="18" t="s">
        <v>177</v>
      </c>
      <c r="E151" s="18" t="s">
        <v>16</v>
      </c>
      <c r="F151" s="37"/>
      <c r="G151" s="37"/>
      <c r="H151" s="37"/>
      <c r="I151" s="37"/>
      <c r="J151" s="122">
        <v>550000</v>
      </c>
      <c r="K151" s="38"/>
      <c r="L151" s="18" t="s">
        <v>178</v>
      </c>
    </row>
    <row r="152" spans="1:12">
      <c r="A152" s="12"/>
      <c r="B152" s="12"/>
      <c r="C152" s="12"/>
      <c r="D152" s="12"/>
      <c r="E152" s="12"/>
      <c r="F152" s="49"/>
      <c r="G152" s="49"/>
      <c r="H152" s="49"/>
      <c r="I152" s="49"/>
      <c r="J152" s="49"/>
      <c r="K152" s="57"/>
      <c r="L152" s="18"/>
    </row>
    <row r="153" spans="1:12" ht="13.5" thickBot="1">
      <c r="A153" s="12"/>
      <c r="B153" s="12"/>
      <c r="C153" s="12"/>
      <c r="D153" s="12"/>
      <c r="E153" s="12"/>
      <c r="F153" s="118" t="s">
        <v>11</v>
      </c>
      <c r="G153" s="119"/>
      <c r="H153" s="119"/>
      <c r="I153" s="119"/>
      <c r="J153" s="120"/>
      <c r="K153" s="121">
        <f>J151</f>
        <v>550000</v>
      </c>
      <c r="L153" s="18"/>
    </row>
    <row r="154" spans="1:12">
      <c r="A154" s="12"/>
      <c r="B154" s="12"/>
      <c r="C154" s="12"/>
      <c r="D154" s="12"/>
      <c r="E154" s="12"/>
      <c r="F154" s="12"/>
      <c r="G154" s="12"/>
      <c r="H154" s="87" t="s">
        <v>13</v>
      </c>
      <c r="I154" s="87"/>
      <c r="J154" s="88"/>
      <c r="K154" s="92">
        <f>K153+K150+K144+K142+K137+K134+K131+K126+K123</f>
        <v>59335257.5</v>
      </c>
      <c r="L154" s="12"/>
    </row>
    <row r="155" spans="1:12">
      <c r="A155" s="12"/>
      <c r="B155" s="12"/>
      <c r="C155" s="12"/>
      <c r="D155" s="12"/>
      <c r="E155" s="12"/>
      <c r="F155" s="12"/>
      <c r="G155" s="12"/>
      <c r="H155" s="89"/>
      <c r="I155" s="90"/>
      <c r="J155" s="91"/>
      <c r="K155" s="93"/>
      <c r="L155" s="12"/>
    </row>
  </sheetData>
  <mergeCells count="22">
    <mergeCell ref="H154:J155"/>
    <mergeCell ref="K154:K155"/>
    <mergeCell ref="F123:J123"/>
    <mergeCell ref="F134:J134"/>
    <mergeCell ref="F137:J137"/>
    <mergeCell ref="F131:J131"/>
    <mergeCell ref="F142:J142"/>
    <mergeCell ref="F126:J126"/>
    <mergeCell ref="F144:J144"/>
    <mergeCell ref="F150:J150"/>
    <mergeCell ref="F153:J153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2020-02-29T12:15:10Z</dcterms:modified>
</cp:coreProperties>
</file>