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BIAYA" sheetId="3" r:id="rId1"/>
    <sheet name="Sheet1" sheetId="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4" i="3" l="1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5" i="3"/>
  <c r="J50" i="3" l="1"/>
  <c r="K51" i="3" s="1"/>
  <c r="J32" i="3"/>
  <c r="J33" i="3"/>
  <c r="J34" i="3"/>
  <c r="J35" i="3"/>
  <c r="J36" i="3"/>
  <c r="J37" i="3"/>
  <c r="J38" i="3"/>
  <c r="J39" i="3"/>
  <c r="J40" i="3"/>
  <c r="J41" i="3"/>
  <c r="J42" i="3"/>
  <c r="J43" i="3"/>
  <c r="J5" i="3" l="1"/>
  <c r="J46" i="3" l="1"/>
  <c r="J31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K45" i="3" l="1"/>
  <c r="K49" i="3"/>
  <c r="K56" i="3"/>
  <c r="K47" i="3"/>
  <c r="K54" i="3" l="1"/>
  <c r="K57" i="3" s="1"/>
</calcChain>
</file>

<file path=xl/sharedStrings.xml><?xml version="1.0" encoding="utf-8"?>
<sst xmlns="http://schemas.openxmlformats.org/spreadsheetml/2006/main" count="107" uniqueCount="68">
  <si>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</si>
  <si>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</si>
  <si>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</si>
  <si>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</si>
  <si>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</si>
  <si>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</si>
  <si>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</si>
  <si>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</si>
  <si>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</si>
  <si>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</si>
  <si>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</si>
  <si>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</si>
  <si>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</si>
  <si>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</si>
  <si>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</si>
  <si>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</si>
  <si>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tangga telescopic</t>
  </si>
  <si>
    <t>sadlebag</t>
  </si>
  <si>
    <t>toko pak dewi</t>
  </si>
  <si>
    <t>toko Arsen</t>
  </si>
  <si>
    <t>toko nabila</t>
  </si>
  <si>
    <t>toko ridho</t>
  </si>
  <si>
    <t>toko heri kiswanto</t>
  </si>
  <si>
    <t>warung rani 2</t>
  </si>
  <si>
    <t>warung rani 1</t>
  </si>
  <si>
    <t>toko albert</t>
  </si>
  <si>
    <t>toko sihombing</t>
  </si>
  <si>
    <t>toko berkah</t>
  </si>
  <si>
    <t>toko selalu berkah</t>
  </si>
  <si>
    <t>toko edi/ina</t>
  </si>
  <si>
    <t>toko akang</t>
  </si>
  <si>
    <t>toko mega</t>
  </si>
  <si>
    <t>toko ali</t>
  </si>
  <si>
    <t>toko asia simpul</t>
  </si>
  <si>
    <t>toko juntak</t>
  </si>
  <si>
    <t>toko moren</t>
  </si>
  <si>
    <t>toko maria</t>
  </si>
  <si>
    <t>toko welly</t>
  </si>
  <si>
    <t>toko harapan baru</t>
  </si>
  <si>
    <t>toko rina</t>
  </si>
  <si>
    <t>toko tian</t>
  </si>
  <si>
    <t>toko uda warni</t>
  </si>
  <si>
    <t>toko dian</t>
  </si>
  <si>
    <t>toko tio</t>
  </si>
  <si>
    <t>warung kopi nurjanah</t>
  </si>
  <si>
    <t>toko inti rasa</t>
  </si>
  <si>
    <t>toko bumbu fitri</t>
  </si>
  <si>
    <t>toko edi pikal al- barokah</t>
  </si>
  <si>
    <t>toko usaha berkah bude eni</t>
  </si>
  <si>
    <t>pasar villa kenali</t>
  </si>
  <si>
    <t>warung bude khotob</t>
  </si>
  <si>
    <t>toko uda kerupuk</t>
  </si>
  <si>
    <t>pasar keluarga</t>
  </si>
  <si>
    <t>pasar pal 9</t>
  </si>
  <si>
    <t>pasar kebun kopi</t>
  </si>
  <si>
    <t>pasar angso duo</t>
  </si>
  <si>
    <t>pasar simpang pulai</t>
  </si>
  <si>
    <t>pasar aur duri</t>
  </si>
  <si>
    <t>pasar talang banjar</t>
  </si>
  <si>
    <t>pasar mama</t>
  </si>
  <si>
    <t>pasar handil</t>
  </si>
  <si>
    <t>pasar kenali</t>
  </si>
  <si>
    <t>kompensasi pasang spanduk atas nama pasar viila kenali selama 6 bln</t>
  </si>
  <si>
    <t>menjual : aneka macam ikan asin</t>
  </si>
  <si>
    <t>sedia: nasi gemuk,mie rebus,mie goreng,lontong,teh manis,kopi susu</t>
  </si>
  <si>
    <t>menyediakan : bumbu rendang,bumbu kari,bumbu sop,bumbu gulai,bumbu opor,bumbu nasi minyak lengkap dll</t>
  </si>
  <si>
    <t>tersedia : lontong,gado-gado,nasi gemuk</t>
  </si>
  <si>
    <t>RINCIAN AKTIFITAS PROMOSI DAN KEBUTUHAN BIAYA LPAP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</si>
</sst>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6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3" xfId="0" applyFont="1" applyBorder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21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3" fontId="20" fillId="0" borderId="22" xfId="0" applyNumberFormat="1" applyFont="1" applyBorder="1" applyAlignment="1"/>
    <xf numFmtId="0" fontId="24" fillId="0" borderId="0" xfId="0" applyFont="1"/>
    <xf numFmtId="0" fontId="20" fillId="0" borderId="10" xfId="45" applyFont="1" applyFill="1" applyBorder="1"/>
    <xf numFmtId="0" fontId="20" fillId="0" borderId="0" xfId="45" applyFont="1" applyFill="1" applyBorder="1"/>
    <xf numFmtId="0" fontId="19" fillId="0" borderId="10" xfId="0" applyFont="1" applyFill="1" applyBorder="1"/>
    <xf numFmtId="0" fontId="20" fillId="0" borderId="29" xfId="0" applyFont="1" applyBorder="1"/>
    <xf numFmtId="0" fontId="20" fillId="0" borderId="30" xfId="0" applyFont="1" applyBorder="1"/>
    <xf numFmtId="41" fontId="20" fillId="0" borderId="30" xfId="28" applyFont="1" applyBorder="1"/>
    <xf numFmtId="41" fontId="20" fillId="0" borderId="31" xfId="28" applyFont="1" applyBorder="1"/>
    <xf numFmtId="41" fontId="21" fillId="0" borderId="13" xfId="28" applyFont="1" applyBorder="1"/>
    <xf numFmtId="0" fontId="25" fillId="0" borderId="10" xfId="44" applyFont="1" applyFill="1" applyBorder="1" applyAlignment="1">
      <alignment horizontal="center"/>
    </xf>
    <xf numFmtId="0" fontId="21" fillId="24" borderId="18" xfId="0" applyFont="1" applyFill="1" applyBorder="1" applyAlignment="1">
      <alignment horizontal="center"/>
    </xf>
    <xf numFmtId="0" fontId="21" fillId="24" borderId="19" xfId="0" applyFont="1" applyFill="1" applyBorder="1" applyAlignment="1">
      <alignment horizontal="center"/>
    </xf>
    <xf numFmtId="0" fontId="21" fillId="24" borderId="20" xfId="0" applyFont="1" applyFill="1" applyBorder="1" applyAlignment="1">
      <alignment horizontal="center"/>
    </xf>
    <xf numFmtId="0" fontId="22" fillId="18" borderId="27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8" xfId="0" applyFont="1" applyFill="1" applyBorder="1" applyAlignment="1">
      <alignment horizontal="center" vertical="center" wrapText="1"/>
    </xf>
    <xf numFmtId="0" fontId="22" fillId="18" borderId="24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center" vertical="center" wrapText="1"/>
    </xf>
    <xf numFmtId="41" fontId="22" fillId="18" borderId="26" xfId="28" applyFont="1" applyFill="1" applyBorder="1" applyAlignment="1">
      <alignment vertical="center"/>
    </xf>
    <xf numFmtId="41" fontId="22" fillId="18" borderId="22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D19" workbookViewId="0">
      <selection activeCell="M45" sqref="M45"/>
    </sheetView>
  </sheetViews>
  <sheetFormatPr defaultColWidth="9.140625" defaultRowHeight="12.75" x14ac:dyDescent="0.2"/>
  <cols>
    <col min="1" max="1" width="4.5703125" style="7" customWidth="1"/>
    <col min="2" max="2" width="33.28515625" style="7" customWidth="1"/>
    <col min="3" max="3" width="17.140625" style="7" customWidth="1"/>
    <col min="4" max="4" width="27.5703125" style="7" customWidth="1"/>
    <col min="5" max="5" width="29.5703125" style="7" customWidth="1"/>
    <col min="6" max="6" width="11.5703125" style="7" customWidth="1"/>
    <col min="7" max="9" width="11" style="7" customWidth="1"/>
    <col min="10" max="10" width="13.85546875" style="8" bestFit="1" customWidth="1"/>
    <col min="11" max="11" width="12.28515625" style="9" customWidth="1"/>
    <col min="12" max="12" width="35.28515625" style="7" customWidth="1"/>
    <col min="13" max="16384" width="9.140625" style="7"/>
  </cols>
  <sheetData>
    <row r="1" spans="1:13" s="60" customFormat="1" ht="15.75" x14ac:dyDescent="0.25">
      <c r="A1" s="58" t="s">
        <v>67</v>
      </c>
      <c r="B1" s="59"/>
      <c r="C1" s="58"/>
      <c r="D1" s="59"/>
      <c r="J1" s="61"/>
      <c r="K1" s="62"/>
    </row>
    <row r="2" spans="1:13" x14ac:dyDescent="0.2">
      <c r="A2" s="98" t="s">
        <v>2</v>
      </c>
      <c r="B2" s="98" t="s">
        <v>0</v>
      </c>
      <c r="C2" s="98" t="s">
        <v>3</v>
      </c>
      <c r="D2" s="98" t="s">
        <v>4</v>
      </c>
      <c r="E2" s="98" t="s">
        <v>13</v>
      </c>
      <c r="F2" s="104" t="s">
        <v>6</v>
      </c>
      <c r="G2" s="105"/>
      <c r="H2" s="98" t="s">
        <v>5</v>
      </c>
      <c r="I2" s="100" t="s">
        <v>15</v>
      </c>
      <c r="J2" s="102" t="s">
        <v>7</v>
      </c>
      <c r="K2" s="102" t="s">
        <v>10</v>
      </c>
      <c r="L2" s="98" t="s">
        <v>1</v>
      </c>
    </row>
    <row r="3" spans="1:13" ht="13.5" thickBot="1" x14ac:dyDescent="0.25">
      <c r="A3" s="99"/>
      <c r="B3" s="99"/>
      <c r="C3" s="99"/>
      <c r="D3" s="99"/>
      <c r="E3" s="99"/>
      <c r="F3" s="10" t="s">
        <v>8</v>
      </c>
      <c r="G3" s="10" t="s">
        <v>9</v>
      </c>
      <c r="H3" s="99"/>
      <c r="I3" s="101"/>
      <c r="J3" s="103"/>
      <c r="K3" s="103"/>
      <c r="L3" s="99"/>
    </row>
    <row r="4" spans="1:13" x14ac:dyDescent="0.2">
      <c r="A4" s="11">
        <v>1</v>
      </c>
      <c r="B4" s="3" t="s">
        <v>12</v>
      </c>
      <c r="C4" s="4"/>
      <c r="D4" s="12"/>
      <c r="E4" s="13"/>
      <c r="F4" s="2"/>
      <c r="G4" s="2"/>
      <c r="H4" s="2"/>
      <c r="I4" s="6"/>
      <c r="J4" s="14"/>
      <c r="K4" s="15"/>
      <c r="L4" s="16"/>
    </row>
    <row r="5" spans="1:13" ht="15.75" x14ac:dyDescent="0.25">
      <c r="A5" s="17">
        <v>2</v>
      </c>
      <c r="B5" s="20"/>
      <c r="C5" s="4">
        <v>43906</v>
      </c>
      <c r="D5" s="64" t="s">
        <v>18</v>
      </c>
      <c r="E5" s="13" t="s">
        <v>52</v>
      </c>
      <c r="F5" s="2">
        <v>2.8</v>
      </c>
      <c r="G5" s="2">
        <v>0.8</v>
      </c>
      <c r="H5" s="2">
        <v>1</v>
      </c>
      <c r="I5" s="6">
        <v>45000</v>
      </c>
      <c r="J5" s="14">
        <f>F5*G5*H5*I5</f>
        <v>100799.99999999999</v>
      </c>
      <c r="K5" s="19"/>
      <c r="L5" s="18"/>
      <c r="M5" s="7">
        <f>SUM(F5*G5)*H5</f>
        <v>2.2399999999999998</v>
      </c>
    </row>
    <row r="6" spans="1:13" ht="15" x14ac:dyDescent="0.25">
      <c r="A6" s="17">
        <v>3</v>
      </c>
      <c r="B6" s="18"/>
      <c r="C6" s="4">
        <v>43906</v>
      </c>
      <c r="D6" t="s">
        <v>19</v>
      </c>
      <c r="E6" s="67" t="s">
        <v>53</v>
      </c>
      <c r="F6" s="1">
        <v>3</v>
      </c>
      <c r="G6" s="1">
        <v>1</v>
      </c>
      <c r="H6" s="1">
        <v>1</v>
      </c>
      <c r="I6" s="6">
        <v>45000</v>
      </c>
      <c r="J6" s="14">
        <f t="shared" ref="J6:J43" si="0">F6*G6*H6*I6</f>
        <v>135000</v>
      </c>
      <c r="K6" s="19"/>
      <c r="L6" s="18"/>
      <c r="M6" s="7">
        <f t="shared" ref="M6:M43" si="1">SUM(F6*G6)*H6</f>
        <v>3</v>
      </c>
    </row>
    <row r="7" spans="1:13" ht="15" x14ac:dyDescent="0.25">
      <c r="A7" s="17">
        <v>4</v>
      </c>
      <c r="B7" s="18"/>
      <c r="C7" s="4">
        <v>43906</v>
      </c>
      <c r="D7" t="s">
        <v>20</v>
      </c>
      <c r="E7" s="67" t="s">
        <v>53</v>
      </c>
      <c r="F7" s="1">
        <v>4</v>
      </c>
      <c r="G7" s="1">
        <v>0.4</v>
      </c>
      <c r="H7" s="1">
        <v>1</v>
      </c>
      <c r="I7" s="6">
        <v>45000</v>
      </c>
      <c r="J7" s="14">
        <f t="shared" si="0"/>
        <v>72000</v>
      </c>
      <c r="K7" s="19"/>
      <c r="L7" s="18"/>
      <c r="M7" s="7">
        <f t="shared" si="1"/>
        <v>1.6</v>
      </c>
    </row>
    <row r="8" spans="1:13" ht="15" x14ac:dyDescent="0.25">
      <c r="A8" s="17">
        <v>5</v>
      </c>
      <c r="B8" s="18"/>
      <c r="C8" s="4">
        <v>43906</v>
      </c>
      <c r="D8" t="s">
        <v>21</v>
      </c>
      <c r="E8" s="67" t="s">
        <v>53</v>
      </c>
      <c r="F8" s="1">
        <v>4.5999999999999996</v>
      </c>
      <c r="G8" s="1">
        <v>0.5</v>
      </c>
      <c r="H8" s="1">
        <v>1</v>
      </c>
      <c r="I8" s="6">
        <v>45000</v>
      </c>
      <c r="J8" s="14">
        <f t="shared" si="0"/>
        <v>103499.99999999999</v>
      </c>
      <c r="K8" s="19"/>
      <c r="L8" s="18"/>
      <c r="M8" s="7">
        <f t="shared" si="1"/>
        <v>2.2999999999999998</v>
      </c>
    </row>
    <row r="9" spans="1:13" ht="15" x14ac:dyDescent="0.25">
      <c r="A9" s="17">
        <v>6</v>
      </c>
      <c r="B9" s="18"/>
      <c r="C9" s="4">
        <v>43906</v>
      </c>
      <c r="D9" t="s">
        <v>22</v>
      </c>
      <c r="E9" s="67" t="s">
        <v>53</v>
      </c>
      <c r="F9" s="1">
        <v>4.5999999999999996</v>
      </c>
      <c r="G9" s="1">
        <v>0.5</v>
      </c>
      <c r="H9" s="1">
        <v>1</v>
      </c>
      <c r="I9" s="6">
        <v>45000</v>
      </c>
      <c r="J9" s="14">
        <f t="shared" si="0"/>
        <v>103499.99999999999</v>
      </c>
      <c r="K9" s="19"/>
      <c r="L9" s="18"/>
      <c r="M9" s="7">
        <f t="shared" si="1"/>
        <v>2.2999999999999998</v>
      </c>
    </row>
    <row r="10" spans="1:13" ht="15" x14ac:dyDescent="0.25">
      <c r="A10" s="17">
        <v>7</v>
      </c>
      <c r="B10" s="18"/>
      <c r="C10" s="4">
        <v>43906</v>
      </c>
      <c r="D10" t="s">
        <v>23</v>
      </c>
      <c r="E10" s="65" t="s">
        <v>54</v>
      </c>
      <c r="F10" s="1">
        <v>4</v>
      </c>
      <c r="G10" s="1">
        <v>1</v>
      </c>
      <c r="H10" s="1">
        <v>1</v>
      </c>
      <c r="I10" s="6">
        <v>45000</v>
      </c>
      <c r="J10" s="14">
        <f t="shared" si="0"/>
        <v>180000</v>
      </c>
      <c r="K10" s="19"/>
      <c r="L10" s="18"/>
      <c r="M10" s="7">
        <f t="shared" si="1"/>
        <v>4</v>
      </c>
    </row>
    <row r="11" spans="1:13" ht="15" x14ac:dyDescent="0.25">
      <c r="A11" s="17">
        <v>8</v>
      </c>
      <c r="B11" s="18"/>
      <c r="C11" s="4">
        <v>43906</v>
      </c>
      <c r="D11" t="s">
        <v>23</v>
      </c>
      <c r="E11" s="65" t="s">
        <v>54</v>
      </c>
      <c r="F11" s="1">
        <v>5</v>
      </c>
      <c r="G11" s="1">
        <v>0.5</v>
      </c>
      <c r="H11" s="1">
        <v>1</v>
      </c>
      <c r="I11" s="6">
        <v>45000</v>
      </c>
      <c r="J11" s="14">
        <f t="shared" si="0"/>
        <v>112500</v>
      </c>
      <c r="K11" s="19"/>
      <c r="L11" s="18"/>
      <c r="M11" s="7">
        <f t="shared" si="1"/>
        <v>2.5</v>
      </c>
    </row>
    <row r="12" spans="1:13" x14ac:dyDescent="0.2">
      <c r="A12" s="17">
        <v>9</v>
      </c>
      <c r="B12" s="18"/>
      <c r="C12" s="4">
        <v>43906</v>
      </c>
      <c r="D12" s="65" t="s">
        <v>24</v>
      </c>
      <c r="E12" s="65" t="s">
        <v>54</v>
      </c>
      <c r="F12" s="1">
        <v>3.3</v>
      </c>
      <c r="G12" s="1">
        <v>0.3</v>
      </c>
      <c r="H12" s="1">
        <v>1</v>
      </c>
      <c r="I12" s="6">
        <v>45000</v>
      </c>
      <c r="J12" s="14">
        <f t="shared" si="0"/>
        <v>44549.999999999993</v>
      </c>
      <c r="K12" s="19"/>
      <c r="L12" s="18"/>
      <c r="M12" s="7">
        <f t="shared" si="1"/>
        <v>0.98999999999999988</v>
      </c>
    </row>
    <row r="13" spans="1:13" x14ac:dyDescent="0.2">
      <c r="A13" s="17">
        <v>10</v>
      </c>
      <c r="B13" s="18"/>
      <c r="C13" s="4">
        <v>43906</v>
      </c>
      <c r="D13" s="66" t="s">
        <v>25</v>
      </c>
      <c r="E13" s="65" t="s">
        <v>55</v>
      </c>
      <c r="F13" s="1">
        <v>4</v>
      </c>
      <c r="G13" s="1">
        <v>0.8</v>
      </c>
      <c r="H13" s="1">
        <v>1</v>
      </c>
      <c r="I13" s="6">
        <v>45000</v>
      </c>
      <c r="J13" s="14">
        <f t="shared" si="0"/>
        <v>144000</v>
      </c>
      <c r="K13" s="19"/>
      <c r="L13" s="18"/>
      <c r="M13" s="7">
        <f t="shared" si="1"/>
        <v>3.2</v>
      </c>
    </row>
    <row r="14" spans="1:13" ht="15" x14ac:dyDescent="0.25">
      <c r="A14" s="17">
        <v>11</v>
      </c>
      <c r="B14" s="18"/>
      <c r="C14" s="4">
        <v>43906</v>
      </c>
      <c r="D14" t="s">
        <v>26</v>
      </c>
      <c r="E14" s="65" t="s">
        <v>55</v>
      </c>
      <c r="F14" s="1">
        <v>2.8</v>
      </c>
      <c r="G14" s="1">
        <v>2</v>
      </c>
      <c r="H14" s="1">
        <v>1</v>
      </c>
      <c r="I14" s="6">
        <v>45000</v>
      </c>
      <c r="J14" s="14">
        <f t="shared" si="0"/>
        <v>251999.99999999997</v>
      </c>
      <c r="K14" s="19"/>
      <c r="L14" s="18"/>
      <c r="M14" s="7">
        <f t="shared" si="1"/>
        <v>5.6</v>
      </c>
    </row>
    <row r="15" spans="1:13" ht="15" x14ac:dyDescent="0.25">
      <c r="A15" s="17">
        <v>12</v>
      </c>
      <c r="B15" s="18"/>
      <c r="C15" s="4">
        <v>43906</v>
      </c>
      <c r="D15" t="s">
        <v>26</v>
      </c>
      <c r="E15" s="65" t="s">
        <v>55</v>
      </c>
      <c r="F15" s="1">
        <v>4</v>
      </c>
      <c r="G15" s="1">
        <v>1</v>
      </c>
      <c r="H15" s="73">
        <v>1</v>
      </c>
      <c r="I15" s="6">
        <v>45000</v>
      </c>
      <c r="J15" s="14">
        <f t="shared" si="0"/>
        <v>180000</v>
      </c>
      <c r="K15" s="19"/>
      <c r="L15" s="18"/>
      <c r="M15" s="7">
        <f t="shared" si="1"/>
        <v>4</v>
      </c>
    </row>
    <row r="16" spans="1:13" ht="15" x14ac:dyDescent="0.25">
      <c r="A16" s="17">
        <v>13</v>
      </c>
      <c r="B16" s="18"/>
      <c r="C16" s="4">
        <v>43906</v>
      </c>
      <c r="D16" t="s">
        <v>27</v>
      </c>
      <c r="E16" s="65" t="s">
        <v>56</v>
      </c>
      <c r="F16" s="1">
        <v>4</v>
      </c>
      <c r="G16" s="1">
        <v>0.9</v>
      </c>
      <c r="H16" s="1">
        <v>1</v>
      </c>
      <c r="I16" s="6">
        <v>45000</v>
      </c>
      <c r="J16" s="14">
        <f t="shared" si="0"/>
        <v>162000</v>
      </c>
      <c r="K16" s="19"/>
      <c r="L16" s="18"/>
      <c r="M16" s="7">
        <f t="shared" si="1"/>
        <v>3.6</v>
      </c>
    </row>
    <row r="17" spans="1:13" ht="15" x14ac:dyDescent="0.25">
      <c r="A17" s="17">
        <v>14</v>
      </c>
      <c r="B17" s="18"/>
      <c r="C17" s="4">
        <v>43906</v>
      </c>
      <c r="D17" t="s">
        <v>28</v>
      </c>
      <c r="E17" s="65" t="s">
        <v>56</v>
      </c>
      <c r="F17" s="1">
        <v>5</v>
      </c>
      <c r="G17" s="1">
        <v>1</v>
      </c>
      <c r="H17" s="1">
        <v>1</v>
      </c>
      <c r="I17" s="6">
        <v>45000</v>
      </c>
      <c r="J17" s="14">
        <f t="shared" si="0"/>
        <v>225000</v>
      </c>
      <c r="K17" s="19"/>
      <c r="L17" s="18"/>
      <c r="M17" s="7">
        <f t="shared" si="1"/>
        <v>5</v>
      </c>
    </row>
    <row r="18" spans="1:13" ht="15" x14ac:dyDescent="0.25">
      <c r="A18" s="17">
        <v>15</v>
      </c>
      <c r="B18" s="18"/>
      <c r="C18" s="4">
        <v>43906</v>
      </c>
      <c r="D18" t="s">
        <v>29</v>
      </c>
      <c r="E18" s="65" t="s">
        <v>56</v>
      </c>
      <c r="F18" s="1">
        <v>3.6</v>
      </c>
      <c r="G18" s="1">
        <v>0.8</v>
      </c>
      <c r="H18" s="1">
        <v>1</v>
      </c>
      <c r="I18" s="6">
        <v>45000</v>
      </c>
      <c r="J18" s="14">
        <f t="shared" si="0"/>
        <v>129600.00000000001</v>
      </c>
      <c r="K18" s="19"/>
      <c r="L18" s="18"/>
      <c r="M18" s="7">
        <f t="shared" si="1"/>
        <v>2.8800000000000003</v>
      </c>
    </row>
    <row r="19" spans="1:13" ht="15" x14ac:dyDescent="0.25">
      <c r="A19" s="17">
        <v>16</v>
      </c>
      <c r="B19" s="18"/>
      <c r="C19" s="4">
        <v>43906</v>
      </c>
      <c r="D19" t="s">
        <v>30</v>
      </c>
      <c r="E19" s="65" t="s">
        <v>56</v>
      </c>
      <c r="F19" s="1">
        <v>2.5</v>
      </c>
      <c r="G19" s="1">
        <v>1</v>
      </c>
      <c r="H19" s="1">
        <v>1</v>
      </c>
      <c r="I19" s="6">
        <v>45000</v>
      </c>
      <c r="J19" s="14">
        <f t="shared" si="0"/>
        <v>112500</v>
      </c>
      <c r="K19" s="19"/>
      <c r="L19" s="18"/>
      <c r="M19" s="7">
        <f t="shared" si="1"/>
        <v>2.5</v>
      </c>
    </row>
    <row r="20" spans="1:13" ht="15" x14ac:dyDescent="0.25">
      <c r="A20" s="17">
        <v>17</v>
      </c>
      <c r="B20" s="18"/>
      <c r="C20" s="4">
        <v>43906</v>
      </c>
      <c r="D20" t="s">
        <v>30</v>
      </c>
      <c r="E20" s="65" t="s">
        <v>56</v>
      </c>
      <c r="F20" s="1">
        <v>1</v>
      </c>
      <c r="G20" s="1">
        <v>1</v>
      </c>
      <c r="H20" s="1">
        <v>1</v>
      </c>
      <c r="I20" s="6">
        <v>45000</v>
      </c>
      <c r="J20" s="14">
        <f t="shared" si="0"/>
        <v>45000</v>
      </c>
      <c r="K20" s="19"/>
      <c r="L20" s="18"/>
      <c r="M20" s="7">
        <f t="shared" si="1"/>
        <v>1</v>
      </c>
    </row>
    <row r="21" spans="1:13" ht="15" x14ac:dyDescent="0.25">
      <c r="A21" s="17">
        <v>18</v>
      </c>
      <c r="B21" s="18"/>
      <c r="C21" s="4">
        <v>43906</v>
      </c>
      <c r="D21" t="s">
        <v>31</v>
      </c>
      <c r="E21" s="65" t="s">
        <v>56</v>
      </c>
      <c r="F21" s="1">
        <v>3</v>
      </c>
      <c r="G21" s="1">
        <v>1</v>
      </c>
      <c r="H21" s="1">
        <v>1</v>
      </c>
      <c r="I21" s="6">
        <v>45000</v>
      </c>
      <c r="J21" s="14">
        <f t="shared" si="0"/>
        <v>135000</v>
      </c>
      <c r="K21" s="19"/>
      <c r="L21" s="18"/>
      <c r="M21" s="7">
        <f t="shared" si="1"/>
        <v>3</v>
      </c>
    </row>
    <row r="22" spans="1:13" ht="15" x14ac:dyDescent="0.25">
      <c r="A22" s="17">
        <v>19</v>
      </c>
      <c r="B22" s="18"/>
      <c r="C22" s="4">
        <v>43906</v>
      </c>
      <c r="D22" t="s">
        <v>32</v>
      </c>
      <c r="E22" s="65" t="s">
        <v>56</v>
      </c>
      <c r="F22" s="1">
        <v>3</v>
      </c>
      <c r="G22" s="1">
        <v>1</v>
      </c>
      <c r="H22" s="1">
        <v>1</v>
      </c>
      <c r="I22" s="6">
        <v>45000</v>
      </c>
      <c r="J22" s="14">
        <f t="shared" si="0"/>
        <v>135000</v>
      </c>
      <c r="K22" s="19"/>
      <c r="L22" s="18"/>
      <c r="M22" s="7">
        <f t="shared" si="1"/>
        <v>3</v>
      </c>
    </row>
    <row r="23" spans="1:13" x14ac:dyDescent="0.2">
      <c r="A23" s="17">
        <v>20</v>
      </c>
      <c r="B23" s="18"/>
      <c r="C23" s="4">
        <v>43906</v>
      </c>
      <c r="D23" s="65" t="s">
        <v>33</v>
      </c>
      <c r="E23" s="65" t="s">
        <v>56</v>
      </c>
      <c r="F23" s="1">
        <v>6</v>
      </c>
      <c r="G23" s="1">
        <v>0.8</v>
      </c>
      <c r="H23" s="1">
        <v>1</v>
      </c>
      <c r="I23" s="6">
        <v>45000</v>
      </c>
      <c r="J23" s="14">
        <f t="shared" si="0"/>
        <v>216000.00000000003</v>
      </c>
      <c r="K23" s="19"/>
      <c r="L23" s="18"/>
      <c r="M23" s="7">
        <f t="shared" si="1"/>
        <v>4.8000000000000007</v>
      </c>
    </row>
    <row r="24" spans="1:13" ht="15" x14ac:dyDescent="0.25">
      <c r="A24" s="17">
        <v>21</v>
      </c>
      <c r="B24" s="18"/>
      <c r="C24" s="4">
        <v>43906</v>
      </c>
      <c r="D24" t="s">
        <v>34</v>
      </c>
      <c r="E24" s="65" t="s">
        <v>57</v>
      </c>
      <c r="F24" s="1">
        <v>3.5</v>
      </c>
      <c r="G24" s="1">
        <v>0.5</v>
      </c>
      <c r="H24" s="1">
        <v>1</v>
      </c>
      <c r="I24" s="6">
        <v>45000</v>
      </c>
      <c r="J24" s="14">
        <f t="shared" si="0"/>
        <v>78750</v>
      </c>
      <c r="K24" s="19"/>
      <c r="L24" s="18"/>
      <c r="M24" s="7">
        <f t="shared" si="1"/>
        <v>1.75</v>
      </c>
    </row>
    <row r="25" spans="1:13" ht="15" x14ac:dyDescent="0.25">
      <c r="A25" s="17">
        <v>22</v>
      </c>
      <c r="B25" s="18"/>
      <c r="C25" s="4">
        <v>43906</v>
      </c>
      <c r="D25" t="s">
        <v>35</v>
      </c>
      <c r="E25" s="65" t="s">
        <v>58</v>
      </c>
      <c r="F25" s="1">
        <v>4.4000000000000004</v>
      </c>
      <c r="G25" s="1">
        <v>0.8</v>
      </c>
      <c r="H25" s="1">
        <v>1</v>
      </c>
      <c r="I25" s="6">
        <v>45000</v>
      </c>
      <c r="J25" s="14">
        <f t="shared" si="0"/>
        <v>158400.00000000003</v>
      </c>
      <c r="K25" s="19"/>
      <c r="L25" s="18"/>
      <c r="M25" s="7">
        <f t="shared" si="1"/>
        <v>3.5200000000000005</v>
      </c>
    </row>
    <row r="26" spans="1:13" ht="15" x14ac:dyDescent="0.25">
      <c r="A26" s="17">
        <v>23</v>
      </c>
      <c r="B26" s="18"/>
      <c r="C26" s="4">
        <v>43906</v>
      </c>
      <c r="D26" t="s">
        <v>36</v>
      </c>
      <c r="E26" s="65" t="s">
        <v>58</v>
      </c>
      <c r="F26" s="1">
        <v>4.2</v>
      </c>
      <c r="G26" s="1">
        <v>0.8</v>
      </c>
      <c r="H26" s="1">
        <v>1</v>
      </c>
      <c r="I26" s="6">
        <v>45000</v>
      </c>
      <c r="J26" s="14">
        <f t="shared" si="0"/>
        <v>151200</v>
      </c>
      <c r="K26" s="19"/>
      <c r="L26" s="18"/>
      <c r="M26" s="7">
        <f t="shared" si="1"/>
        <v>3.3600000000000003</v>
      </c>
    </row>
    <row r="27" spans="1:13" ht="15" x14ac:dyDescent="0.25">
      <c r="A27" s="17">
        <v>24</v>
      </c>
      <c r="B27" s="18"/>
      <c r="C27" s="4">
        <v>43906</v>
      </c>
      <c r="D27" t="s">
        <v>37</v>
      </c>
      <c r="E27" s="65" t="s">
        <v>57</v>
      </c>
      <c r="F27" s="1">
        <v>4.2</v>
      </c>
      <c r="G27" s="1">
        <v>1</v>
      </c>
      <c r="H27" s="1">
        <v>1</v>
      </c>
      <c r="I27" s="6">
        <v>45000</v>
      </c>
      <c r="J27" s="14">
        <f t="shared" si="0"/>
        <v>189000</v>
      </c>
      <c r="K27" s="19"/>
      <c r="L27" s="18"/>
      <c r="M27" s="7">
        <f t="shared" si="1"/>
        <v>4.2</v>
      </c>
    </row>
    <row r="28" spans="1:13" ht="15" x14ac:dyDescent="0.25">
      <c r="A28" s="17">
        <v>25</v>
      </c>
      <c r="B28" s="18"/>
      <c r="C28" s="4">
        <v>43906</v>
      </c>
      <c r="D28" t="s">
        <v>38</v>
      </c>
      <c r="E28" s="65" t="s">
        <v>57</v>
      </c>
      <c r="F28" s="1">
        <v>4.5</v>
      </c>
      <c r="G28" s="1">
        <v>0.4</v>
      </c>
      <c r="H28" s="1">
        <v>1</v>
      </c>
      <c r="I28" s="6">
        <v>45000</v>
      </c>
      <c r="J28" s="14">
        <f t="shared" si="0"/>
        <v>81000</v>
      </c>
      <c r="K28" s="19"/>
      <c r="L28" s="18"/>
      <c r="M28" s="7">
        <f t="shared" si="1"/>
        <v>1.8</v>
      </c>
    </row>
    <row r="29" spans="1:13" ht="15" x14ac:dyDescent="0.25">
      <c r="A29" s="17">
        <v>26</v>
      </c>
      <c r="B29" s="18"/>
      <c r="C29" s="4">
        <v>43906</v>
      </c>
      <c r="D29" t="s">
        <v>39</v>
      </c>
      <c r="E29" s="65" t="s">
        <v>56</v>
      </c>
      <c r="F29" s="1">
        <v>3</v>
      </c>
      <c r="G29" s="1">
        <v>0.8</v>
      </c>
      <c r="H29" s="1">
        <v>1</v>
      </c>
      <c r="I29" s="6">
        <v>45000</v>
      </c>
      <c r="J29" s="14">
        <f t="shared" si="0"/>
        <v>108000.00000000001</v>
      </c>
      <c r="K29" s="19"/>
      <c r="L29" s="18"/>
      <c r="M29" s="7">
        <f t="shared" si="1"/>
        <v>2.4000000000000004</v>
      </c>
    </row>
    <row r="30" spans="1:13" ht="15" x14ac:dyDescent="0.25">
      <c r="A30" s="17">
        <v>27</v>
      </c>
      <c r="B30" s="18"/>
      <c r="C30" s="4">
        <v>43906</v>
      </c>
      <c r="D30" t="s">
        <v>40</v>
      </c>
      <c r="E30" s="65" t="s">
        <v>59</v>
      </c>
      <c r="F30" s="1">
        <v>4</v>
      </c>
      <c r="G30" s="1">
        <v>0.8</v>
      </c>
      <c r="H30" s="1">
        <v>1</v>
      </c>
      <c r="I30" s="6">
        <v>45000</v>
      </c>
      <c r="J30" s="14">
        <f t="shared" si="0"/>
        <v>144000</v>
      </c>
      <c r="K30" s="19"/>
      <c r="L30" s="18"/>
      <c r="M30" s="7">
        <f t="shared" si="1"/>
        <v>3.2</v>
      </c>
    </row>
    <row r="31" spans="1:13" ht="15" x14ac:dyDescent="0.25">
      <c r="A31" s="17">
        <v>28</v>
      </c>
      <c r="B31" s="18"/>
      <c r="C31" s="4">
        <v>43906</v>
      </c>
      <c r="D31" t="s">
        <v>41</v>
      </c>
      <c r="E31" s="65" t="s">
        <v>60</v>
      </c>
      <c r="F31" s="1">
        <v>3.5</v>
      </c>
      <c r="G31" s="1">
        <v>0.5</v>
      </c>
      <c r="H31" s="1">
        <v>1</v>
      </c>
      <c r="I31" s="6">
        <v>45000</v>
      </c>
      <c r="J31" s="14">
        <f t="shared" si="0"/>
        <v>78750</v>
      </c>
      <c r="K31" s="19"/>
      <c r="L31" s="18"/>
      <c r="M31" s="7">
        <f t="shared" si="1"/>
        <v>1.75</v>
      </c>
    </row>
    <row r="32" spans="1:13" ht="15" x14ac:dyDescent="0.25">
      <c r="A32" s="17">
        <v>29</v>
      </c>
      <c r="B32" s="18"/>
      <c r="C32" s="4">
        <v>43906</v>
      </c>
      <c r="D32" t="s">
        <v>41</v>
      </c>
      <c r="E32" s="65" t="s">
        <v>60</v>
      </c>
      <c r="F32" s="1">
        <v>2.4</v>
      </c>
      <c r="G32" s="1">
        <v>0.45</v>
      </c>
      <c r="H32" s="1">
        <v>1</v>
      </c>
      <c r="I32" s="6">
        <v>45000</v>
      </c>
      <c r="J32" s="14">
        <f t="shared" si="0"/>
        <v>48600</v>
      </c>
      <c r="K32" s="19"/>
      <c r="L32" s="18"/>
      <c r="M32" s="7">
        <f t="shared" si="1"/>
        <v>1.08</v>
      </c>
    </row>
    <row r="33" spans="1:13" ht="15" x14ac:dyDescent="0.25">
      <c r="A33" s="17">
        <v>30</v>
      </c>
      <c r="B33" s="18"/>
      <c r="C33" s="4">
        <v>43906</v>
      </c>
      <c r="D33" t="s">
        <v>42</v>
      </c>
      <c r="E33" s="65" t="s">
        <v>60</v>
      </c>
      <c r="F33" s="1">
        <v>3.5</v>
      </c>
      <c r="G33" s="1">
        <v>0.5</v>
      </c>
      <c r="H33" s="1">
        <v>1</v>
      </c>
      <c r="I33" s="6">
        <v>45000</v>
      </c>
      <c r="J33" s="14">
        <f t="shared" si="0"/>
        <v>78750</v>
      </c>
      <c r="K33" s="19"/>
      <c r="L33" s="18"/>
      <c r="M33" s="7">
        <f t="shared" si="1"/>
        <v>1.75</v>
      </c>
    </row>
    <row r="34" spans="1:13" ht="15" x14ac:dyDescent="0.25">
      <c r="A34" s="17">
        <v>31</v>
      </c>
      <c r="B34" s="18"/>
      <c r="C34" s="4">
        <v>43906</v>
      </c>
      <c r="D34" t="s">
        <v>43</v>
      </c>
      <c r="E34" s="65" t="s">
        <v>60</v>
      </c>
      <c r="F34" s="1">
        <v>2.4</v>
      </c>
      <c r="G34" s="1">
        <v>0.45</v>
      </c>
      <c r="H34" s="1">
        <v>1</v>
      </c>
      <c r="I34" s="6">
        <v>45000</v>
      </c>
      <c r="J34" s="14">
        <f t="shared" si="0"/>
        <v>48600</v>
      </c>
      <c r="K34" s="19"/>
      <c r="L34" s="17" t="s">
        <v>63</v>
      </c>
      <c r="M34" s="7">
        <f t="shared" si="1"/>
        <v>1.08</v>
      </c>
    </row>
    <row r="35" spans="1:13" x14ac:dyDescent="0.2">
      <c r="A35" s="17">
        <v>32</v>
      </c>
      <c r="B35" s="18"/>
      <c r="C35" s="4">
        <v>43906</v>
      </c>
      <c r="D35" s="65" t="s">
        <v>44</v>
      </c>
      <c r="E35" s="65" t="s">
        <v>60</v>
      </c>
      <c r="F35" s="1">
        <v>2.4</v>
      </c>
      <c r="G35" s="1">
        <v>0.45</v>
      </c>
      <c r="H35" s="1">
        <v>1</v>
      </c>
      <c r="I35" s="6">
        <v>45000</v>
      </c>
      <c r="J35" s="14">
        <f t="shared" si="0"/>
        <v>48600</v>
      </c>
      <c r="K35" s="19"/>
      <c r="L35" s="17" t="s">
        <v>64</v>
      </c>
      <c r="M35" s="7">
        <f t="shared" si="1"/>
        <v>1.08</v>
      </c>
    </row>
    <row r="36" spans="1:13" x14ac:dyDescent="0.2">
      <c r="A36" s="17">
        <v>33</v>
      </c>
      <c r="B36" s="18"/>
      <c r="C36" s="4">
        <v>43906</v>
      </c>
      <c r="D36" s="65" t="s">
        <v>45</v>
      </c>
      <c r="E36" s="65" t="s">
        <v>60</v>
      </c>
      <c r="F36" s="1">
        <v>2.4</v>
      </c>
      <c r="G36" s="1">
        <v>0.45</v>
      </c>
      <c r="H36" s="1">
        <v>1</v>
      </c>
      <c r="I36" s="6">
        <v>45000</v>
      </c>
      <c r="J36" s="14">
        <f t="shared" si="0"/>
        <v>48600</v>
      </c>
      <c r="K36" s="19"/>
      <c r="L36" s="17"/>
      <c r="M36" s="7">
        <f t="shared" si="1"/>
        <v>1.08</v>
      </c>
    </row>
    <row r="37" spans="1:13" x14ac:dyDescent="0.2">
      <c r="A37" s="17">
        <v>34</v>
      </c>
      <c r="B37" s="18"/>
      <c r="C37" s="4">
        <v>43906</v>
      </c>
      <c r="D37" s="65" t="s">
        <v>46</v>
      </c>
      <c r="E37" s="65" t="s">
        <v>60</v>
      </c>
      <c r="F37" s="1">
        <v>2.4</v>
      </c>
      <c r="G37" s="1">
        <v>0.45</v>
      </c>
      <c r="H37" s="1">
        <v>1</v>
      </c>
      <c r="I37" s="6">
        <v>45000</v>
      </c>
      <c r="J37" s="14">
        <f t="shared" si="0"/>
        <v>48600</v>
      </c>
      <c r="K37" s="19"/>
      <c r="L37" s="17" t="s">
        <v>65</v>
      </c>
      <c r="M37" s="7">
        <f t="shared" si="1"/>
        <v>1.08</v>
      </c>
    </row>
    <row r="38" spans="1:13" x14ac:dyDescent="0.2">
      <c r="A38" s="17">
        <v>35</v>
      </c>
      <c r="B38" s="18"/>
      <c r="C38" s="4">
        <v>43906</v>
      </c>
      <c r="D38" s="65" t="s">
        <v>47</v>
      </c>
      <c r="E38" s="65" t="s">
        <v>60</v>
      </c>
      <c r="F38" s="1">
        <v>2.4</v>
      </c>
      <c r="G38" s="1">
        <v>0.45</v>
      </c>
      <c r="H38" s="1">
        <v>1</v>
      </c>
      <c r="I38" s="6">
        <v>45000</v>
      </c>
      <c r="J38" s="14">
        <f t="shared" si="0"/>
        <v>48600</v>
      </c>
      <c r="K38" s="19"/>
      <c r="L38" s="17"/>
      <c r="M38" s="7">
        <f t="shared" si="1"/>
        <v>1.08</v>
      </c>
    </row>
    <row r="39" spans="1:13" x14ac:dyDescent="0.2">
      <c r="A39" s="17">
        <v>36</v>
      </c>
      <c r="B39" s="18"/>
      <c r="C39" s="4">
        <v>43906</v>
      </c>
      <c r="D39" s="65" t="s">
        <v>47</v>
      </c>
      <c r="E39" s="65" t="s">
        <v>60</v>
      </c>
      <c r="F39" s="1">
        <v>3.5</v>
      </c>
      <c r="G39" s="1">
        <v>0.45</v>
      </c>
      <c r="H39" s="1">
        <v>1</v>
      </c>
      <c r="I39" s="6">
        <v>45000</v>
      </c>
      <c r="J39" s="14">
        <f t="shared" si="0"/>
        <v>70875</v>
      </c>
      <c r="K39" s="19"/>
      <c r="L39" s="17"/>
      <c r="M39" s="7">
        <f t="shared" si="1"/>
        <v>1.575</v>
      </c>
    </row>
    <row r="40" spans="1:13" x14ac:dyDescent="0.2">
      <c r="A40" s="17">
        <v>37</v>
      </c>
      <c r="B40" s="18"/>
      <c r="C40" s="4">
        <v>43906</v>
      </c>
      <c r="D40" s="65" t="s">
        <v>48</v>
      </c>
      <c r="E40" s="65" t="s">
        <v>60</v>
      </c>
      <c r="F40" s="1">
        <v>3.5</v>
      </c>
      <c r="G40" s="1">
        <v>0.5</v>
      </c>
      <c r="H40" s="1">
        <v>1</v>
      </c>
      <c r="I40" s="6">
        <v>45000</v>
      </c>
      <c r="J40" s="14">
        <f t="shared" si="0"/>
        <v>78750</v>
      </c>
      <c r="K40" s="19"/>
      <c r="L40" s="17"/>
      <c r="M40" s="7">
        <f t="shared" si="1"/>
        <v>1.75</v>
      </c>
    </row>
    <row r="41" spans="1:13" x14ac:dyDescent="0.2">
      <c r="A41" s="17">
        <v>38</v>
      </c>
      <c r="B41" s="18"/>
      <c r="C41" s="4">
        <v>43906</v>
      </c>
      <c r="D41" s="65" t="s">
        <v>49</v>
      </c>
      <c r="E41" s="65" t="s">
        <v>49</v>
      </c>
      <c r="F41" s="1">
        <v>5</v>
      </c>
      <c r="G41" s="1">
        <v>1.2</v>
      </c>
      <c r="H41" s="1">
        <v>9</v>
      </c>
      <c r="I41" s="6">
        <v>45000</v>
      </c>
      <c r="J41" s="14">
        <f t="shared" si="0"/>
        <v>2430000</v>
      </c>
      <c r="K41" s="19"/>
      <c r="L41" s="17"/>
      <c r="M41" s="7">
        <f t="shared" si="1"/>
        <v>54</v>
      </c>
    </row>
    <row r="42" spans="1:13" x14ac:dyDescent="0.2">
      <c r="A42" s="17">
        <v>39</v>
      </c>
      <c r="B42" s="18"/>
      <c r="C42" s="4">
        <v>43906</v>
      </c>
      <c r="D42" s="65" t="s">
        <v>50</v>
      </c>
      <c r="E42" s="65" t="s">
        <v>61</v>
      </c>
      <c r="F42" s="1">
        <v>1.5</v>
      </c>
      <c r="G42" s="1">
        <v>0.75</v>
      </c>
      <c r="H42" s="1">
        <v>2</v>
      </c>
      <c r="I42" s="6">
        <v>45000</v>
      </c>
      <c r="J42" s="14">
        <f t="shared" si="0"/>
        <v>101250</v>
      </c>
      <c r="K42" s="19"/>
      <c r="L42" s="17" t="s">
        <v>66</v>
      </c>
      <c r="M42" s="7">
        <f t="shared" si="1"/>
        <v>2.25</v>
      </c>
    </row>
    <row r="43" spans="1:13" x14ac:dyDescent="0.2">
      <c r="A43" s="18"/>
      <c r="B43" s="18"/>
      <c r="C43" s="4">
        <v>43906</v>
      </c>
      <c r="D43" s="65" t="s">
        <v>51</v>
      </c>
      <c r="E43" s="65" t="s">
        <v>56</v>
      </c>
      <c r="F43" s="1">
        <v>2.4</v>
      </c>
      <c r="G43" s="1">
        <v>0.7</v>
      </c>
      <c r="H43" s="1">
        <v>1</v>
      </c>
      <c r="I43" s="6">
        <v>45000</v>
      </c>
      <c r="J43" s="14">
        <f t="shared" si="0"/>
        <v>75600</v>
      </c>
      <c r="K43" s="19"/>
      <c r="L43" s="18"/>
      <c r="M43" s="7">
        <f t="shared" si="1"/>
        <v>1.68</v>
      </c>
    </row>
    <row r="44" spans="1:13" x14ac:dyDescent="0.2">
      <c r="A44" s="18"/>
      <c r="B44" s="18"/>
      <c r="C44" s="18"/>
      <c r="D44" s="65"/>
      <c r="E44" s="65"/>
      <c r="F44" s="68"/>
      <c r="G44" s="69"/>
      <c r="H44" s="69"/>
      <c r="I44" s="70"/>
      <c r="J44" s="71"/>
      <c r="K44" s="72"/>
      <c r="L44" s="47"/>
      <c r="M44" s="7">
        <f>SUM(M5:M43)</f>
        <v>148.97500000000002</v>
      </c>
    </row>
    <row r="45" spans="1:13" ht="13.5" thickBot="1" x14ac:dyDescent="0.25">
      <c r="A45" s="18"/>
      <c r="B45" s="18"/>
      <c r="C45" s="18"/>
      <c r="D45" s="18"/>
      <c r="E45" s="18"/>
      <c r="F45" s="85" t="s">
        <v>11</v>
      </c>
      <c r="G45" s="86"/>
      <c r="H45" s="86"/>
      <c r="I45" s="86"/>
      <c r="J45" s="87"/>
      <c r="K45" s="22">
        <f>SUM(J4:J43)</f>
        <v>6703875</v>
      </c>
    </row>
    <row r="46" spans="1:13" x14ac:dyDescent="0.2">
      <c r="A46" s="23">
        <v>2</v>
      </c>
      <c r="B46" s="24" t="s">
        <v>16</v>
      </c>
      <c r="C46" s="25"/>
      <c r="D46" s="26"/>
      <c r="E46" s="26"/>
      <c r="F46" s="26"/>
      <c r="G46" s="26"/>
      <c r="H46" s="26">
        <v>1</v>
      </c>
      <c r="I46" s="63">
        <v>1600000</v>
      </c>
      <c r="J46" s="27">
        <f>I46*H46</f>
        <v>1600000</v>
      </c>
      <c r="K46" s="28"/>
      <c r="L46" s="21"/>
    </row>
    <row r="47" spans="1:13" ht="13.5" thickBot="1" x14ac:dyDescent="0.25">
      <c r="A47" s="18"/>
      <c r="B47" s="29"/>
      <c r="C47" s="30"/>
      <c r="D47" s="31"/>
      <c r="E47" s="31"/>
      <c r="F47" s="88" t="s">
        <v>11</v>
      </c>
      <c r="G47" s="88"/>
      <c r="H47" s="88"/>
      <c r="I47" s="88"/>
      <c r="J47" s="88"/>
      <c r="K47" s="32">
        <f>J46</f>
        <v>1600000</v>
      </c>
      <c r="L47" s="21"/>
    </row>
    <row r="48" spans="1:13" x14ac:dyDescent="0.2">
      <c r="A48" s="18">
        <v>3</v>
      </c>
      <c r="B48" s="33" t="s">
        <v>17</v>
      </c>
      <c r="C48" s="25"/>
      <c r="D48" s="26"/>
      <c r="E48" s="26"/>
      <c r="F48" s="26"/>
      <c r="G48" s="26"/>
      <c r="H48" s="26"/>
      <c r="I48" s="27"/>
      <c r="J48" s="27"/>
      <c r="K48" s="28"/>
      <c r="L48" s="21"/>
    </row>
    <row r="49" spans="1:12" ht="13.5" thickBot="1" x14ac:dyDescent="0.25">
      <c r="A49" s="18"/>
      <c r="B49" s="5"/>
      <c r="C49" s="34"/>
      <c r="D49" s="5"/>
      <c r="E49" s="5"/>
      <c r="F49" s="89" t="s">
        <v>11</v>
      </c>
      <c r="G49" s="90"/>
      <c r="H49" s="90"/>
      <c r="I49" s="90"/>
      <c r="J49" s="91"/>
      <c r="K49" s="35">
        <f>J48</f>
        <v>0</v>
      </c>
      <c r="L49" s="18"/>
    </row>
    <row r="50" spans="1:12" x14ac:dyDescent="0.2">
      <c r="A50" s="18">
        <v>4</v>
      </c>
      <c r="B50" s="36" t="s">
        <v>62</v>
      </c>
      <c r="C50" s="37"/>
      <c r="D50" s="23"/>
      <c r="E50" s="23"/>
      <c r="F50" s="23"/>
      <c r="G50" s="23"/>
      <c r="H50" s="23">
        <v>6</v>
      </c>
      <c r="I50" s="14">
        <v>150000</v>
      </c>
      <c r="J50" s="14">
        <f>I50*H50</f>
        <v>900000</v>
      </c>
      <c r="K50" s="38"/>
      <c r="L50" s="18"/>
    </row>
    <row r="51" spans="1:12" ht="13.5" thickBot="1" x14ac:dyDescent="0.25">
      <c r="A51" s="18"/>
      <c r="B51" s="5"/>
      <c r="C51" s="34"/>
      <c r="D51" s="5"/>
      <c r="E51" s="5"/>
      <c r="F51" s="92" t="s">
        <v>11</v>
      </c>
      <c r="G51" s="93"/>
      <c r="H51" s="93"/>
      <c r="I51" s="93"/>
      <c r="J51" s="94"/>
      <c r="K51" s="39">
        <f>J50</f>
        <v>900000</v>
      </c>
      <c r="L51" s="18"/>
    </row>
    <row r="52" spans="1:12" x14ac:dyDescent="0.2">
      <c r="A52" s="18">
        <v>5</v>
      </c>
      <c r="B52" s="40"/>
      <c r="C52" s="41"/>
      <c r="D52" s="42"/>
      <c r="E52" s="42"/>
      <c r="F52" s="23"/>
      <c r="G52" s="23"/>
      <c r="H52" s="23"/>
      <c r="I52" s="14"/>
      <c r="J52" s="14"/>
      <c r="K52" s="15"/>
      <c r="L52" s="18"/>
    </row>
    <row r="53" spans="1:12" x14ac:dyDescent="0.2">
      <c r="A53" s="18"/>
      <c r="B53" s="43"/>
      <c r="C53" s="44"/>
      <c r="D53" s="45"/>
      <c r="E53" s="45"/>
      <c r="F53" s="46"/>
      <c r="G53" s="47"/>
      <c r="H53" s="47"/>
      <c r="I53" s="48"/>
      <c r="J53" s="14"/>
      <c r="K53" s="49"/>
      <c r="L53" s="18"/>
    </row>
    <row r="54" spans="1:12" ht="13.5" thickBot="1" x14ac:dyDescent="0.25">
      <c r="A54" s="18"/>
      <c r="B54" s="5"/>
      <c r="C54" s="5"/>
      <c r="D54" s="5"/>
      <c r="E54" s="5"/>
      <c r="F54" s="95" t="s">
        <v>11</v>
      </c>
      <c r="G54" s="96"/>
      <c r="H54" s="96"/>
      <c r="I54" s="96"/>
      <c r="J54" s="97"/>
      <c r="K54" s="50">
        <f>SUM(J52:J53)</f>
        <v>0</v>
      </c>
      <c r="L54" s="18"/>
    </row>
    <row r="55" spans="1:12" x14ac:dyDescent="0.2">
      <c r="A55" s="18">
        <v>6</v>
      </c>
      <c r="B55" s="51"/>
      <c r="C55" s="41"/>
      <c r="D55" s="20"/>
      <c r="E55" s="20"/>
      <c r="F55" s="52"/>
      <c r="G55" s="52"/>
      <c r="H55" s="53"/>
      <c r="I55" s="54"/>
      <c r="J55" s="55"/>
      <c r="K55" s="56"/>
      <c r="L55" s="18"/>
    </row>
    <row r="56" spans="1:12" ht="13.5" thickBot="1" x14ac:dyDescent="0.25">
      <c r="A56" s="18"/>
      <c r="B56" s="5"/>
      <c r="C56" s="5"/>
      <c r="D56" s="5"/>
      <c r="E56" s="5"/>
      <c r="F56" s="74" t="s">
        <v>11</v>
      </c>
      <c r="G56" s="75"/>
      <c r="H56" s="75"/>
      <c r="I56" s="75"/>
      <c r="J56" s="76"/>
      <c r="K56" s="57">
        <f>J55</f>
        <v>0</v>
      </c>
      <c r="L56" s="18"/>
    </row>
    <row r="57" spans="1:12" x14ac:dyDescent="0.2">
      <c r="A57" s="18"/>
      <c r="B57" s="23"/>
      <c r="C57" s="23"/>
      <c r="D57" s="23"/>
      <c r="E57" s="23"/>
      <c r="F57" s="23"/>
      <c r="G57" s="23"/>
      <c r="H57" s="77" t="s">
        <v>14</v>
      </c>
      <c r="I57" s="78"/>
      <c r="J57" s="79"/>
      <c r="K57" s="83">
        <f>K56+K54+K51+K49+K47+K45</f>
        <v>9203875</v>
      </c>
      <c r="L57" s="18"/>
    </row>
    <row r="58" spans="1:12" x14ac:dyDescent="0.2">
      <c r="A58" s="18"/>
      <c r="B58" s="18"/>
      <c r="C58" s="18"/>
      <c r="D58" s="18"/>
      <c r="E58" s="18"/>
      <c r="F58" s="18"/>
      <c r="G58" s="18"/>
      <c r="H58" s="80"/>
      <c r="I58" s="81"/>
      <c r="J58" s="82"/>
      <c r="K58" s="84"/>
      <c r="L58" s="18"/>
    </row>
  </sheetData>
  <mergeCells count="19"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F56:J56"/>
    <mergeCell ref="H57:J58"/>
    <mergeCell ref="K57:K58"/>
    <mergeCell ref="F45:J45"/>
    <mergeCell ref="F47:J47"/>
    <mergeCell ref="F49:J49"/>
    <mergeCell ref="F51:J51"/>
    <mergeCell ref="F54:J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2017-09-25T10:35:11Z</dcterms:created>
  <dcterms:modified xsi:type="dcterms:W3CDTF">2020-03-04T02:28:05Z</dcterms:modified>
</cp:coreProperties>
</file>