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05"/>
  </bookViews>
  <sheets>
    <sheet name="MONITORING SUTCN" sheetId="3" r:id="rId1"/>
  </sheets>
  <definedNames>
    <definedName name="_xlnm._FilterDatabase" localSheetId="0" hidden="1">'MONITORING SUTCN'!$A$6:$X$122</definedName>
  </definedNames>
  <calcPr calcId="124519"/>
</workbook>
</file>

<file path=xl/calcChain.xml><?xml version="1.0" encoding="utf-8"?>
<calcChain xmlns="http://schemas.openxmlformats.org/spreadsheetml/2006/main">
  <c r="X122" i="3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X121"/>
  <c r="W121"/>
  <c r="Q121"/>
  <c r="P121"/>
  <c r="O121"/>
  <c r="N121"/>
  <c r="M121"/>
  <c r="L121"/>
  <c r="K121"/>
  <c r="I121"/>
  <c r="G121"/>
  <c r="E121"/>
  <c r="X120"/>
  <c r="W120"/>
  <c r="Q120"/>
  <c r="P120"/>
  <c r="O120"/>
  <c r="N120"/>
  <c r="M120"/>
  <c r="L120"/>
  <c r="K120"/>
  <c r="I120"/>
  <c r="G120"/>
  <c r="E120"/>
  <c r="X119"/>
  <c r="W119"/>
  <c r="Q119"/>
  <c r="P119"/>
  <c r="O119"/>
  <c r="N119"/>
  <c r="M119"/>
  <c r="L119"/>
  <c r="K119"/>
  <c r="I119"/>
  <c r="G119"/>
  <c r="E119"/>
  <c r="X118"/>
  <c r="W118"/>
  <c r="P118"/>
  <c r="O118"/>
  <c r="N118"/>
  <c r="M118"/>
  <c r="L118"/>
  <c r="K118"/>
  <c r="I118"/>
  <c r="G118"/>
  <c r="E118"/>
  <c r="X117"/>
  <c r="W117"/>
  <c r="P117"/>
  <c r="O117"/>
  <c r="N117"/>
  <c r="M117"/>
  <c r="L117"/>
  <c r="K117"/>
  <c r="I117"/>
  <c r="G117"/>
  <c r="E117"/>
  <c r="X116"/>
  <c r="W116"/>
  <c r="U116"/>
  <c r="P116"/>
  <c r="O116"/>
  <c r="N116"/>
  <c r="M116"/>
  <c r="L116"/>
  <c r="K116"/>
  <c r="I116"/>
  <c r="G116"/>
  <c r="E116"/>
  <c r="X115"/>
  <c r="W115"/>
  <c r="U115"/>
  <c r="P115"/>
  <c r="O115"/>
  <c r="N115"/>
  <c r="M115"/>
  <c r="L115"/>
  <c r="K115"/>
  <c r="I115"/>
  <c r="G115"/>
  <c r="E115"/>
  <c r="X114"/>
  <c r="W114"/>
  <c r="U114"/>
  <c r="P114"/>
  <c r="O114"/>
  <c r="N114"/>
  <c r="M114"/>
  <c r="L114"/>
  <c r="K114"/>
  <c r="I114"/>
  <c r="G114"/>
  <c r="E114"/>
  <c r="X113"/>
  <c r="W113"/>
  <c r="U113"/>
  <c r="P113"/>
  <c r="O113"/>
  <c r="N113"/>
  <c r="M113"/>
  <c r="L113"/>
  <c r="K113"/>
  <c r="I113"/>
  <c r="G113"/>
  <c r="E113"/>
  <c r="X112"/>
  <c r="W112"/>
  <c r="U112"/>
  <c r="P112"/>
  <c r="O112"/>
  <c r="N112"/>
  <c r="M112"/>
  <c r="L112"/>
  <c r="K112"/>
  <c r="I112"/>
  <c r="G112"/>
  <c r="E112"/>
  <c r="X111"/>
  <c r="W111"/>
  <c r="U111"/>
  <c r="P111"/>
  <c r="O111"/>
  <c r="N111"/>
  <c r="M111"/>
  <c r="L111"/>
  <c r="K111"/>
  <c r="I111"/>
  <c r="G111"/>
  <c r="E111"/>
  <c r="X110"/>
  <c r="W110"/>
  <c r="U110"/>
  <c r="P110"/>
  <c r="O110"/>
  <c r="N110"/>
  <c r="M110"/>
  <c r="L110"/>
  <c r="K110"/>
  <c r="I110"/>
  <c r="G110"/>
  <c r="E110"/>
  <c r="X109"/>
  <c r="W109"/>
  <c r="U109"/>
  <c r="P109"/>
  <c r="O109"/>
  <c r="N109"/>
  <c r="M109"/>
  <c r="L109"/>
  <c r="K109"/>
  <c r="I109"/>
  <c r="G109"/>
  <c r="E109"/>
  <c r="X108"/>
  <c r="W108"/>
  <c r="U108"/>
  <c r="P108"/>
  <c r="O108"/>
  <c r="N108"/>
  <c r="M108"/>
  <c r="L108"/>
  <c r="K108"/>
  <c r="I108"/>
  <c r="G108"/>
  <c r="E108"/>
  <c r="X107"/>
  <c r="W107"/>
  <c r="U107"/>
  <c r="P107"/>
  <c r="O107"/>
  <c r="N107"/>
  <c r="M107"/>
  <c r="L107"/>
  <c r="K107"/>
  <c r="I107"/>
  <c r="G107"/>
  <c r="E107"/>
  <c r="X106"/>
  <c r="W106"/>
  <c r="U106"/>
  <c r="P106"/>
  <c r="O106"/>
  <c r="N106"/>
  <c r="M106"/>
  <c r="L106"/>
  <c r="K106"/>
  <c r="I106"/>
  <c r="G106"/>
  <c r="E106"/>
  <c r="X105"/>
  <c r="W105"/>
  <c r="U105"/>
  <c r="P105"/>
  <c r="O105"/>
  <c r="N105"/>
  <c r="M105"/>
  <c r="L105"/>
  <c r="K105"/>
  <c r="I105"/>
  <c r="G105"/>
  <c r="E105"/>
  <c r="X104"/>
  <c r="W104"/>
  <c r="U104"/>
  <c r="P104"/>
  <c r="O104"/>
  <c r="N104"/>
  <c r="M104"/>
  <c r="L104"/>
  <c r="K104"/>
  <c r="I104"/>
  <c r="G104"/>
  <c r="E104"/>
  <c r="X103"/>
  <c r="W103"/>
  <c r="U103"/>
  <c r="P103"/>
  <c r="O103"/>
  <c r="N103"/>
  <c r="M103"/>
  <c r="L103"/>
  <c r="K103"/>
  <c r="I103"/>
  <c r="G103"/>
  <c r="E103"/>
  <c r="X102"/>
  <c r="W102"/>
  <c r="U102"/>
  <c r="P102"/>
  <c r="O102"/>
  <c r="N102"/>
  <c r="M102"/>
  <c r="L102"/>
  <c r="K102"/>
  <c r="I102"/>
  <c r="G102"/>
  <c r="E102"/>
  <c r="X101"/>
  <c r="W101"/>
  <c r="U101"/>
  <c r="P101"/>
  <c r="O101"/>
  <c r="N101"/>
  <c r="M101"/>
  <c r="L101"/>
  <c r="K101"/>
  <c r="I101"/>
  <c r="G101"/>
  <c r="E101"/>
  <c r="X100"/>
  <c r="W100"/>
  <c r="U100"/>
  <c r="P100"/>
  <c r="O100"/>
  <c r="N100"/>
  <c r="M100"/>
  <c r="L100"/>
  <c r="K100"/>
  <c r="I100"/>
  <c r="G100"/>
  <c r="E100"/>
  <c r="X99"/>
  <c r="W99"/>
  <c r="U99"/>
  <c r="P99"/>
  <c r="O99"/>
  <c r="N99"/>
  <c r="M99"/>
  <c r="L99"/>
  <c r="K99"/>
  <c r="I99"/>
  <c r="G99"/>
  <c r="E99"/>
  <c r="X98"/>
  <c r="W98"/>
  <c r="U98"/>
  <c r="P98"/>
  <c r="O98"/>
  <c r="N98"/>
  <c r="M98"/>
  <c r="L98"/>
  <c r="K98"/>
  <c r="I98"/>
  <c r="G98"/>
  <c r="E98"/>
  <c r="X97"/>
  <c r="W97"/>
  <c r="U97"/>
  <c r="P97"/>
  <c r="O97"/>
  <c r="N97"/>
  <c r="M97"/>
  <c r="L97"/>
  <c r="K97"/>
  <c r="I97"/>
  <c r="G97"/>
  <c r="E97"/>
  <c r="X96"/>
  <c r="W96"/>
  <c r="U96"/>
  <c r="P96"/>
  <c r="O96"/>
  <c r="N96"/>
  <c r="M96"/>
  <c r="L96"/>
  <c r="K96"/>
  <c r="I96"/>
  <c r="G96"/>
  <c r="E96"/>
  <c r="X95"/>
  <c r="W95"/>
  <c r="U95"/>
  <c r="P95"/>
  <c r="O95"/>
  <c r="N95"/>
  <c r="M95"/>
  <c r="L95"/>
  <c r="K95"/>
  <c r="I95"/>
  <c r="G95"/>
  <c r="E95"/>
  <c r="X94"/>
  <c r="W94"/>
  <c r="U94"/>
  <c r="P94"/>
  <c r="O94"/>
  <c r="N94"/>
  <c r="M94"/>
  <c r="L94"/>
  <c r="K94"/>
  <c r="I94"/>
  <c r="G94"/>
  <c r="E94"/>
  <c r="X93"/>
  <c r="W93"/>
  <c r="U93"/>
  <c r="P93"/>
  <c r="O93"/>
  <c r="N93"/>
  <c r="M93"/>
  <c r="L93"/>
  <c r="K93"/>
  <c r="I93"/>
  <c r="G93"/>
  <c r="E93"/>
  <c r="X92"/>
  <c r="W92"/>
  <c r="U92"/>
  <c r="P92"/>
  <c r="O92"/>
  <c r="N92"/>
  <c r="M92"/>
  <c r="L92"/>
  <c r="K92"/>
  <c r="I92"/>
  <c r="G92"/>
  <c r="E92"/>
  <c r="X91"/>
  <c r="W91"/>
  <c r="P91"/>
  <c r="O91"/>
  <c r="N91"/>
  <c r="M91"/>
  <c r="L91"/>
  <c r="K91"/>
  <c r="I91"/>
  <c r="G91"/>
  <c r="E91"/>
  <c r="X90"/>
  <c r="W90"/>
  <c r="U90"/>
  <c r="P90"/>
  <c r="O90"/>
  <c r="N90"/>
  <c r="M90"/>
  <c r="L90"/>
  <c r="K90"/>
  <c r="I90"/>
  <c r="G90"/>
  <c r="E90"/>
  <c r="X89"/>
  <c r="W89"/>
  <c r="U89"/>
  <c r="P89"/>
  <c r="O89"/>
  <c r="N89"/>
  <c r="M89"/>
  <c r="L89"/>
  <c r="K89"/>
  <c r="I89"/>
  <c r="G89"/>
  <c r="E89"/>
  <c r="X88"/>
  <c r="W88"/>
  <c r="U88"/>
  <c r="P88"/>
  <c r="O88"/>
  <c r="N88"/>
  <c r="M88"/>
  <c r="L88"/>
  <c r="K88"/>
  <c r="I88"/>
  <c r="G88"/>
  <c r="E88"/>
  <c r="X87"/>
  <c r="W87"/>
  <c r="U87"/>
  <c r="P87"/>
  <c r="O87"/>
  <c r="N87"/>
  <c r="M87"/>
  <c r="L87"/>
  <c r="K87"/>
  <c r="I87"/>
  <c r="G87"/>
  <c r="E87"/>
  <c r="X86"/>
  <c r="W86"/>
  <c r="U86"/>
  <c r="P86"/>
  <c r="O86"/>
  <c r="N86"/>
  <c r="M86"/>
  <c r="L86"/>
  <c r="K86"/>
  <c r="I86"/>
  <c r="G86"/>
  <c r="E86"/>
  <c r="X85"/>
  <c r="W85"/>
  <c r="U85"/>
  <c r="P85"/>
  <c r="O85"/>
  <c r="N85"/>
  <c r="M85"/>
  <c r="L85"/>
  <c r="K85"/>
  <c r="I85"/>
  <c r="G85"/>
  <c r="E85"/>
  <c r="X84"/>
  <c r="W84"/>
  <c r="U84"/>
  <c r="P84"/>
  <c r="O84"/>
  <c r="N84"/>
  <c r="M84"/>
  <c r="L84"/>
  <c r="K84"/>
  <c r="I84"/>
  <c r="G84"/>
  <c r="E84"/>
  <c r="X83"/>
  <c r="W83"/>
  <c r="U83"/>
  <c r="P83"/>
  <c r="O83"/>
  <c r="N83"/>
  <c r="M83"/>
  <c r="L83"/>
  <c r="K83"/>
  <c r="I83"/>
  <c r="G83"/>
  <c r="E83"/>
  <c r="X82"/>
  <c r="W82"/>
  <c r="U82"/>
  <c r="P82"/>
  <c r="O82"/>
  <c r="N82"/>
  <c r="M82"/>
  <c r="L82"/>
  <c r="K82"/>
  <c r="I82"/>
  <c r="G82"/>
  <c r="E82"/>
  <c r="X81"/>
  <c r="W81"/>
  <c r="U81"/>
  <c r="P81"/>
  <c r="O81"/>
  <c r="N81"/>
  <c r="M81"/>
  <c r="L81"/>
  <c r="K81"/>
  <c r="I81"/>
  <c r="G81"/>
  <c r="E81"/>
  <c r="X80"/>
  <c r="W80"/>
  <c r="U80"/>
  <c r="P80"/>
  <c r="O80"/>
  <c r="N80"/>
  <c r="M80"/>
  <c r="L80"/>
  <c r="K80"/>
  <c r="I80"/>
  <c r="G80"/>
  <c r="E80"/>
  <c r="X79"/>
  <c r="W79"/>
  <c r="U79"/>
  <c r="P79"/>
  <c r="O79"/>
  <c r="N79"/>
  <c r="M79"/>
  <c r="L79"/>
  <c r="K79"/>
  <c r="I79"/>
  <c r="G79"/>
  <c r="E79"/>
  <c r="X78"/>
  <c r="W78"/>
  <c r="U78"/>
  <c r="P78"/>
  <c r="O78"/>
  <c r="N78"/>
  <c r="M78"/>
  <c r="L78"/>
  <c r="K78"/>
  <c r="I78"/>
  <c r="G78"/>
  <c r="E78"/>
  <c r="X77"/>
  <c r="W77"/>
  <c r="U77"/>
  <c r="P77"/>
  <c r="O77"/>
  <c r="N77"/>
  <c r="M77"/>
  <c r="L77"/>
  <c r="K77"/>
  <c r="I77"/>
  <c r="G77"/>
  <c r="E77"/>
  <c r="X76"/>
  <c r="W76"/>
  <c r="U76"/>
  <c r="P76"/>
  <c r="O76"/>
  <c r="N76"/>
  <c r="M76"/>
  <c r="L76"/>
  <c r="K76"/>
  <c r="I76"/>
  <c r="G76"/>
  <c r="E76"/>
  <c r="X75"/>
  <c r="W75"/>
  <c r="P75"/>
  <c r="O75"/>
  <c r="N75"/>
  <c r="M75"/>
  <c r="L75"/>
  <c r="K75"/>
  <c r="I75"/>
  <c r="G75"/>
  <c r="E75"/>
  <c r="X74"/>
  <c r="W74"/>
  <c r="U74"/>
  <c r="P74"/>
  <c r="O74"/>
  <c r="N74"/>
  <c r="M74"/>
  <c r="L74"/>
  <c r="K74"/>
  <c r="I74"/>
  <c r="G74"/>
  <c r="E74"/>
  <c r="X73"/>
  <c r="W73"/>
  <c r="U73"/>
  <c r="P73"/>
  <c r="O73"/>
  <c r="N73"/>
  <c r="M73"/>
  <c r="L73"/>
  <c r="K73"/>
  <c r="I73"/>
  <c r="G73"/>
  <c r="E73"/>
  <c r="X72"/>
  <c r="W72"/>
  <c r="U72"/>
  <c r="P72"/>
  <c r="O72"/>
  <c r="N72"/>
  <c r="M72"/>
  <c r="L72"/>
  <c r="K72"/>
  <c r="I72"/>
  <c r="G72"/>
  <c r="E72"/>
  <c r="X71"/>
  <c r="W71"/>
  <c r="U71"/>
  <c r="P71"/>
  <c r="O71"/>
  <c r="N71"/>
  <c r="M71"/>
  <c r="L71"/>
  <c r="K71"/>
  <c r="I71"/>
  <c r="G71"/>
  <c r="E71"/>
  <c r="X70"/>
  <c r="W70"/>
  <c r="U70"/>
  <c r="P70"/>
  <c r="O70"/>
  <c r="N70"/>
  <c r="M70"/>
  <c r="L70"/>
  <c r="K70"/>
  <c r="I70"/>
  <c r="G70"/>
  <c r="E70"/>
  <c r="X69"/>
  <c r="W69"/>
  <c r="U69"/>
  <c r="P69"/>
  <c r="O69"/>
  <c r="N69"/>
  <c r="M69"/>
  <c r="L69"/>
  <c r="K69"/>
  <c r="I69"/>
  <c r="G69"/>
  <c r="E69"/>
  <c r="X68"/>
  <c r="W68"/>
  <c r="U68"/>
  <c r="P68"/>
  <c r="O68"/>
  <c r="N68"/>
  <c r="M68"/>
  <c r="L68"/>
  <c r="K68"/>
  <c r="I68"/>
  <c r="G68"/>
  <c r="E68"/>
  <c r="X67"/>
  <c r="W67"/>
  <c r="U67"/>
  <c r="P67"/>
  <c r="O67"/>
  <c r="N67"/>
  <c r="M67"/>
  <c r="L67"/>
  <c r="K67"/>
  <c r="I67"/>
  <c r="G67"/>
  <c r="E67"/>
  <c r="X66"/>
  <c r="W66"/>
  <c r="U66"/>
  <c r="P66"/>
  <c r="O66"/>
  <c r="N66"/>
  <c r="M66"/>
  <c r="L66"/>
  <c r="K66"/>
  <c r="I66"/>
  <c r="G66"/>
  <c r="E66"/>
  <c r="X65"/>
  <c r="W65"/>
  <c r="U65"/>
  <c r="P65"/>
  <c r="O65"/>
  <c r="N65"/>
  <c r="M65"/>
  <c r="L65"/>
  <c r="K65"/>
  <c r="I65"/>
  <c r="G65"/>
  <c r="E65"/>
  <c r="X64"/>
  <c r="W64"/>
  <c r="P64"/>
  <c r="O64"/>
  <c r="N64"/>
  <c r="M64"/>
  <c r="L64"/>
  <c r="K64"/>
  <c r="I64"/>
  <c r="G64"/>
  <c r="E64"/>
  <c r="X63"/>
  <c r="W63"/>
  <c r="P63"/>
  <c r="O63"/>
  <c r="N63"/>
  <c r="M63"/>
  <c r="L63"/>
  <c r="K63"/>
  <c r="I63"/>
  <c r="G63"/>
  <c r="E63"/>
  <c r="X62"/>
  <c r="W62"/>
  <c r="P62"/>
  <c r="O62"/>
  <c r="N62"/>
  <c r="M62"/>
  <c r="L62"/>
  <c r="K62"/>
  <c r="I62"/>
  <c r="G62"/>
  <c r="E62"/>
  <c r="X61"/>
  <c r="W61"/>
  <c r="U61"/>
  <c r="P61"/>
  <c r="O61"/>
  <c r="N61"/>
  <c r="M61"/>
  <c r="L61"/>
  <c r="K61"/>
  <c r="I61"/>
  <c r="G61"/>
  <c r="E61"/>
  <c r="W60"/>
  <c r="U60"/>
  <c r="P60"/>
  <c r="O60"/>
  <c r="N60"/>
  <c r="M60"/>
  <c r="L60"/>
  <c r="K60"/>
  <c r="I60"/>
  <c r="G60"/>
  <c r="E60"/>
  <c r="X59"/>
  <c r="W59"/>
  <c r="U59"/>
  <c r="P59"/>
  <c r="O59"/>
  <c r="N59"/>
  <c r="M59"/>
  <c r="L59"/>
  <c r="K59"/>
  <c r="I59"/>
  <c r="G59"/>
  <c r="E59"/>
  <c r="X58"/>
  <c r="W58"/>
  <c r="U58"/>
  <c r="P58"/>
  <c r="O58"/>
  <c r="N58"/>
  <c r="M58"/>
  <c r="L58"/>
  <c r="K58"/>
  <c r="I58"/>
  <c r="G58"/>
  <c r="E58"/>
  <c r="X57"/>
  <c r="W57"/>
  <c r="U57"/>
  <c r="P57"/>
  <c r="O57"/>
  <c r="N57"/>
  <c r="M57"/>
  <c r="L57"/>
  <c r="K57"/>
  <c r="I57"/>
  <c r="G57"/>
  <c r="E57"/>
  <c r="X56"/>
  <c r="W56"/>
  <c r="U56"/>
  <c r="P56"/>
  <c r="O56"/>
  <c r="N56"/>
  <c r="M56"/>
  <c r="L56"/>
  <c r="K56"/>
  <c r="I56"/>
  <c r="G56"/>
  <c r="E56"/>
  <c r="X55"/>
  <c r="W55"/>
  <c r="U55"/>
  <c r="P55"/>
  <c r="O55"/>
  <c r="N55"/>
  <c r="M55"/>
  <c r="L55"/>
  <c r="K55"/>
  <c r="I55"/>
  <c r="G55"/>
  <c r="E55"/>
  <c r="X54"/>
  <c r="W54"/>
  <c r="U54"/>
  <c r="P54"/>
  <c r="O54"/>
  <c r="N54"/>
  <c r="M54"/>
  <c r="L54"/>
  <c r="K54"/>
  <c r="I54"/>
  <c r="G54"/>
  <c r="E54"/>
  <c r="X53"/>
  <c r="W53"/>
  <c r="U53"/>
  <c r="P53"/>
  <c r="O53"/>
  <c r="N53"/>
  <c r="M53"/>
  <c r="L53"/>
  <c r="K53"/>
  <c r="I53"/>
  <c r="G53"/>
  <c r="E53"/>
  <c r="X52"/>
  <c r="W52"/>
  <c r="U52"/>
  <c r="P52"/>
  <c r="O52"/>
  <c r="N52"/>
  <c r="M52"/>
  <c r="L52"/>
  <c r="K52"/>
  <c r="I52"/>
  <c r="G52"/>
  <c r="E52"/>
  <c r="X51"/>
  <c r="W51"/>
  <c r="U51"/>
  <c r="P51"/>
  <c r="O51"/>
  <c r="N51"/>
  <c r="M51"/>
  <c r="L51"/>
  <c r="K51"/>
  <c r="I51"/>
  <c r="G51"/>
  <c r="E51"/>
  <c r="X50"/>
  <c r="W50"/>
  <c r="P50"/>
  <c r="O50"/>
  <c r="N50"/>
  <c r="M50"/>
  <c r="L50"/>
  <c r="K50"/>
  <c r="I50"/>
  <c r="G50"/>
  <c r="E50"/>
  <c r="X49"/>
  <c r="W49"/>
  <c r="U49"/>
  <c r="P49"/>
  <c r="O49"/>
  <c r="N49"/>
  <c r="M49"/>
  <c r="L49"/>
  <c r="K49"/>
  <c r="I49"/>
  <c r="G49"/>
  <c r="E49"/>
  <c r="X48"/>
  <c r="W48"/>
  <c r="U48"/>
  <c r="P48"/>
  <c r="O48"/>
  <c r="N48"/>
  <c r="M48"/>
  <c r="L48"/>
  <c r="K48"/>
  <c r="I48"/>
  <c r="G48"/>
  <c r="E48"/>
  <c r="X47"/>
  <c r="W47"/>
  <c r="U47"/>
  <c r="P47"/>
  <c r="O47"/>
  <c r="N47"/>
  <c r="M47"/>
  <c r="L47"/>
  <c r="K47"/>
  <c r="I47"/>
  <c r="G47"/>
  <c r="E47"/>
  <c r="X46"/>
  <c r="W46"/>
  <c r="U46"/>
  <c r="P46"/>
  <c r="O46"/>
  <c r="N46"/>
  <c r="M46"/>
  <c r="L46"/>
  <c r="K46"/>
  <c r="I46"/>
  <c r="G46"/>
  <c r="E46"/>
  <c r="X45"/>
  <c r="W45"/>
  <c r="U45"/>
  <c r="P45"/>
  <c r="O45"/>
  <c r="N45"/>
  <c r="M45"/>
  <c r="L45"/>
  <c r="K45"/>
  <c r="I45"/>
  <c r="G45"/>
  <c r="E45"/>
  <c r="X44"/>
  <c r="W44"/>
  <c r="U44"/>
  <c r="P44"/>
  <c r="O44"/>
  <c r="N44"/>
  <c r="M44"/>
  <c r="L44"/>
  <c r="K44"/>
  <c r="I44"/>
  <c r="G44"/>
  <c r="E44"/>
  <c r="X43"/>
  <c r="W43"/>
  <c r="U43"/>
  <c r="P43"/>
  <c r="O43"/>
  <c r="N43"/>
  <c r="M43"/>
  <c r="L43"/>
  <c r="K43"/>
  <c r="I43"/>
  <c r="G43"/>
  <c r="E43"/>
  <c r="X42"/>
  <c r="W42"/>
  <c r="U42"/>
  <c r="P42"/>
  <c r="O42"/>
  <c r="N42"/>
  <c r="M42"/>
  <c r="L42"/>
  <c r="K42"/>
  <c r="I42"/>
  <c r="G42"/>
  <c r="E42"/>
  <c r="X41"/>
  <c r="W41"/>
  <c r="U41"/>
  <c r="P41"/>
  <c r="O41"/>
  <c r="N41"/>
  <c r="M41"/>
  <c r="L41"/>
  <c r="K41"/>
  <c r="I41"/>
  <c r="G41"/>
  <c r="E41"/>
  <c r="X40"/>
  <c r="W40"/>
  <c r="P40"/>
  <c r="O40"/>
  <c r="N40"/>
  <c r="M40"/>
  <c r="L40"/>
  <c r="K40"/>
  <c r="I40"/>
  <c r="G40"/>
  <c r="E40"/>
  <c r="X39"/>
  <c r="W39"/>
  <c r="U39"/>
  <c r="P39"/>
  <c r="O39"/>
  <c r="N39"/>
  <c r="M39"/>
  <c r="L39"/>
  <c r="K39"/>
  <c r="I39"/>
  <c r="G39"/>
  <c r="E39"/>
  <c r="X38"/>
  <c r="W38"/>
  <c r="U38"/>
  <c r="P38"/>
  <c r="O38"/>
  <c r="N38"/>
  <c r="M38"/>
  <c r="L38"/>
  <c r="K38"/>
  <c r="I38"/>
  <c r="G38"/>
  <c r="E38"/>
  <c r="X37"/>
  <c r="W37"/>
  <c r="U37"/>
  <c r="P37"/>
  <c r="O37"/>
  <c r="N37"/>
  <c r="M37"/>
  <c r="L37"/>
  <c r="K37"/>
  <c r="I37"/>
  <c r="G37"/>
  <c r="E37"/>
  <c r="X36"/>
  <c r="W36"/>
  <c r="U36"/>
  <c r="P36"/>
  <c r="O36"/>
  <c r="N36"/>
  <c r="M36"/>
  <c r="L36"/>
  <c r="K36"/>
  <c r="I36"/>
  <c r="G36"/>
  <c r="E36"/>
  <c r="X35"/>
  <c r="W35"/>
  <c r="U35"/>
  <c r="P35"/>
  <c r="O35"/>
  <c r="N35"/>
  <c r="M35"/>
  <c r="L35"/>
  <c r="K35"/>
  <c r="I35"/>
  <c r="G35"/>
  <c r="E35"/>
  <c r="X34"/>
  <c r="W34"/>
  <c r="U34"/>
  <c r="P34"/>
  <c r="O34"/>
  <c r="N34"/>
  <c r="M34"/>
  <c r="L34"/>
  <c r="K34"/>
  <c r="I34"/>
  <c r="G34"/>
  <c r="E34"/>
  <c r="X33"/>
  <c r="W33"/>
  <c r="U33"/>
  <c r="P33"/>
  <c r="O33"/>
  <c r="N33"/>
  <c r="M33"/>
  <c r="L33"/>
  <c r="K33"/>
  <c r="I33"/>
  <c r="G33"/>
  <c r="E33"/>
  <c r="X32"/>
  <c r="W32"/>
  <c r="U32"/>
  <c r="P32"/>
  <c r="O32"/>
  <c r="N32"/>
  <c r="M32"/>
  <c r="L32"/>
  <c r="K32"/>
  <c r="I32"/>
  <c r="G32"/>
  <c r="E32"/>
  <c r="X31"/>
  <c r="W31"/>
  <c r="U31"/>
  <c r="P31"/>
  <c r="O31"/>
  <c r="N31"/>
  <c r="M31"/>
  <c r="L31"/>
  <c r="K31"/>
  <c r="I31"/>
  <c r="G31"/>
  <c r="E31"/>
  <c r="X30"/>
  <c r="W30"/>
  <c r="U30"/>
  <c r="P30"/>
  <c r="O30"/>
  <c r="N30"/>
  <c r="M30"/>
  <c r="L30"/>
  <c r="K30"/>
  <c r="I30"/>
  <c r="G30"/>
  <c r="E30"/>
  <c r="X29"/>
  <c r="W29"/>
  <c r="U29"/>
  <c r="P29"/>
  <c r="O29"/>
  <c r="N29"/>
  <c r="M29"/>
  <c r="L29"/>
  <c r="K29"/>
  <c r="I29"/>
  <c r="G29"/>
  <c r="E29"/>
  <c r="X28"/>
  <c r="W28"/>
  <c r="U28"/>
  <c r="P28"/>
  <c r="O28"/>
  <c r="N28"/>
  <c r="M28"/>
  <c r="L28"/>
  <c r="K28"/>
  <c r="I28"/>
  <c r="G28"/>
  <c r="E28"/>
  <c r="X27"/>
  <c r="W27"/>
  <c r="U27"/>
  <c r="P27"/>
  <c r="O27"/>
  <c r="N27"/>
  <c r="M27"/>
  <c r="L27"/>
  <c r="K27"/>
  <c r="I27"/>
  <c r="G27"/>
  <c r="E27"/>
  <c r="X26"/>
  <c r="W26"/>
  <c r="U26"/>
  <c r="P26"/>
  <c r="O26"/>
  <c r="N26"/>
  <c r="M26"/>
  <c r="L26"/>
  <c r="K26"/>
  <c r="I26"/>
  <c r="G26"/>
  <c r="E26"/>
  <c r="X25"/>
  <c r="W25"/>
  <c r="U25"/>
  <c r="P25"/>
  <c r="O25"/>
  <c r="N25"/>
  <c r="M25"/>
  <c r="L25"/>
  <c r="K25"/>
  <c r="I25"/>
  <c r="G25"/>
  <c r="E25"/>
  <c r="X24"/>
  <c r="W24"/>
  <c r="U24"/>
  <c r="P24"/>
  <c r="O24"/>
  <c r="N24"/>
  <c r="M24"/>
  <c r="L24"/>
  <c r="K24"/>
  <c r="I24"/>
  <c r="G24"/>
  <c r="E24"/>
  <c r="X23"/>
  <c r="W23"/>
  <c r="U23"/>
  <c r="P23"/>
  <c r="O23"/>
  <c r="N23"/>
  <c r="M23"/>
  <c r="L23"/>
  <c r="K23"/>
  <c r="I23"/>
  <c r="G23"/>
  <c r="E23"/>
  <c r="X22"/>
  <c r="W22"/>
  <c r="U22"/>
  <c r="P22"/>
  <c r="O22"/>
  <c r="N22"/>
  <c r="M22"/>
  <c r="L22"/>
  <c r="K22"/>
  <c r="I22"/>
  <c r="G22"/>
  <c r="E22"/>
  <c r="X21"/>
  <c r="W21"/>
  <c r="U21"/>
  <c r="P21"/>
  <c r="O21"/>
  <c r="N21"/>
  <c r="M21"/>
  <c r="L21"/>
  <c r="K21"/>
  <c r="I21"/>
  <c r="G21"/>
  <c r="E21"/>
  <c r="X20"/>
  <c r="W20"/>
  <c r="U20"/>
  <c r="P20"/>
  <c r="O20"/>
  <c r="N20"/>
  <c r="M20"/>
  <c r="L20"/>
  <c r="K20"/>
  <c r="I20"/>
  <c r="G20"/>
  <c r="E20"/>
  <c r="X19"/>
  <c r="W19"/>
  <c r="U19"/>
  <c r="P19"/>
  <c r="O19"/>
  <c r="N19"/>
  <c r="M19"/>
  <c r="L19"/>
  <c r="K19"/>
  <c r="I19"/>
  <c r="G19"/>
  <c r="E19"/>
  <c r="X18"/>
  <c r="W18"/>
  <c r="U18"/>
  <c r="P18"/>
  <c r="O18"/>
  <c r="N18"/>
  <c r="M18"/>
  <c r="L18"/>
  <c r="K18"/>
  <c r="I18"/>
  <c r="G18"/>
  <c r="E18"/>
  <c r="X17"/>
  <c r="W17"/>
  <c r="U17"/>
  <c r="P17"/>
  <c r="O17"/>
  <c r="N17"/>
  <c r="M17"/>
  <c r="L17"/>
  <c r="K17"/>
  <c r="I17"/>
  <c r="G17"/>
  <c r="E17"/>
  <c r="X16"/>
  <c r="W16"/>
  <c r="U16"/>
  <c r="P16"/>
  <c r="O16"/>
  <c r="N16"/>
  <c r="M16"/>
  <c r="L16"/>
  <c r="K16"/>
  <c r="I16"/>
  <c r="G16"/>
  <c r="E16"/>
  <c r="X15"/>
  <c r="W15"/>
  <c r="U15"/>
  <c r="P15"/>
  <c r="O15"/>
  <c r="N15"/>
  <c r="M15"/>
  <c r="L15"/>
  <c r="K15"/>
  <c r="I15"/>
  <c r="G15"/>
  <c r="E15"/>
  <c r="X14"/>
  <c r="W14"/>
  <c r="U14"/>
  <c r="P14"/>
  <c r="O14"/>
  <c r="N14"/>
  <c r="M14"/>
  <c r="L14"/>
  <c r="K14"/>
  <c r="I14"/>
  <c r="G14"/>
  <c r="E14"/>
  <c r="X13"/>
  <c r="W13"/>
  <c r="U13"/>
  <c r="P13"/>
  <c r="O13"/>
  <c r="N13"/>
  <c r="M13"/>
  <c r="L13"/>
  <c r="K13"/>
  <c r="I13"/>
  <c r="G13"/>
  <c r="E13"/>
  <c r="X12"/>
  <c r="W12"/>
  <c r="U12"/>
  <c r="P12"/>
  <c r="O12"/>
  <c r="N12"/>
  <c r="M12"/>
  <c r="L12"/>
  <c r="K12"/>
  <c r="I12"/>
  <c r="G12"/>
  <c r="E12"/>
  <c r="X11"/>
  <c r="W11"/>
  <c r="U11"/>
  <c r="P11"/>
  <c r="O11"/>
  <c r="N11"/>
  <c r="M11"/>
  <c r="L11"/>
  <c r="K11"/>
  <c r="I11"/>
  <c r="G11"/>
  <c r="E11"/>
  <c r="X10"/>
  <c r="W10"/>
  <c r="U10"/>
  <c r="P10"/>
  <c r="O10"/>
  <c r="N10"/>
  <c r="M10"/>
  <c r="L10"/>
  <c r="K10"/>
  <c r="I10"/>
  <c r="G10"/>
  <c r="E10"/>
  <c r="X9"/>
  <c r="W9"/>
  <c r="U9"/>
  <c r="P9"/>
  <c r="O9"/>
  <c r="N9"/>
  <c r="M9"/>
  <c r="L9"/>
  <c r="K9"/>
  <c r="I9"/>
  <c r="G9"/>
  <c r="E9"/>
  <c r="X8"/>
  <c r="W8"/>
  <c r="U8"/>
  <c r="P8"/>
  <c r="O8"/>
  <c r="N8"/>
  <c r="M8"/>
  <c r="L8"/>
  <c r="K8"/>
  <c r="I8"/>
  <c r="G8"/>
  <c r="E8"/>
  <c r="X7"/>
  <c r="W7"/>
  <c r="U7"/>
  <c r="P7"/>
  <c r="O7"/>
  <c r="N7"/>
  <c r="M7"/>
  <c r="L7"/>
  <c r="K7"/>
  <c r="I7"/>
  <c r="G7"/>
  <c r="E7"/>
</calcChain>
</file>

<file path=xl/sharedStrings.xml><?xml version="1.0" encoding="utf-8"?>
<sst xmlns="http://schemas.openxmlformats.org/spreadsheetml/2006/main" count="273" uniqueCount="254">
  <si>
    <t>SUTCN</t>
  </si>
  <si>
    <t>SUN TCA 65ML RENCENG</t>
  </si>
  <si>
    <t>DES 2019</t>
  </si>
  <si>
    <t>JAN 2020</t>
  </si>
  <si>
    <t>FEB 2020</t>
  </si>
  <si>
    <t>TOTAL 3 BLN</t>
  </si>
  <si>
    <t>AVG 3 BLN</t>
  </si>
  <si>
    <t>KONTRIBUSI</t>
  </si>
  <si>
    <t>TARGET PROGRAM CASH BACK</t>
  </si>
  <si>
    <t>REVISI</t>
  </si>
  <si>
    <t>TARGET FINAL</t>
  </si>
  <si>
    <t>REAL</t>
  </si>
  <si>
    <t>ACHV</t>
  </si>
  <si>
    <t>REWARD</t>
  </si>
  <si>
    <t>No</t>
  </si>
  <si>
    <t>KODELANG</t>
  </si>
  <si>
    <t>NAMALANG</t>
  </si>
  <si>
    <t>ALMTLANG</t>
  </si>
  <si>
    <t>UNIT</t>
  </si>
  <si>
    <t>VALUE</t>
  </si>
  <si>
    <t>%</t>
  </si>
  <si>
    <t>IN UNIT</t>
  </si>
  <si>
    <t>IN KARTON</t>
  </si>
  <si>
    <t>TURUN TARGET</t>
  </si>
  <si>
    <t>NAIK TARGET</t>
  </si>
  <si>
    <t>TDK IKUT</t>
  </si>
  <si>
    <t>(KRTN)</t>
  </si>
  <si>
    <t>(%)</t>
  </si>
  <si>
    <t>(Rp)</t>
  </si>
  <si>
    <t>PLK-TASIRIN, TK</t>
  </si>
  <si>
    <t>JL.WENGGA AGUNG JALUR 14 NO.314 SAMPIT</t>
  </si>
  <si>
    <t>PLK-MEKAR GEMILANG PERKASA, CV</t>
  </si>
  <si>
    <t>JL.LANGSAT 2 NO.01 RT.022 MENTAWA BARU HILIR</t>
  </si>
  <si>
    <t>PLK-KARYA CIPTA MANDIRI, CV</t>
  </si>
  <si>
    <t>JL.PELITA DEPAN MASJID SAMPING JL.KOPI</t>
  </si>
  <si>
    <t>PLK-SINAR MENTAYA, TK</t>
  </si>
  <si>
    <t>JL.SUKA BUMI BAAMANG, SAMPIT</t>
  </si>
  <si>
    <t>PLK-TITIN, TK SPT</t>
  </si>
  <si>
    <t>JL.SUDIRMAN KM.6,5 SAMPIT</t>
  </si>
  <si>
    <t>PLK-CAHAYA MANDIRI, TK</t>
  </si>
  <si>
    <t>JL.ISKANDAR, SAMPIT</t>
  </si>
  <si>
    <t>PLK-SEJATI, TK SAMPIT</t>
  </si>
  <si>
    <t>JL.S.PARMAN, SAMPIT</t>
  </si>
  <si>
    <t>PLK-HENRI, TK SAMPIT</t>
  </si>
  <si>
    <t>PLK-FAUJI, TK KERENG PANGI</t>
  </si>
  <si>
    <t>JL.PAHLAWAN KERENG PANGI</t>
  </si>
  <si>
    <t>PLK-SIDO JAYA ,TK</t>
  </si>
  <si>
    <t>JL.KERENG PANGI SEBELAH TK.SADIK</t>
  </si>
  <si>
    <t>PLK-NAOVAL, TK</t>
  </si>
  <si>
    <t>JL.SERAM NO.21, P.RAYA</t>
  </si>
  <si>
    <t>PLK-LIYA, TK</t>
  </si>
  <si>
    <t>JL.JAWA NO.4 PASAR PAHANDUT</t>
  </si>
  <si>
    <t>PLK-KARYA REMAJA, TK</t>
  </si>
  <si>
    <t>PLK-HAJI FATUR, TK</t>
  </si>
  <si>
    <t>JL.SERAM P.RAYA</t>
  </si>
  <si>
    <t>PLK-KIKI, TK</t>
  </si>
  <si>
    <t>JL.CILIK RIWUT KOTA BESI, SAMPIT</t>
  </si>
  <si>
    <t>PLK-H.IFAN</t>
  </si>
  <si>
    <t>JL.LOMBOK PASAR PALANGKARAYA</t>
  </si>
  <si>
    <t>PLK-NORMA, TK</t>
  </si>
  <si>
    <t>JL,A.YANI. NO.03,PALANGKARAYA</t>
  </si>
  <si>
    <t>PLK-PANJI, TK</t>
  </si>
  <si>
    <t>JL.SERAM, P.RAYA</t>
  </si>
  <si>
    <t>PLK-DIANA, TK SAMPIT</t>
  </si>
  <si>
    <t>JL.RAHADI USMAN, SAMPIT</t>
  </si>
  <si>
    <t>PLK-JAYA MAKMUR UTAMA , TK</t>
  </si>
  <si>
    <t>JL.SERAM,P.RAYA</t>
  </si>
  <si>
    <t>PLK-NAGA MAS, TK</t>
  </si>
  <si>
    <t>JL.ANTASARI ,SAMPIT</t>
  </si>
  <si>
    <t>PLK-FADLI, TK P.RAYA</t>
  </si>
  <si>
    <t>JL.JAWA P.RAYA</t>
  </si>
  <si>
    <t>PLK-LESTARI ,TK SAMPIT</t>
  </si>
  <si>
    <t>JL.ISKANDAR ,SAMPIT</t>
  </si>
  <si>
    <t>PLK-CERIA JAYA.TK</t>
  </si>
  <si>
    <t>JL.DI PANJAITAN PS.MEMPAWA,SPT</t>
  </si>
  <si>
    <t>PLK-HAJI AAN,TK</t>
  </si>
  <si>
    <t>JL.AHMAD YANI DEPAN MASJID NURUL ISLAM P.RAYA</t>
  </si>
  <si>
    <t>PLK-MAJU BERSAMA, TK SAMPIT</t>
  </si>
  <si>
    <t>JL.SUKABUMI PSR KERAMAT SAMPIT</t>
  </si>
  <si>
    <t>PLK-KARIA BARU, TK SMPT</t>
  </si>
  <si>
    <t>JL MT.HARIYONO DKT LAMPU MERAH TERMINAL</t>
  </si>
  <si>
    <t>PLK-H.RUSNANI, TK</t>
  </si>
  <si>
    <t>JL.CAMAN, SAMPIT</t>
  </si>
  <si>
    <t>PLK-SABAR MENANTI, TK</t>
  </si>
  <si>
    <t>JL.SERAM SAMP UTAMA.TK, P.RAYA</t>
  </si>
  <si>
    <t>PLK-SAYUR ABU, TK</t>
  </si>
  <si>
    <t>JL.PAHLAWAN, KERENG PANGI SEBERANG SUMY,TK</t>
  </si>
  <si>
    <t>PLK-HADI MUKHLAS, TK</t>
  </si>
  <si>
    <t>JL.JEND SUDIRMAN KM.9,5 NO.58 PASIR PUTIH</t>
  </si>
  <si>
    <t>PLK-H.SUPIYAN, TK P.RAYA</t>
  </si>
  <si>
    <t>JL.SERAM SAMPING TK.JAYA MAKMUR UTAMA</t>
  </si>
  <si>
    <t>PLK-FANDY, TK SAMPIT</t>
  </si>
  <si>
    <t>JL. ANTASARI, SEBELAH TOKO NAGA MAS</t>
  </si>
  <si>
    <t>PLK-RAMA JAYA, TK SAMPIT</t>
  </si>
  <si>
    <t>JL.P.ANTASARI, SAMPIT</t>
  </si>
  <si>
    <t>PLK-RIAN JAYA,TK</t>
  </si>
  <si>
    <t>JL.TRANS KALIMANTAN K.KURUN</t>
  </si>
  <si>
    <t>PLK-HAJI MUIN, TK</t>
  </si>
  <si>
    <t>JL.SERAM SEBERANG H.FATUR, TK P.RAYA</t>
  </si>
  <si>
    <t>PLK-SUMBER REZEKI, TK/HAIKAL</t>
  </si>
  <si>
    <t>PLK-FATHUR, TK</t>
  </si>
  <si>
    <t>JL.PEMBANGUNAN K.PANGI</t>
  </si>
  <si>
    <t>PLK-BERKAT MANDIRI,TK</t>
  </si>
  <si>
    <t>JL.SUDIRMAN NO.10 KM.2, SAMPIT</t>
  </si>
  <si>
    <t>PLK-PUTRI,TK KURUN</t>
  </si>
  <si>
    <t>PLK-MAHKOTA INDAH, TK</t>
  </si>
  <si>
    <t>PLK-LENA, TK SAMPIT</t>
  </si>
  <si>
    <t>JLN. SUPRAPTO DEKAT LAMPU MERAH SAMPIT</t>
  </si>
  <si>
    <t>PLK-ROBERT SANJAYA PUTRA, TK SAMPIT</t>
  </si>
  <si>
    <t>JL.ISKANDAR SBLH TK, MAHKOTA INDAH SAMPIT</t>
  </si>
  <si>
    <t>PLK-HSR, TK</t>
  </si>
  <si>
    <t>JL.P.ANTASARI SAMPIT</t>
  </si>
  <si>
    <t>PLK-HAJI SATRIMA, TK SPT</t>
  </si>
  <si>
    <t>JL.MT.HARIONO PSR SUBUH</t>
  </si>
  <si>
    <t>PLK-HAJI SIDI.TK</t>
  </si>
  <si>
    <t>JL SERAM NO.21 PALANGKARAYA</t>
  </si>
  <si>
    <t>PLK-SEDERHANA, TK</t>
  </si>
  <si>
    <t>JL.CILIK RIWUT KM.15,5.K.PANGI</t>
  </si>
  <si>
    <t>PLK-H. KHAIR, TK</t>
  </si>
  <si>
    <t>PLK-BERKAH JUANG MANDIRI.CV</t>
  </si>
  <si>
    <t>JL.BELIANG KOMP.RUKO NO.14 P.R</t>
  </si>
  <si>
    <t>PLK-SUMBER KAYU MAS 2, TK</t>
  </si>
  <si>
    <t>JL TJILIK RIWUT 15.5 K.PANGI</t>
  </si>
  <si>
    <t>PLK-UD RAYDTO (FAUZAN), TK</t>
  </si>
  <si>
    <t>JL.PANJAITAN, SAMPIT</t>
  </si>
  <si>
    <t>PLK-SUMBER ALAM, TK SAMPIT</t>
  </si>
  <si>
    <t>JL.ISKANDAR,SAMPIT</t>
  </si>
  <si>
    <t>PLK-TUNAS BARU, TK SAMPIT</t>
  </si>
  <si>
    <t>PLK-H.IDA, TK</t>
  </si>
  <si>
    <t>JL.D.PANJAITAN PSR JEJEMPUT SAMPIT</t>
  </si>
  <si>
    <t>PLK-GEMILANG, TK SMPT</t>
  </si>
  <si>
    <t>JLN.MT.HARIONO NO.16 SAMPIT</t>
  </si>
  <si>
    <t>PLK-WAHYU, TK</t>
  </si>
  <si>
    <t>JL LOMBOK SAMPING TK.PA SANIDIN</t>
  </si>
  <si>
    <t>PLK-KENCANA, TK AMPAH</t>
  </si>
  <si>
    <t>JL.KAPTEN RADEN SOSILO DKT PASAR AMPAH</t>
  </si>
  <si>
    <t>PLK-MAMA MADAN, TK</t>
  </si>
  <si>
    <t>PASAR TIMPAH</t>
  </si>
  <si>
    <t>PLK-JASTAN</t>
  </si>
  <si>
    <t>JL PINUS DKT ISLANDIAH</t>
  </si>
  <si>
    <t>PLK-HAJI ARIFIN, TK</t>
  </si>
  <si>
    <t>JL.BATAM NO.4 P.RAYA</t>
  </si>
  <si>
    <t>PLK-HAJI NAHWANI, TK</t>
  </si>
  <si>
    <t>JL.PAHLAWAN NO.5 K.PANGI</t>
  </si>
  <si>
    <t>PLK-SAMSUL QOMAR, TK</t>
  </si>
  <si>
    <t>JL.PEMBANGUNAN 7 K.PANGI</t>
  </si>
  <si>
    <t>PLK-RAHMA, TK</t>
  </si>
  <si>
    <t>JL.M.MAHAR(DPN.MSJ AL-IKHLAS)</t>
  </si>
  <si>
    <t>PLK-NADIA 2 PUTRI, TK</t>
  </si>
  <si>
    <t>JL.PERJUANGAN KERENG PANGI</t>
  </si>
  <si>
    <t>PLK-MUNA,TK</t>
  </si>
  <si>
    <t>JL SETH ADJI 082255115679</t>
  </si>
  <si>
    <t>PLK-FERLIN, TK SPT</t>
  </si>
  <si>
    <t>JL.SUDIRMAN KM.6,6 SAMPIT</t>
  </si>
  <si>
    <t>PLK-NANANG, TK SAMPIT</t>
  </si>
  <si>
    <t>JL.PANGERAN ANTASARI SMPG BERKAH REJEKI SMPT</t>
  </si>
  <si>
    <t>PLK-ALYA, TK</t>
  </si>
  <si>
    <t>JL.JATI P.RAYA</t>
  </si>
  <si>
    <t>PLK-MADE, TK SAMPIT</t>
  </si>
  <si>
    <t>JL.WENGGA METROPOLITAN WMP 10 JALUR 12 NO.393 RT.0</t>
  </si>
  <si>
    <t>PLK-LINDA, TK</t>
  </si>
  <si>
    <t>JL.CILIK RIWUT 80 (MUARA SELUCIN)</t>
  </si>
  <si>
    <t>PLK-NANDA, TK TIMPAH</t>
  </si>
  <si>
    <t>PLK-RIZKI, TK TIMPAH</t>
  </si>
  <si>
    <t>JL.LINTAS P.RAYA BUNTOK PASAR TIMPAH</t>
  </si>
  <si>
    <t>PLK-DEVI AMPAH, TK</t>
  </si>
  <si>
    <t>JL.KAPTEN RADEN SOESILO SAMPING TERMINAL RETRIBUSI</t>
  </si>
  <si>
    <t>PLK-HALIL,TK</t>
  </si>
  <si>
    <t>JL.CILIK RIWUT NO.36 P.RAYA</t>
  </si>
  <si>
    <t>PLK-H.IFAT/MAMA AYU.TK</t>
  </si>
  <si>
    <t>JL.MENDAWAI 3 NO.1 PALANGKARAY</t>
  </si>
  <si>
    <t>PLK-1001, TK</t>
  </si>
  <si>
    <t>JL.KENANGAN PSR KASONGAN</t>
  </si>
  <si>
    <t>PLK-AULIA RAMADHAN,TK</t>
  </si>
  <si>
    <t>JL.JAWA PSR BKT RAYA, P.RAYA</t>
  </si>
  <si>
    <t>PLK-H.MAHYUNI,TK</t>
  </si>
  <si>
    <t>JL.LOMBOK, P.RAYA</t>
  </si>
  <si>
    <t>PLK-MAMA JANAH, TK</t>
  </si>
  <si>
    <t>JL. LOMBOK PSR BRU A, P.RAYA</t>
  </si>
  <si>
    <t>PLK-MAMA KIKI</t>
  </si>
  <si>
    <t>JL MAHIR MAHAR</t>
  </si>
  <si>
    <t>PLK-PUTRA SETIA, TK</t>
  </si>
  <si>
    <t>JL.CR PSR KAHAYAN 085248391103, PALANGKARAYA</t>
  </si>
  <si>
    <t>PLK-RAMAFA JAYA, TK</t>
  </si>
  <si>
    <t>JL.A.YANI TUMBANG SAMBA 0811527244</t>
  </si>
  <si>
    <t>PLK-DAYAT,TK</t>
  </si>
  <si>
    <t>PLK-SUMBER BERKAT, TK</t>
  </si>
  <si>
    <t>JL.A.YANI SMPG SERBU P.RAYA</t>
  </si>
  <si>
    <t>UD BERKAT LARIS, TK</t>
  </si>
  <si>
    <t>JL. G.OBOS SAMPING EMPEK-EMPEK PAK RADEN</t>
  </si>
  <si>
    <t>PLK-H.HAMLI BUNTOK, TK</t>
  </si>
  <si>
    <t>JL.KARANG PACI NO.17 BUNTOK</t>
  </si>
  <si>
    <t>PLK-SALIM (NOORHIDAYAH), TK</t>
  </si>
  <si>
    <t>JL.C.RIWUT KERENG PANGI</t>
  </si>
  <si>
    <t>PLK-AULIA.TK</t>
  </si>
  <si>
    <t>JL.AYANI NO.02 PSR CERMAI</t>
  </si>
  <si>
    <t>PLK-PUJA,TK</t>
  </si>
  <si>
    <t>JL.KINIBALU NO.01, DEKAT GEREJA EFRATA, P.RAY</t>
  </si>
  <si>
    <t>PLK-M.REZA HUMAIDI,TK</t>
  </si>
  <si>
    <t>JL.LOMBOK NO.03,P.RAYA</t>
  </si>
  <si>
    <t>PLK-PATIH, TK</t>
  </si>
  <si>
    <t>JL.BATAM, P.RAYA</t>
  </si>
  <si>
    <t>PLK-DIAN, TK</t>
  </si>
  <si>
    <t>JL.PAHLAWAN SAMPING NIDA,TK KASONGAN K.PANGI</t>
  </si>
  <si>
    <t>PLK-ICHA, TK K.KURUN</t>
  </si>
  <si>
    <t>JL.SURYADI K.KURUN</t>
  </si>
  <si>
    <t>PLK-AHYAR, TK</t>
  </si>
  <si>
    <t>JL.JAWA PASAR DALAM</t>
  </si>
  <si>
    <t>PLK-IBNU, TK</t>
  </si>
  <si>
    <t>JL.RAJAWALI SAMPING TK.SAMPOERNA JAYA</t>
  </si>
  <si>
    <t>PLK-HASAN, TK</t>
  </si>
  <si>
    <t>JL.SERAM SAMPING TK.H.ILLAS</t>
  </si>
  <si>
    <t>PLK-RULLY AMPAH, TK</t>
  </si>
  <si>
    <t>JL.KAPTEN RADEN SOESILO BUNDARAN AMPAH</t>
  </si>
  <si>
    <t>PLK-ARSUNI/MAS BULUH AMPAH, TK</t>
  </si>
  <si>
    <t>JL.TALOHEN RT 19 MASUK JL.SBRG PASAR AMPAH</t>
  </si>
  <si>
    <t>PLK-JEF,  TK P.RAYA</t>
  </si>
  <si>
    <t>JL.A.YANI SBRG TK.H.SANAH H.SASI</t>
  </si>
  <si>
    <t>PLK-DANI, TK AMPAH</t>
  </si>
  <si>
    <t>PLK-M.LOVELY, TK</t>
  </si>
  <si>
    <t>PASAR SUBUH P.RAYA</t>
  </si>
  <si>
    <t>PLK-DINA DINI, TK KASONGAN</t>
  </si>
  <si>
    <t>JL.PALANGKA KASONGAN</t>
  </si>
  <si>
    <t>PLK-MENTARI,MM</t>
  </si>
  <si>
    <t>JL.H.M.ARSYAD, SAMPIT</t>
  </si>
  <si>
    <t>PLK-ZAHRA, TK BUNTOK</t>
  </si>
  <si>
    <t>JL.IBUNDA NO.6</t>
  </si>
  <si>
    <t>PLK-HAJI MARNI, TK</t>
  </si>
  <si>
    <t>JL.SUMATRA NO.45 P.RAYA</t>
  </si>
  <si>
    <t>PLK-HAJI IMI</t>
  </si>
  <si>
    <t>PLK-PA SANIDIN, TK</t>
  </si>
  <si>
    <t>JL.LOMBOK P.RAYA</t>
  </si>
  <si>
    <t>PLK-RAJAWALI JAYA,TK</t>
  </si>
  <si>
    <t>JL RAJAWALI KM.6,5</t>
  </si>
  <si>
    <t>PLK-EVA, TK</t>
  </si>
  <si>
    <t>JL.MENDAWAI IV PALANGKARAYA</t>
  </si>
  <si>
    <t>PLK-RAHMAT, TK</t>
  </si>
  <si>
    <t>JL.HIU PUTIH P.RAYA</t>
  </si>
  <si>
    <t>PLK-NADIN, TK</t>
  </si>
  <si>
    <t>JL.C.RIWUT KM.33,5 TANGKILING</t>
  </si>
  <si>
    <t>PLK-HANA PLASTIK, TK SAMPIT</t>
  </si>
  <si>
    <t>JL.ISKANDAR PASAR PPM SEBRANG HARUM MANIS SAMPIT</t>
  </si>
  <si>
    <t>PLK-SUMBER RAHMAT, TK</t>
  </si>
  <si>
    <t>JL.REVOLUSI NO.23 KASONGAN</t>
  </si>
  <si>
    <t>PLK-PAMAN SAYUR, TK KERENG PANGI</t>
  </si>
  <si>
    <t>JL. PAHLAWAN (SEBERANG TK SAIFULLHAH) KERENG PANGI</t>
  </si>
  <si>
    <t>PLK-M.TAUFIK, TK</t>
  </si>
  <si>
    <t>JL.MENDAWAI SMPING PASAR BESAR</t>
  </si>
  <si>
    <t>TOTAL</t>
  </si>
  <si>
    <t>REPORT REALISASI PROGRAM CASH BACK SUTCN</t>
  </si>
  <si>
    <t>MARET 2020</t>
  </si>
  <si>
    <t>Tidak capai</t>
  </si>
  <si>
    <t>NOTE:</t>
  </si>
  <si>
    <t>TARGET: 24.655 ,ACT : 24.545  REWARD DIBAYAR Rp.61,362,500 .TK.H.IDA TIDAK TERCAPAI DENGAN TARGET 110 KTN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</si>
</sst>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i/>
      <sz val="11"/>
      <color theme="7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/>
    <xf numFmtId="165" fontId="0" fillId="0" borderId="4" xfId="1" applyNumberFormat="1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0" fontId="0" fillId="0" borderId="4" xfId="2" applyNumberFormat="1" applyFont="1" applyBorder="1" applyAlignment="1"/>
    <xf numFmtId="165" fontId="0" fillId="0" borderId="4" xfId="0" applyNumberFormat="1" applyBorder="1"/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3" fillId="6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/>
    <xf numFmtId="9" fontId="0" fillId="0" borderId="6" xfId="2" applyFont="1" applyBorder="1" applyAlignment="1"/>
    <xf numFmtId="165" fontId="0" fillId="0" borderId="6" xfId="1" applyNumberFormat="1" applyFont="1" applyBorder="1" applyAlignment="1"/>
    <xf numFmtId="164" fontId="2" fillId="2" borderId="4" xfId="1" applyFont="1" applyFill="1" applyBorder="1" applyAlignment="1"/>
    <xf numFmtId="165" fontId="0" fillId="0" borderId="0" xfId="0" applyNumberFormat="1" applyAlignment="1">
      <alignment horizontal="center"/>
    </xf>
    <xf numFmtId="0" fontId="0" fillId="9" borderId="4" xfId="0" applyFill="1" applyBorder="1"/>
    <xf numFmtId="165" fontId="0" fillId="9" borderId="4" xfId="1" applyNumberFormat="1" applyFont="1" applyFill="1" applyBorder="1" applyAlignment="1"/>
    <xf numFmtId="165" fontId="0" fillId="9" borderId="4" xfId="1" applyNumberFormat="1" applyFont="1" applyFill="1" applyBorder="1" applyAlignment="1">
      <alignment horizontal="center"/>
    </xf>
    <xf numFmtId="10" fontId="0" fillId="9" borderId="4" xfId="2" applyNumberFormat="1" applyFont="1" applyFill="1" applyBorder="1" applyAlignment="1"/>
    <xf numFmtId="165" fontId="0" fillId="9" borderId="4" xfId="0" applyNumberFormat="1" applyFill="1" applyBorder="1"/>
    <xf numFmtId="0" fontId="0" fillId="9" borderId="4" xfId="0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 vertical="center"/>
    </xf>
    <xf numFmtId="165" fontId="5" fillId="9" borderId="4" xfId="0" applyNumberFormat="1" applyFont="1" applyFill="1" applyBorder="1"/>
    <xf numFmtId="9" fontId="0" fillId="9" borderId="6" xfId="2" applyFont="1" applyFill="1" applyBorder="1" applyAlignment="1"/>
    <xf numFmtId="165" fontId="0" fillId="9" borderId="6" xfId="1" applyNumberFormat="1" applyFont="1" applyFill="1" applyBorder="1" applyAlignment="1"/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/>
    </xf>
    <xf numFmtId="9" fontId="7" fillId="0" borderId="8" xfId="2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165" fontId="7" fillId="7" borderId="8" xfId="0" applyNumberFormat="1" applyFont="1" applyFill="1" applyBorder="1" applyAlignment="1">
      <alignment horizontal="center" vertical="center"/>
    </xf>
    <xf numFmtId="9" fontId="7" fillId="8" borderId="6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7" fontId="2" fillId="2" borderId="2" xfId="0" quotePrefix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27"/>
  <sheetViews>
    <sheetView tabSelected="1" workbookViewId="0">
      <pane xSplit="3" ySplit="6" topLeftCell="D110" activePane="bottomRight" state="frozen"/>
      <selection pane="topRight" activeCell="D1" sqref="D1"/>
      <selection pane="bottomLeft" activeCell="A7" sqref="A7"/>
      <selection pane="bottomRight" activeCell="D127" sqref="D127"/>
    </sheetView>
  </sheetViews>
  <sheetFormatPr defaultColWidth="9" defaultRowHeight="15"/>
  <cols>
    <col min="1" max="1" width="6.5703125" style="1" customWidth="1"/>
    <col min="2" max="2" width="6.7109375" customWidth="1"/>
    <col min="3" max="3" width="37.5703125" customWidth="1"/>
    <col min="4" max="4" width="53.85546875" customWidth="1"/>
    <col min="5" max="5" width="11.85546875" hidden="1" customWidth="1"/>
    <col min="6" max="6" width="13.5703125" hidden="1" customWidth="1"/>
    <col min="7" max="10" width="9" hidden="1" customWidth="1"/>
    <col min="11" max="11" width="15.5703125" hidden="1" customWidth="1"/>
    <col min="12" max="13" width="9" hidden="1" customWidth="1"/>
    <col min="14" max="14" width="17.5703125" style="1"/>
    <col min="15" max="15" width="12.5703125" hidden="1" customWidth="1"/>
    <col min="16" max="16" width="17.5703125" customWidth="1"/>
    <col min="17" max="17" width="10.85546875" style="1" hidden="1" customWidth="1"/>
    <col min="18" max="18" width="14.42578125" style="1" hidden="1" customWidth="1"/>
    <col min="19" max="19" width="12.5703125" style="1" hidden="1" customWidth="1"/>
    <col min="20" max="20" width="8.85546875" style="1" hidden="1" customWidth="1"/>
    <col min="21" max="21" width="13.42578125" style="1" customWidth="1"/>
    <col min="24" max="24" width="13.5703125"/>
    <col min="25" max="25" width="10.7109375" bestFit="1" customWidth="1"/>
  </cols>
  <sheetData>
    <row r="2" spans="1:24" ht="18.75">
      <c r="A2" s="49" t="s">
        <v>249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" ht="18.75">
      <c r="A3" s="49" t="s">
        <v>250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5" spans="1:24">
      <c r="A5" s="2" t="s">
        <v>0</v>
      </c>
      <c r="B5" s="56" t="s">
        <v>1</v>
      </c>
      <c r="C5" s="56"/>
      <c r="D5" s="3"/>
      <c r="E5" s="56" t="s">
        <v>2</v>
      </c>
      <c r="F5" s="56"/>
      <c r="G5" s="57" t="s">
        <v>3</v>
      </c>
      <c r="H5" s="50"/>
      <c r="I5" s="57" t="s">
        <v>4</v>
      </c>
      <c r="J5" s="50"/>
      <c r="K5" s="50" t="s">
        <v>5</v>
      </c>
      <c r="L5" s="50"/>
      <c r="M5" s="50" t="s">
        <v>6</v>
      </c>
      <c r="N5" s="50"/>
      <c r="O5" s="3" t="s">
        <v>7</v>
      </c>
      <c r="P5" s="51" t="s">
        <v>8</v>
      </c>
      <c r="Q5" s="51"/>
      <c r="R5" s="52" t="s">
        <v>9</v>
      </c>
      <c r="S5" s="52"/>
      <c r="T5" s="52"/>
      <c r="U5" s="54" t="s">
        <v>10</v>
      </c>
      <c r="V5" s="15" t="s">
        <v>11</v>
      </c>
      <c r="W5" s="16" t="s">
        <v>12</v>
      </c>
      <c r="X5" s="16" t="s">
        <v>13</v>
      </c>
    </row>
    <row r="6" spans="1:24">
      <c r="A6" s="4" t="s">
        <v>14</v>
      </c>
      <c r="B6" s="5" t="s">
        <v>15</v>
      </c>
      <c r="C6" s="5" t="s">
        <v>16</v>
      </c>
      <c r="D6" s="26" t="s">
        <v>17</v>
      </c>
      <c r="E6" s="5" t="s">
        <v>18</v>
      </c>
      <c r="F6" s="5" t="s">
        <v>19</v>
      </c>
      <c r="G6" s="5" t="s">
        <v>18</v>
      </c>
      <c r="H6" s="5" t="s">
        <v>19</v>
      </c>
      <c r="I6" s="5" t="s">
        <v>18</v>
      </c>
      <c r="J6" s="5" t="s">
        <v>19</v>
      </c>
      <c r="K6" s="5" t="s">
        <v>18</v>
      </c>
      <c r="L6" s="5" t="s">
        <v>19</v>
      </c>
      <c r="M6" s="5" t="s">
        <v>18</v>
      </c>
      <c r="N6" s="9" t="s">
        <v>19</v>
      </c>
      <c r="O6" s="10" t="s">
        <v>20</v>
      </c>
      <c r="P6" s="11" t="s">
        <v>21</v>
      </c>
      <c r="Q6" s="9" t="s">
        <v>22</v>
      </c>
      <c r="R6" s="17" t="s">
        <v>23</v>
      </c>
      <c r="S6" s="17" t="s">
        <v>24</v>
      </c>
      <c r="T6" s="17" t="s">
        <v>25</v>
      </c>
      <c r="U6" s="55"/>
      <c r="V6" s="18" t="s">
        <v>26</v>
      </c>
      <c r="W6" s="19" t="s">
        <v>27</v>
      </c>
      <c r="X6" s="19" t="s">
        <v>28</v>
      </c>
    </row>
    <row r="7" spans="1:24">
      <c r="A7" s="6">
        <v>1</v>
      </c>
      <c r="B7" s="7">
        <v>12565</v>
      </c>
      <c r="C7" s="7" t="s">
        <v>29</v>
      </c>
      <c r="D7" s="7" t="s">
        <v>30</v>
      </c>
      <c r="E7" s="8">
        <f>F7/2200</f>
        <v>64800</v>
      </c>
      <c r="F7" s="8">
        <v>142560000</v>
      </c>
      <c r="G7" s="8">
        <f>H7/2200</f>
        <v>133200</v>
      </c>
      <c r="H7" s="8">
        <v>293040000</v>
      </c>
      <c r="I7" s="8">
        <f>J7/2200</f>
        <v>129600</v>
      </c>
      <c r="J7" s="8">
        <v>285120000</v>
      </c>
      <c r="K7" s="8">
        <f>E7+G7+I7</f>
        <v>327600</v>
      </c>
      <c r="L7" s="8">
        <f>F7+H7+J7</f>
        <v>720720000</v>
      </c>
      <c r="M7" s="8">
        <f>K7/3</f>
        <v>109200</v>
      </c>
      <c r="N7" s="12">
        <f t="shared" ref="N7:N70" si="0">L7/3</f>
        <v>240240000</v>
      </c>
      <c r="O7" s="13">
        <f t="shared" ref="O7:O70" si="1">N7/N$122</f>
        <v>0.13756359586872499</v>
      </c>
      <c r="P7" s="14">
        <f t="shared" ref="P7:P70" si="2">U7*36</f>
        <v>118800</v>
      </c>
      <c r="Q7" s="20">
        <v>3300</v>
      </c>
      <c r="R7" s="21"/>
      <c r="S7" s="21"/>
      <c r="T7" s="21"/>
      <c r="U7" s="22">
        <f>Q7-(R7+S7+T7)</f>
        <v>3300</v>
      </c>
      <c r="V7" s="23">
        <v>3300</v>
      </c>
      <c r="W7" s="24">
        <f>V7/U7</f>
        <v>1</v>
      </c>
      <c r="X7" s="25">
        <f t="shared" ref="X7:X70" si="3">2500*U7</f>
        <v>8250000</v>
      </c>
    </row>
    <row r="8" spans="1:24">
      <c r="A8" s="6">
        <v>2</v>
      </c>
      <c r="B8" s="7">
        <v>12581</v>
      </c>
      <c r="C8" s="7" t="s">
        <v>31</v>
      </c>
      <c r="D8" s="7" t="s">
        <v>32</v>
      </c>
      <c r="E8" s="8">
        <f t="shared" ref="E8:E71" si="4">F8/2200</f>
        <v>36000</v>
      </c>
      <c r="F8" s="8">
        <v>79200000</v>
      </c>
      <c r="G8" s="8">
        <f t="shared" ref="G8:G71" si="5">H8/2200</f>
        <v>54000</v>
      </c>
      <c r="H8" s="8">
        <v>118800000</v>
      </c>
      <c r="I8" s="8">
        <f t="shared" ref="I8:I71" si="6">J8/2200</f>
        <v>54000</v>
      </c>
      <c r="J8" s="8">
        <v>118800000</v>
      </c>
      <c r="K8" s="8">
        <f t="shared" ref="K8:K71" si="7">E8+G8+I8</f>
        <v>144000</v>
      </c>
      <c r="L8" s="8">
        <f t="shared" ref="L8:L70" si="8">F8+H8+J8</f>
        <v>316800000</v>
      </c>
      <c r="M8" s="8">
        <f t="shared" ref="M8:M70" si="9">K8/3</f>
        <v>48000</v>
      </c>
      <c r="N8" s="12">
        <f t="shared" si="0"/>
        <v>105600000</v>
      </c>
      <c r="O8" s="13">
        <f t="shared" si="1"/>
        <v>6.0467514667571401E-2</v>
      </c>
      <c r="P8" s="14">
        <f t="shared" si="2"/>
        <v>54000</v>
      </c>
      <c r="Q8" s="20">
        <v>1500</v>
      </c>
      <c r="R8" s="21"/>
      <c r="S8" s="21"/>
      <c r="T8" s="21"/>
      <c r="U8" s="22">
        <f t="shared" ref="U8:U71" si="10">Q8-(R8+S8+T8)</f>
        <v>1500</v>
      </c>
      <c r="V8" s="23">
        <v>1500</v>
      </c>
      <c r="W8" s="24">
        <f t="shared" ref="W8:W39" si="11">V8/U8</f>
        <v>1</v>
      </c>
      <c r="X8" s="25">
        <f t="shared" si="3"/>
        <v>3750000</v>
      </c>
    </row>
    <row r="9" spans="1:24">
      <c r="A9" s="6">
        <v>3</v>
      </c>
      <c r="B9" s="7">
        <v>12595</v>
      </c>
      <c r="C9" s="7" t="s">
        <v>33</v>
      </c>
      <c r="D9" s="7" t="s">
        <v>34</v>
      </c>
      <c r="E9" s="8">
        <f t="shared" si="4"/>
        <v>54000</v>
      </c>
      <c r="F9" s="8">
        <v>118800000</v>
      </c>
      <c r="G9" s="8">
        <f t="shared" si="5"/>
        <v>36000</v>
      </c>
      <c r="H9" s="8">
        <v>79200000</v>
      </c>
      <c r="I9" s="8">
        <f t="shared" si="6"/>
        <v>45000</v>
      </c>
      <c r="J9" s="8">
        <v>99000000</v>
      </c>
      <c r="K9" s="8">
        <f t="shared" si="7"/>
        <v>135000</v>
      </c>
      <c r="L9" s="8">
        <f t="shared" si="8"/>
        <v>297000000</v>
      </c>
      <c r="M9" s="8">
        <f t="shared" si="9"/>
        <v>45000</v>
      </c>
      <c r="N9" s="12">
        <f t="shared" si="0"/>
        <v>99000000</v>
      </c>
      <c r="O9" s="13">
        <f t="shared" si="1"/>
        <v>5.6688295000848203E-2</v>
      </c>
      <c r="P9" s="14">
        <f t="shared" si="2"/>
        <v>50400</v>
      </c>
      <c r="Q9" s="20">
        <v>1400</v>
      </c>
      <c r="R9" s="21"/>
      <c r="S9" s="21"/>
      <c r="T9" s="21"/>
      <c r="U9" s="22">
        <f t="shared" si="10"/>
        <v>1400</v>
      </c>
      <c r="V9" s="23">
        <v>1400</v>
      </c>
      <c r="W9" s="24">
        <f t="shared" si="11"/>
        <v>1</v>
      </c>
      <c r="X9" s="25">
        <f t="shared" si="3"/>
        <v>3500000</v>
      </c>
    </row>
    <row r="10" spans="1:24">
      <c r="A10" s="6">
        <v>4</v>
      </c>
      <c r="B10" s="7">
        <v>12543</v>
      </c>
      <c r="C10" s="7" t="s">
        <v>35</v>
      </c>
      <c r="D10" s="7" t="s">
        <v>36</v>
      </c>
      <c r="E10" s="8">
        <f t="shared" si="4"/>
        <v>36000</v>
      </c>
      <c r="F10" s="8">
        <v>79200000</v>
      </c>
      <c r="G10" s="8">
        <f t="shared" si="5"/>
        <v>18000</v>
      </c>
      <c r="H10" s="8">
        <v>39600000</v>
      </c>
      <c r="I10" s="8">
        <f t="shared" si="6"/>
        <v>21600</v>
      </c>
      <c r="J10" s="8">
        <v>47520000</v>
      </c>
      <c r="K10" s="8">
        <f t="shared" si="7"/>
        <v>75600</v>
      </c>
      <c r="L10" s="8">
        <f t="shared" si="8"/>
        <v>166320000</v>
      </c>
      <c r="M10" s="8">
        <f t="shared" si="9"/>
        <v>25200</v>
      </c>
      <c r="N10" s="12">
        <f t="shared" si="0"/>
        <v>55440000</v>
      </c>
      <c r="O10" s="13">
        <f t="shared" si="1"/>
        <v>3.1745445200475002E-2</v>
      </c>
      <c r="P10" s="14">
        <f t="shared" si="2"/>
        <v>21600</v>
      </c>
      <c r="Q10" s="20">
        <v>800</v>
      </c>
      <c r="R10" s="21">
        <v>200</v>
      </c>
      <c r="S10" s="21"/>
      <c r="T10" s="21"/>
      <c r="U10" s="22">
        <f t="shared" si="10"/>
        <v>600</v>
      </c>
      <c r="V10" s="23">
        <v>600</v>
      </c>
      <c r="W10" s="24">
        <f t="shared" si="11"/>
        <v>1</v>
      </c>
      <c r="X10" s="25">
        <f t="shared" si="3"/>
        <v>1500000</v>
      </c>
    </row>
    <row r="11" spans="1:24">
      <c r="A11" s="6">
        <v>5</v>
      </c>
      <c r="B11" s="7">
        <v>12552</v>
      </c>
      <c r="C11" s="7" t="s">
        <v>37</v>
      </c>
      <c r="D11" s="7" t="s">
        <v>38</v>
      </c>
      <c r="E11" s="8">
        <f t="shared" si="4"/>
        <v>32400</v>
      </c>
      <c r="F11" s="8">
        <v>71280000</v>
      </c>
      <c r="G11" s="8">
        <f t="shared" si="5"/>
        <v>18000</v>
      </c>
      <c r="H11" s="8">
        <v>39600000</v>
      </c>
      <c r="I11" s="8">
        <f t="shared" si="6"/>
        <v>18000</v>
      </c>
      <c r="J11" s="8">
        <v>39600000</v>
      </c>
      <c r="K11" s="8">
        <f t="shared" si="7"/>
        <v>68400</v>
      </c>
      <c r="L11" s="8">
        <f t="shared" si="8"/>
        <v>150480000</v>
      </c>
      <c r="M11" s="8">
        <f t="shared" si="9"/>
        <v>22800</v>
      </c>
      <c r="N11" s="12">
        <f t="shared" si="0"/>
        <v>50160000</v>
      </c>
      <c r="O11" s="13">
        <f t="shared" si="1"/>
        <v>2.8722069467096399E-2</v>
      </c>
      <c r="P11" s="14">
        <f t="shared" si="2"/>
        <v>25200</v>
      </c>
      <c r="Q11" s="20">
        <v>700</v>
      </c>
      <c r="R11" s="21"/>
      <c r="S11" s="21"/>
      <c r="T11" s="21"/>
      <c r="U11" s="22">
        <f t="shared" si="10"/>
        <v>700</v>
      </c>
      <c r="V11" s="23">
        <v>700</v>
      </c>
      <c r="W11" s="24">
        <f t="shared" si="11"/>
        <v>1</v>
      </c>
      <c r="X11" s="25">
        <f t="shared" si="3"/>
        <v>1750000</v>
      </c>
    </row>
    <row r="12" spans="1:24">
      <c r="A12" s="6">
        <v>6</v>
      </c>
      <c r="B12" s="7">
        <v>12527</v>
      </c>
      <c r="C12" s="7" t="s">
        <v>39</v>
      </c>
      <c r="D12" s="7" t="s">
        <v>40</v>
      </c>
      <c r="E12" s="8">
        <f t="shared" si="4"/>
        <v>21600</v>
      </c>
      <c r="F12" s="8">
        <v>47520000</v>
      </c>
      <c r="G12" s="8">
        <f t="shared" si="5"/>
        <v>21600</v>
      </c>
      <c r="H12" s="8">
        <v>47520000</v>
      </c>
      <c r="I12" s="8">
        <f t="shared" si="6"/>
        <v>18000</v>
      </c>
      <c r="J12" s="8">
        <v>39600000</v>
      </c>
      <c r="K12" s="8">
        <f t="shared" si="7"/>
        <v>61200</v>
      </c>
      <c r="L12" s="8">
        <f t="shared" si="8"/>
        <v>134640000</v>
      </c>
      <c r="M12" s="8">
        <f t="shared" si="9"/>
        <v>20400</v>
      </c>
      <c r="N12" s="12">
        <f t="shared" si="0"/>
        <v>44880000</v>
      </c>
      <c r="O12" s="13">
        <f t="shared" si="1"/>
        <v>2.5698693733717901E-2</v>
      </c>
      <c r="P12" s="14">
        <f t="shared" si="2"/>
        <v>23400</v>
      </c>
      <c r="Q12" s="20">
        <v>650</v>
      </c>
      <c r="R12" s="21"/>
      <c r="S12" s="21"/>
      <c r="T12" s="21"/>
      <c r="U12" s="22">
        <f t="shared" si="10"/>
        <v>650</v>
      </c>
      <c r="V12" s="23">
        <v>850</v>
      </c>
      <c r="W12" s="24">
        <f t="shared" si="11"/>
        <v>1.3076923076923099</v>
      </c>
      <c r="X12" s="25">
        <f t="shared" si="3"/>
        <v>1625000</v>
      </c>
    </row>
    <row r="13" spans="1:24">
      <c r="A13" s="6">
        <v>7</v>
      </c>
      <c r="B13" s="7">
        <v>12538</v>
      </c>
      <c r="C13" s="7" t="s">
        <v>41</v>
      </c>
      <c r="D13" s="7" t="s">
        <v>42</v>
      </c>
      <c r="E13" s="8">
        <f t="shared" si="4"/>
        <v>18000</v>
      </c>
      <c r="F13" s="8">
        <v>39600000</v>
      </c>
      <c r="G13" s="8">
        <f t="shared" si="5"/>
        <v>18000</v>
      </c>
      <c r="H13" s="8">
        <v>39600000</v>
      </c>
      <c r="I13" s="8">
        <f t="shared" si="6"/>
        <v>25200</v>
      </c>
      <c r="J13" s="8">
        <v>55440000</v>
      </c>
      <c r="K13" s="8">
        <f t="shared" si="7"/>
        <v>61200</v>
      </c>
      <c r="L13" s="8">
        <f t="shared" si="8"/>
        <v>134640000</v>
      </c>
      <c r="M13" s="8">
        <f t="shared" si="9"/>
        <v>20400</v>
      </c>
      <c r="N13" s="12">
        <f t="shared" si="0"/>
        <v>44880000</v>
      </c>
      <c r="O13" s="13">
        <f t="shared" si="1"/>
        <v>2.5698693733717901E-2</v>
      </c>
      <c r="P13" s="14">
        <f t="shared" si="2"/>
        <v>23400</v>
      </c>
      <c r="Q13" s="20">
        <v>650</v>
      </c>
      <c r="R13" s="21"/>
      <c r="S13" s="21"/>
      <c r="T13" s="21"/>
      <c r="U13" s="22">
        <f t="shared" si="10"/>
        <v>650</v>
      </c>
      <c r="V13" s="23">
        <v>650</v>
      </c>
      <c r="W13" s="24">
        <f t="shared" si="11"/>
        <v>1</v>
      </c>
      <c r="X13" s="25">
        <f t="shared" si="3"/>
        <v>1625000</v>
      </c>
    </row>
    <row r="14" spans="1:24">
      <c r="A14" s="6">
        <v>8</v>
      </c>
      <c r="B14" s="7">
        <v>12532</v>
      </c>
      <c r="C14" s="7" t="s">
        <v>43</v>
      </c>
      <c r="D14" s="7" t="s">
        <v>40</v>
      </c>
      <c r="E14" s="8">
        <f t="shared" si="4"/>
        <v>16200</v>
      </c>
      <c r="F14" s="8">
        <v>35640000</v>
      </c>
      <c r="G14" s="8">
        <f t="shared" si="5"/>
        <v>16200</v>
      </c>
      <c r="H14" s="8">
        <v>35640000</v>
      </c>
      <c r="I14" s="8">
        <f t="shared" si="6"/>
        <v>27900</v>
      </c>
      <c r="J14" s="8">
        <v>61380000</v>
      </c>
      <c r="K14" s="8">
        <f t="shared" si="7"/>
        <v>60300</v>
      </c>
      <c r="L14" s="8">
        <f t="shared" si="8"/>
        <v>132660000</v>
      </c>
      <c r="M14" s="8">
        <f t="shared" si="9"/>
        <v>20100</v>
      </c>
      <c r="N14" s="12">
        <f t="shared" si="0"/>
        <v>44220000</v>
      </c>
      <c r="O14" s="13">
        <f t="shared" si="1"/>
        <v>2.5320771767045499E-2</v>
      </c>
      <c r="P14" s="14">
        <f t="shared" si="2"/>
        <v>21600</v>
      </c>
      <c r="Q14" s="20">
        <v>600</v>
      </c>
      <c r="R14" s="21"/>
      <c r="S14" s="21"/>
      <c r="T14" s="21"/>
      <c r="U14" s="22">
        <f t="shared" si="10"/>
        <v>600</v>
      </c>
      <c r="V14" s="23">
        <v>600</v>
      </c>
      <c r="W14" s="24">
        <f t="shared" si="11"/>
        <v>1</v>
      </c>
      <c r="X14" s="25">
        <f t="shared" si="3"/>
        <v>1500000</v>
      </c>
    </row>
    <row r="15" spans="1:24">
      <c r="A15" s="6">
        <v>9</v>
      </c>
      <c r="B15" s="7">
        <v>12500</v>
      </c>
      <c r="C15" s="7" t="s">
        <v>44</v>
      </c>
      <c r="D15" s="7" t="s">
        <v>45</v>
      </c>
      <c r="E15" s="8">
        <f t="shared" si="4"/>
        <v>21600</v>
      </c>
      <c r="F15" s="8">
        <v>47520000</v>
      </c>
      <c r="G15" s="8">
        <f t="shared" si="5"/>
        <v>19800</v>
      </c>
      <c r="H15" s="8">
        <v>43560000</v>
      </c>
      <c r="I15" s="8">
        <f t="shared" si="6"/>
        <v>16200</v>
      </c>
      <c r="J15" s="8">
        <v>35640000</v>
      </c>
      <c r="K15" s="8">
        <f t="shared" si="7"/>
        <v>57600</v>
      </c>
      <c r="L15" s="8">
        <f t="shared" si="8"/>
        <v>126720000</v>
      </c>
      <c r="M15" s="8">
        <f t="shared" si="9"/>
        <v>19200</v>
      </c>
      <c r="N15" s="12">
        <f t="shared" si="0"/>
        <v>42240000</v>
      </c>
      <c r="O15" s="13">
        <f t="shared" si="1"/>
        <v>2.4187005867028599E-2</v>
      </c>
      <c r="P15" s="14">
        <f t="shared" si="2"/>
        <v>21600</v>
      </c>
      <c r="Q15" s="20">
        <v>600</v>
      </c>
      <c r="R15" s="21"/>
      <c r="S15" s="21"/>
      <c r="T15" s="21"/>
      <c r="U15" s="22">
        <f t="shared" si="10"/>
        <v>600</v>
      </c>
      <c r="V15" s="23">
        <v>600</v>
      </c>
      <c r="W15" s="24">
        <f t="shared" si="11"/>
        <v>1</v>
      </c>
      <c r="X15" s="25">
        <f t="shared" si="3"/>
        <v>1500000</v>
      </c>
    </row>
    <row r="16" spans="1:24">
      <c r="A16" s="6">
        <v>10</v>
      </c>
      <c r="B16" s="7">
        <v>12525</v>
      </c>
      <c r="C16" s="7" t="s">
        <v>46</v>
      </c>
      <c r="D16" s="7" t="s">
        <v>47</v>
      </c>
      <c r="E16" s="8">
        <f t="shared" si="4"/>
        <v>14400</v>
      </c>
      <c r="F16" s="8">
        <v>31680000</v>
      </c>
      <c r="G16" s="8">
        <f t="shared" si="5"/>
        <v>14400</v>
      </c>
      <c r="H16" s="8">
        <v>31680000</v>
      </c>
      <c r="I16" s="8">
        <f t="shared" si="6"/>
        <v>21600</v>
      </c>
      <c r="J16" s="8">
        <v>47520000</v>
      </c>
      <c r="K16" s="8">
        <f t="shared" si="7"/>
        <v>50400</v>
      </c>
      <c r="L16" s="8">
        <f t="shared" si="8"/>
        <v>110880000</v>
      </c>
      <c r="M16" s="8">
        <f t="shared" si="9"/>
        <v>16800</v>
      </c>
      <c r="N16" s="12">
        <f t="shared" si="0"/>
        <v>36960000</v>
      </c>
      <c r="O16" s="13">
        <f t="shared" si="1"/>
        <v>2.116363013365E-2</v>
      </c>
      <c r="P16" s="14">
        <f t="shared" si="2"/>
        <v>18000</v>
      </c>
      <c r="Q16" s="20">
        <v>500</v>
      </c>
      <c r="R16" s="21"/>
      <c r="S16" s="21"/>
      <c r="T16" s="21"/>
      <c r="U16" s="22">
        <f t="shared" si="10"/>
        <v>500</v>
      </c>
      <c r="V16" s="23">
        <v>500</v>
      </c>
      <c r="W16" s="24">
        <f t="shared" si="11"/>
        <v>1</v>
      </c>
      <c r="X16" s="25">
        <f t="shared" si="3"/>
        <v>1250000</v>
      </c>
    </row>
    <row r="17" spans="1:24">
      <c r="A17" s="6">
        <v>11</v>
      </c>
      <c r="B17" s="7">
        <v>12486</v>
      </c>
      <c r="C17" s="7" t="s">
        <v>48</v>
      </c>
      <c r="D17" s="7" t="s">
        <v>49</v>
      </c>
      <c r="E17" s="8">
        <f t="shared" si="4"/>
        <v>10800</v>
      </c>
      <c r="F17" s="8">
        <v>23760000</v>
      </c>
      <c r="G17" s="8">
        <f t="shared" si="5"/>
        <v>18000</v>
      </c>
      <c r="H17" s="8">
        <v>39600000</v>
      </c>
      <c r="I17" s="8">
        <f t="shared" si="6"/>
        <v>18000</v>
      </c>
      <c r="J17" s="8">
        <v>39600000</v>
      </c>
      <c r="K17" s="8">
        <f t="shared" si="7"/>
        <v>46800</v>
      </c>
      <c r="L17" s="8">
        <f t="shared" si="8"/>
        <v>102960000</v>
      </c>
      <c r="M17" s="8">
        <f t="shared" si="9"/>
        <v>15600</v>
      </c>
      <c r="N17" s="12">
        <f t="shared" si="0"/>
        <v>34320000</v>
      </c>
      <c r="O17" s="13">
        <f t="shared" si="1"/>
        <v>1.9651942266960699E-2</v>
      </c>
      <c r="P17" s="14">
        <f t="shared" si="2"/>
        <v>16200</v>
      </c>
      <c r="Q17" s="20">
        <v>450</v>
      </c>
      <c r="R17" s="21"/>
      <c r="S17" s="21"/>
      <c r="T17" s="21"/>
      <c r="U17" s="22">
        <f t="shared" si="10"/>
        <v>450</v>
      </c>
      <c r="V17" s="23">
        <v>500</v>
      </c>
      <c r="W17" s="24">
        <f t="shared" si="11"/>
        <v>1.1111111111111101</v>
      </c>
      <c r="X17" s="25">
        <f t="shared" si="3"/>
        <v>1125000</v>
      </c>
    </row>
    <row r="18" spans="1:24">
      <c r="A18" s="6">
        <v>12</v>
      </c>
      <c r="B18" s="7">
        <v>12501</v>
      </c>
      <c r="C18" s="7" t="s">
        <v>50</v>
      </c>
      <c r="D18" s="7" t="s">
        <v>51</v>
      </c>
      <c r="E18" s="8">
        <f t="shared" si="4"/>
        <v>21600</v>
      </c>
      <c r="F18" s="8">
        <v>47520000</v>
      </c>
      <c r="G18" s="8">
        <f t="shared" si="5"/>
        <v>10800</v>
      </c>
      <c r="H18" s="8">
        <v>23760000</v>
      </c>
      <c r="I18" s="8">
        <f t="shared" si="6"/>
        <v>10800</v>
      </c>
      <c r="J18" s="8">
        <v>23760000</v>
      </c>
      <c r="K18" s="8">
        <f t="shared" si="7"/>
        <v>43200</v>
      </c>
      <c r="L18" s="8">
        <f t="shared" si="8"/>
        <v>95040000</v>
      </c>
      <c r="M18" s="8">
        <f t="shared" si="9"/>
        <v>14400</v>
      </c>
      <c r="N18" s="12">
        <f t="shared" si="0"/>
        <v>31680000</v>
      </c>
      <c r="O18" s="13">
        <f t="shared" si="1"/>
        <v>1.8140254400271401E-2</v>
      </c>
      <c r="P18" s="14">
        <f t="shared" si="2"/>
        <v>16200</v>
      </c>
      <c r="Q18" s="20">
        <v>450</v>
      </c>
      <c r="R18" s="21"/>
      <c r="S18" s="21"/>
      <c r="T18" s="21"/>
      <c r="U18" s="22">
        <f t="shared" si="10"/>
        <v>450</v>
      </c>
      <c r="V18" s="23">
        <v>450</v>
      </c>
      <c r="W18" s="24">
        <f t="shared" si="11"/>
        <v>1</v>
      </c>
      <c r="X18" s="25">
        <f t="shared" si="3"/>
        <v>1125000</v>
      </c>
    </row>
    <row r="19" spans="1:24">
      <c r="A19" s="6">
        <v>13</v>
      </c>
      <c r="B19" s="7">
        <v>12533</v>
      </c>
      <c r="C19" s="7" t="s">
        <v>52</v>
      </c>
      <c r="D19" s="7" t="s">
        <v>40</v>
      </c>
      <c r="E19" s="8">
        <f t="shared" si="4"/>
        <v>14400</v>
      </c>
      <c r="F19" s="8">
        <v>31680000</v>
      </c>
      <c r="G19" s="8">
        <f t="shared" si="5"/>
        <v>14400</v>
      </c>
      <c r="H19" s="8">
        <v>31680000</v>
      </c>
      <c r="I19" s="8">
        <f t="shared" si="6"/>
        <v>14400</v>
      </c>
      <c r="J19" s="8">
        <v>31680000</v>
      </c>
      <c r="K19" s="8">
        <f t="shared" si="7"/>
        <v>43200</v>
      </c>
      <c r="L19" s="8">
        <f t="shared" si="8"/>
        <v>95040000</v>
      </c>
      <c r="M19" s="8">
        <f t="shared" si="9"/>
        <v>14400</v>
      </c>
      <c r="N19" s="12">
        <f t="shared" si="0"/>
        <v>31680000</v>
      </c>
      <c r="O19" s="13">
        <f t="shared" si="1"/>
        <v>1.8140254400271401E-2</v>
      </c>
      <c r="P19" s="14">
        <f t="shared" si="2"/>
        <v>16200</v>
      </c>
      <c r="Q19" s="20">
        <v>450</v>
      </c>
      <c r="R19" s="21"/>
      <c r="S19" s="21"/>
      <c r="T19" s="21"/>
      <c r="U19" s="22">
        <f t="shared" si="10"/>
        <v>450</v>
      </c>
      <c r="V19" s="23">
        <v>450</v>
      </c>
      <c r="W19" s="24">
        <f t="shared" si="11"/>
        <v>1</v>
      </c>
      <c r="X19" s="25">
        <f t="shared" si="3"/>
        <v>1125000</v>
      </c>
    </row>
    <row r="20" spans="1:24">
      <c r="A20" s="6">
        <v>14</v>
      </c>
      <c r="B20" s="7">
        <v>12419</v>
      </c>
      <c r="C20" s="7" t="s">
        <v>53</v>
      </c>
      <c r="D20" s="7" t="s">
        <v>54</v>
      </c>
      <c r="E20" s="8">
        <f t="shared" si="4"/>
        <v>19800</v>
      </c>
      <c r="F20" s="8">
        <v>43560000</v>
      </c>
      <c r="G20" s="8">
        <f t="shared" si="5"/>
        <v>5400</v>
      </c>
      <c r="H20" s="8">
        <v>11880000</v>
      </c>
      <c r="I20" s="8">
        <f t="shared" si="6"/>
        <v>16200</v>
      </c>
      <c r="J20" s="8">
        <v>35640000</v>
      </c>
      <c r="K20" s="8">
        <f t="shared" si="7"/>
        <v>41400</v>
      </c>
      <c r="L20" s="8">
        <f t="shared" si="8"/>
        <v>91080000</v>
      </c>
      <c r="M20" s="8">
        <f t="shared" si="9"/>
        <v>13800</v>
      </c>
      <c r="N20" s="12">
        <f t="shared" si="0"/>
        <v>30360000</v>
      </c>
      <c r="O20" s="13">
        <f t="shared" si="1"/>
        <v>1.7384410466926799E-2</v>
      </c>
      <c r="P20" s="14">
        <f t="shared" si="2"/>
        <v>14400</v>
      </c>
      <c r="Q20" s="20">
        <v>400</v>
      </c>
      <c r="R20" s="21"/>
      <c r="S20" s="21"/>
      <c r="T20" s="21"/>
      <c r="U20" s="22">
        <f t="shared" si="10"/>
        <v>400</v>
      </c>
      <c r="V20" s="23">
        <v>450</v>
      </c>
      <c r="W20" s="24">
        <f t="shared" si="11"/>
        <v>1.125</v>
      </c>
      <c r="X20" s="25">
        <f t="shared" si="3"/>
        <v>1000000</v>
      </c>
    </row>
    <row r="21" spans="1:24">
      <c r="A21" s="6">
        <v>15</v>
      </c>
      <c r="B21" s="7">
        <v>12549</v>
      </c>
      <c r="C21" s="7" t="s">
        <v>55</v>
      </c>
      <c r="D21" s="7" t="s">
        <v>56</v>
      </c>
      <c r="E21" s="8">
        <f t="shared" si="4"/>
        <v>10800</v>
      </c>
      <c r="F21" s="8">
        <v>23760000</v>
      </c>
      <c r="G21" s="8">
        <f t="shared" si="5"/>
        <v>21600</v>
      </c>
      <c r="H21" s="8">
        <v>47520000</v>
      </c>
      <c r="I21" s="8">
        <f t="shared" si="6"/>
        <v>9000</v>
      </c>
      <c r="J21" s="8">
        <v>19800000</v>
      </c>
      <c r="K21" s="8">
        <f t="shared" si="7"/>
        <v>41400</v>
      </c>
      <c r="L21" s="8">
        <f t="shared" si="8"/>
        <v>91080000</v>
      </c>
      <c r="M21" s="8">
        <f t="shared" si="9"/>
        <v>13800</v>
      </c>
      <c r="N21" s="12">
        <f t="shared" si="0"/>
        <v>30360000</v>
      </c>
      <c r="O21" s="13">
        <f t="shared" si="1"/>
        <v>1.7384410466926799E-2</v>
      </c>
      <c r="P21" s="14">
        <f t="shared" si="2"/>
        <v>14400</v>
      </c>
      <c r="Q21" s="20">
        <v>400</v>
      </c>
      <c r="R21" s="21"/>
      <c r="S21" s="21"/>
      <c r="T21" s="21"/>
      <c r="U21" s="22">
        <f t="shared" si="10"/>
        <v>400</v>
      </c>
      <c r="V21" s="23">
        <v>400</v>
      </c>
      <c r="W21" s="24">
        <f t="shared" si="11"/>
        <v>1</v>
      </c>
      <c r="X21" s="25">
        <f t="shared" si="3"/>
        <v>1000000</v>
      </c>
    </row>
    <row r="22" spans="1:24">
      <c r="A22" s="6">
        <v>16</v>
      </c>
      <c r="B22" s="7">
        <v>12516</v>
      </c>
      <c r="C22" s="7" t="s">
        <v>57</v>
      </c>
      <c r="D22" s="7" t="s">
        <v>58</v>
      </c>
      <c r="E22" s="8">
        <f t="shared" si="4"/>
        <v>0</v>
      </c>
      <c r="F22" s="8">
        <v>0</v>
      </c>
      <c r="G22" s="8">
        <f t="shared" si="5"/>
        <v>10880</v>
      </c>
      <c r="H22" s="8">
        <v>23936000</v>
      </c>
      <c r="I22" s="8">
        <f t="shared" si="6"/>
        <v>28800</v>
      </c>
      <c r="J22" s="8">
        <v>63360000</v>
      </c>
      <c r="K22" s="8">
        <f t="shared" si="7"/>
        <v>39680</v>
      </c>
      <c r="L22" s="8">
        <f t="shared" si="8"/>
        <v>87296000</v>
      </c>
      <c r="M22" s="8">
        <f t="shared" si="9"/>
        <v>13226.666666666701</v>
      </c>
      <c r="N22" s="12">
        <f t="shared" si="0"/>
        <v>29098666.666666701</v>
      </c>
      <c r="O22" s="13">
        <f t="shared" si="1"/>
        <v>1.66621595972864E-2</v>
      </c>
      <c r="P22" s="14">
        <f t="shared" si="2"/>
        <v>14400</v>
      </c>
      <c r="Q22" s="20">
        <v>400</v>
      </c>
      <c r="R22" s="21"/>
      <c r="S22" s="21"/>
      <c r="T22" s="21"/>
      <c r="U22" s="22">
        <f t="shared" si="10"/>
        <v>400</v>
      </c>
      <c r="V22" s="23">
        <v>400</v>
      </c>
      <c r="W22" s="24">
        <f t="shared" si="11"/>
        <v>1</v>
      </c>
      <c r="X22" s="25">
        <f t="shared" si="3"/>
        <v>1000000</v>
      </c>
    </row>
    <row r="23" spans="1:24">
      <c r="A23" s="6">
        <v>17</v>
      </c>
      <c r="B23" s="7">
        <v>12472</v>
      </c>
      <c r="C23" s="7" t="s">
        <v>59</v>
      </c>
      <c r="D23" s="7" t="s">
        <v>60</v>
      </c>
      <c r="E23" s="8">
        <f t="shared" si="4"/>
        <v>10800</v>
      </c>
      <c r="F23" s="8">
        <v>23760000</v>
      </c>
      <c r="G23" s="8">
        <f t="shared" si="5"/>
        <v>14400</v>
      </c>
      <c r="H23" s="8">
        <v>31680000</v>
      </c>
      <c r="I23" s="8">
        <f t="shared" si="6"/>
        <v>14400</v>
      </c>
      <c r="J23" s="8">
        <v>31680000</v>
      </c>
      <c r="K23" s="8">
        <f t="shared" si="7"/>
        <v>39600</v>
      </c>
      <c r="L23" s="8">
        <f t="shared" si="8"/>
        <v>87120000</v>
      </c>
      <c r="M23" s="8">
        <f t="shared" si="9"/>
        <v>13200</v>
      </c>
      <c r="N23" s="12">
        <f t="shared" si="0"/>
        <v>29040000</v>
      </c>
      <c r="O23" s="13">
        <f t="shared" si="1"/>
        <v>1.66285665335821E-2</v>
      </c>
      <c r="P23" s="14">
        <f t="shared" si="2"/>
        <v>14400</v>
      </c>
      <c r="Q23" s="20">
        <v>400</v>
      </c>
      <c r="R23" s="21"/>
      <c r="S23" s="21"/>
      <c r="T23" s="21"/>
      <c r="U23" s="22">
        <f t="shared" si="10"/>
        <v>400</v>
      </c>
      <c r="V23" s="23">
        <v>400</v>
      </c>
      <c r="W23" s="24">
        <f t="shared" si="11"/>
        <v>1</v>
      </c>
      <c r="X23" s="25">
        <f t="shared" si="3"/>
        <v>1000000</v>
      </c>
    </row>
    <row r="24" spans="1:24">
      <c r="A24" s="6">
        <v>18</v>
      </c>
      <c r="B24" s="7">
        <v>12495</v>
      </c>
      <c r="C24" s="7" t="s">
        <v>61</v>
      </c>
      <c r="D24" s="7" t="s">
        <v>62</v>
      </c>
      <c r="E24" s="8">
        <f t="shared" si="4"/>
        <v>18000</v>
      </c>
      <c r="F24" s="8">
        <v>39600000</v>
      </c>
      <c r="G24" s="8">
        <f t="shared" si="5"/>
        <v>18000</v>
      </c>
      <c r="H24" s="8">
        <v>39600000</v>
      </c>
      <c r="I24" s="8">
        <f t="shared" si="6"/>
        <v>0</v>
      </c>
      <c r="J24" s="8">
        <v>0</v>
      </c>
      <c r="K24" s="8">
        <f t="shared" si="7"/>
        <v>36000</v>
      </c>
      <c r="L24" s="8">
        <f t="shared" si="8"/>
        <v>79200000</v>
      </c>
      <c r="M24" s="8">
        <f t="shared" si="9"/>
        <v>12000</v>
      </c>
      <c r="N24" s="12">
        <f t="shared" si="0"/>
        <v>26400000</v>
      </c>
      <c r="O24" s="13">
        <f t="shared" si="1"/>
        <v>1.5116878666892901E-2</v>
      </c>
      <c r="P24" s="14">
        <f t="shared" si="2"/>
        <v>12600</v>
      </c>
      <c r="Q24" s="20">
        <v>350</v>
      </c>
      <c r="R24" s="21"/>
      <c r="S24" s="21"/>
      <c r="T24" s="21"/>
      <c r="U24" s="22">
        <f t="shared" si="10"/>
        <v>350</v>
      </c>
      <c r="V24" s="23">
        <v>500</v>
      </c>
      <c r="W24" s="24">
        <f t="shared" si="11"/>
        <v>1.4285714285714299</v>
      </c>
      <c r="X24" s="25">
        <f t="shared" si="3"/>
        <v>875000</v>
      </c>
    </row>
    <row r="25" spans="1:24">
      <c r="A25" s="6">
        <v>19</v>
      </c>
      <c r="B25" s="7">
        <v>12528</v>
      </c>
      <c r="C25" s="7" t="s">
        <v>63</v>
      </c>
      <c r="D25" s="7" t="s">
        <v>64</v>
      </c>
      <c r="E25" s="8">
        <f t="shared" si="4"/>
        <v>12600</v>
      </c>
      <c r="F25" s="8">
        <v>27720000</v>
      </c>
      <c r="G25" s="8">
        <f t="shared" si="5"/>
        <v>7200</v>
      </c>
      <c r="H25" s="8">
        <v>15840000</v>
      </c>
      <c r="I25" s="8">
        <f t="shared" si="6"/>
        <v>10800</v>
      </c>
      <c r="J25" s="8">
        <v>23760000</v>
      </c>
      <c r="K25" s="8">
        <f t="shared" si="7"/>
        <v>30600</v>
      </c>
      <c r="L25" s="8">
        <f t="shared" si="8"/>
        <v>67320000</v>
      </c>
      <c r="M25" s="8">
        <f t="shared" si="9"/>
        <v>10200</v>
      </c>
      <c r="N25" s="12">
        <f t="shared" si="0"/>
        <v>22440000</v>
      </c>
      <c r="O25" s="13">
        <f t="shared" si="1"/>
        <v>1.28493468668589E-2</v>
      </c>
      <c r="P25" s="14">
        <f t="shared" si="2"/>
        <v>14400</v>
      </c>
      <c r="Q25" s="20">
        <v>300</v>
      </c>
      <c r="R25" s="21"/>
      <c r="S25" s="21">
        <v>100</v>
      </c>
      <c r="T25" s="21"/>
      <c r="U25" s="22">
        <f>Q25+S25</f>
        <v>400</v>
      </c>
      <c r="V25" s="23">
        <v>400</v>
      </c>
      <c r="W25" s="24">
        <f t="shared" si="11"/>
        <v>1</v>
      </c>
      <c r="X25" s="25">
        <f t="shared" si="3"/>
        <v>1000000</v>
      </c>
    </row>
    <row r="26" spans="1:24">
      <c r="A26" s="6">
        <v>20</v>
      </c>
      <c r="B26" s="7">
        <v>12432</v>
      </c>
      <c r="C26" s="7" t="s">
        <v>65</v>
      </c>
      <c r="D26" s="7" t="s">
        <v>66</v>
      </c>
      <c r="E26" s="8">
        <f t="shared" si="4"/>
        <v>11700</v>
      </c>
      <c r="F26" s="8">
        <v>25740000</v>
      </c>
      <c r="G26" s="8">
        <f t="shared" si="5"/>
        <v>7200</v>
      </c>
      <c r="H26" s="8">
        <v>15840000</v>
      </c>
      <c r="I26" s="8">
        <f t="shared" si="6"/>
        <v>10800</v>
      </c>
      <c r="J26" s="8">
        <v>23760000</v>
      </c>
      <c r="K26" s="8">
        <f t="shared" si="7"/>
        <v>29700</v>
      </c>
      <c r="L26" s="8">
        <f t="shared" si="8"/>
        <v>65340000</v>
      </c>
      <c r="M26" s="8">
        <f t="shared" si="9"/>
        <v>9900</v>
      </c>
      <c r="N26" s="12">
        <f t="shared" si="0"/>
        <v>21780000</v>
      </c>
      <c r="O26" s="13">
        <f t="shared" si="1"/>
        <v>1.2471424900186601E-2</v>
      </c>
      <c r="P26" s="14">
        <f t="shared" si="2"/>
        <v>10800</v>
      </c>
      <c r="Q26" s="20">
        <v>300</v>
      </c>
      <c r="R26" s="21"/>
      <c r="S26" s="21"/>
      <c r="T26" s="21"/>
      <c r="U26" s="22">
        <f t="shared" si="10"/>
        <v>300</v>
      </c>
      <c r="V26" s="23">
        <v>450</v>
      </c>
      <c r="W26" s="24">
        <f t="shared" si="11"/>
        <v>1.5</v>
      </c>
      <c r="X26" s="25">
        <f t="shared" si="3"/>
        <v>750000</v>
      </c>
    </row>
    <row r="27" spans="1:24">
      <c r="A27" s="6">
        <v>21</v>
      </c>
      <c r="B27" s="7">
        <v>12536</v>
      </c>
      <c r="C27" s="7" t="s">
        <v>67</v>
      </c>
      <c r="D27" s="7" t="s">
        <v>68</v>
      </c>
      <c r="E27" s="8">
        <f t="shared" si="4"/>
        <v>14400</v>
      </c>
      <c r="F27" s="8">
        <v>31680000</v>
      </c>
      <c r="G27" s="8">
        <f t="shared" si="5"/>
        <v>14400</v>
      </c>
      <c r="H27" s="8">
        <v>31680000</v>
      </c>
      <c r="I27" s="8">
        <f t="shared" si="6"/>
        <v>0</v>
      </c>
      <c r="J27" s="8">
        <v>0</v>
      </c>
      <c r="K27" s="8">
        <f t="shared" si="7"/>
        <v>28800</v>
      </c>
      <c r="L27" s="8">
        <f t="shared" si="8"/>
        <v>63360000</v>
      </c>
      <c r="M27" s="8">
        <f t="shared" si="9"/>
        <v>9600</v>
      </c>
      <c r="N27" s="12">
        <f t="shared" si="0"/>
        <v>21120000</v>
      </c>
      <c r="O27" s="13">
        <f t="shared" si="1"/>
        <v>1.20935029335143E-2</v>
      </c>
      <c r="P27" s="14">
        <f t="shared" si="2"/>
        <v>10800</v>
      </c>
      <c r="Q27" s="20">
        <v>300</v>
      </c>
      <c r="R27" s="21"/>
      <c r="S27" s="21"/>
      <c r="T27" s="21"/>
      <c r="U27" s="22">
        <f t="shared" si="10"/>
        <v>300</v>
      </c>
      <c r="V27" s="23">
        <v>300</v>
      </c>
      <c r="W27" s="24">
        <f t="shared" si="11"/>
        <v>1</v>
      </c>
      <c r="X27" s="25">
        <f t="shared" si="3"/>
        <v>750000</v>
      </c>
    </row>
    <row r="28" spans="1:24">
      <c r="A28" s="6">
        <v>22</v>
      </c>
      <c r="B28" s="7">
        <v>12585</v>
      </c>
      <c r="C28" s="7" t="s">
        <v>69</v>
      </c>
      <c r="D28" s="7" t="s">
        <v>70</v>
      </c>
      <c r="E28" s="8">
        <f t="shared" si="4"/>
        <v>10800</v>
      </c>
      <c r="F28" s="8">
        <v>23760000</v>
      </c>
      <c r="G28" s="8">
        <f t="shared" si="5"/>
        <v>7200</v>
      </c>
      <c r="H28" s="8">
        <v>15840000</v>
      </c>
      <c r="I28" s="8">
        <f t="shared" si="6"/>
        <v>9000</v>
      </c>
      <c r="J28" s="8">
        <v>19800000</v>
      </c>
      <c r="K28" s="8">
        <f t="shared" si="7"/>
        <v>27000</v>
      </c>
      <c r="L28" s="8">
        <f t="shared" si="8"/>
        <v>59400000</v>
      </c>
      <c r="M28" s="8">
        <f t="shared" si="9"/>
        <v>9000</v>
      </c>
      <c r="N28" s="12">
        <f t="shared" si="0"/>
        <v>19800000</v>
      </c>
      <c r="O28" s="13">
        <f t="shared" si="1"/>
        <v>1.13376590001696E-2</v>
      </c>
      <c r="P28" s="14">
        <f t="shared" si="2"/>
        <v>9000</v>
      </c>
      <c r="Q28" s="20">
        <v>250</v>
      </c>
      <c r="R28" s="21"/>
      <c r="S28" s="21"/>
      <c r="T28" s="21"/>
      <c r="U28" s="22">
        <f t="shared" si="10"/>
        <v>250</v>
      </c>
      <c r="V28" s="23">
        <v>250</v>
      </c>
      <c r="W28" s="24">
        <f t="shared" si="11"/>
        <v>1</v>
      </c>
      <c r="X28" s="25">
        <f t="shared" si="3"/>
        <v>625000</v>
      </c>
    </row>
    <row r="29" spans="1:24">
      <c r="A29" s="6">
        <v>23</v>
      </c>
      <c r="B29" s="7">
        <v>12534</v>
      </c>
      <c r="C29" s="7" t="s">
        <v>71</v>
      </c>
      <c r="D29" s="7" t="s">
        <v>72</v>
      </c>
      <c r="E29" s="8">
        <f t="shared" si="4"/>
        <v>0</v>
      </c>
      <c r="F29" s="8">
        <v>0</v>
      </c>
      <c r="G29" s="8">
        <f t="shared" si="5"/>
        <v>9000</v>
      </c>
      <c r="H29" s="8">
        <v>19800000</v>
      </c>
      <c r="I29" s="8">
        <f t="shared" si="6"/>
        <v>14400</v>
      </c>
      <c r="J29" s="8">
        <v>31680000</v>
      </c>
      <c r="K29" s="8">
        <f t="shared" si="7"/>
        <v>23400</v>
      </c>
      <c r="L29" s="8">
        <f t="shared" si="8"/>
        <v>51480000</v>
      </c>
      <c r="M29" s="8">
        <f t="shared" si="9"/>
        <v>7800</v>
      </c>
      <c r="N29" s="12">
        <f t="shared" si="0"/>
        <v>17160000</v>
      </c>
      <c r="O29" s="13">
        <f t="shared" si="1"/>
        <v>9.8259711334803598E-3</v>
      </c>
      <c r="P29" s="14">
        <f t="shared" si="2"/>
        <v>9000</v>
      </c>
      <c r="Q29" s="20">
        <v>250</v>
      </c>
      <c r="R29" s="21"/>
      <c r="S29" s="21"/>
      <c r="T29" s="21"/>
      <c r="U29" s="22">
        <f t="shared" si="10"/>
        <v>250</v>
      </c>
      <c r="V29" s="23">
        <v>250</v>
      </c>
      <c r="W29" s="24">
        <f t="shared" si="11"/>
        <v>1</v>
      </c>
      <c r="X29" s="25">
        <f t="shared" si="3"/>
        <v>625000</v>
      </c>
    </row>
    <row r="30" spans="1:24">
      <c r="A30" s="6">
        <v>24</v>
      </c>
      <c r="B30" s="7">
        <v>12470</v>
      </c>
      <c r="C30" s="7" t="s">
        <v>73</v>
      </c>
      <c r="D30" s="7" t="s">
        <v>74</v>
      </c>
      <c r="E30" s="8">
        <f t="shared" si="4"/>
        <v>3600</v>
      </c>
      <c r="F30" s="8">
        <v>7920000</v>
      </c>
      <c r="G30" s="8">
        <f t="shared" si="5"/>
        <v>9000</v>
      </c>
      <c r="H30" s="8">
        <v>19800000</v>
      </c>
      <c r="I30" s="8">
        <f t="shared" si="6"/>
        <v>9000</v>
      </c>
      <c r="J30" s="8">
        <v>19800000</v>
      </c>
      <c r="K30" s="8">
        <f t="shared" si="7"/>
        <v>21600</v>
      </c>
      <c r="L30" s="8">
        <f t="shared" si="8"/>
        <v>47520000</v>
      </c>
      <c r="M30" s="8">
        <f t="shared" si="9"/>
        <v>7200</v>
      </c>
      <c r="N30" s="12">
        <f t="shared" si="0"/>
        <v>15840000</v>
      </c>
      <c r="O30" s="13">
        <f t="shared" si="1"/>
        <v>9.0701272001357195E-3</v>
      </c>
      <c r="P30" s="14">
        <f t="shared" si="2"/>
        <v>7200</v>
      </c>
      <c r="Q30" s="20">
        <v>200</v>
      </c>
      <c r="R30" s="21"/>
      <c r="S30" s="21"/>
      <c r="T30" s="21"/>
      <c r="U30" s="22">
        <f t="shared" si="10"/>
        <v>200</v>
      </c>
      <c r="V30" s="23">
        <v>200</v>
      </c>
      <c r="W30" s="24">
        <f t="shared" si="11"/>
        <v>1</v>
      </c>
      <c r="X30" s="25">
        <f t="shared" si="3"/>
        <v>500000</v>
      </c>
    </row>
    <row r="31" spans="1:24">
      <c r="A31" s="6">
        <v>25</v>
      </c>
      <c r="B31" s="7">
        <v>12502</v>
      </c>
      <c r="C31" s="7" t="s">
        <v>75</v>
      </c>
      <c r="D31" s="7" t="s">
        <v>76</v>
      </c>
      <c r="E31" s="8">
        <f t="shared" si="4"/>
        <v>10800</v>
      </c>
      <c r="F31" s="8">
        <v>23760000</v>
      </c>
      <c r="G31" s="8">
        <f t="shared" si="5"/>
        <v>0</v>
      </c>
      <c r="H31" s="8">
        <v>0</v>
      </c>
      <c r="I31" s="8">
        <f t="shared" si="6"/>
        <v>10800</v>
      </c>
      <c r="J31" s="8">
        <v>23760000</v>
      </c>
      <c r="K31" s="8">
        <f t="shared" si="7"/>
        <v>21600</v>
      </c>
      <c r="L31" s="8">
        <f t="shared" si="8"/>
        <v>47520000</v>
      </c>
      <c r="M31" s="8">
        <f t="shared" si="9"/>
        <v>7200</v>
      </c>
      <c r="N31" s="12">
        <f t="shared" si="0"/>
        <v>15840000</v>
      </c>
      <c r="O31" s="13">
        <f t="shared" si="1"/>
        <v>9.0701272001357195E-3</v>
      </c>
      <c r="P31" s="14">
        <f t="shared" si="2"/>
        <v>7200</v>
      </c>
      <c r="Q31" s="20">
        <v>200</v>
      </c>
      <c r="R31" s="21"/>
      <c r="S31" s="21"/>
      <c r="T31" s="21"/>
      <c r="U31" s="22">
        <f t="shared" si="10"/>
        <v>200</v>
      </c>
      <c r="V31" s="23">
        <v>200</v>
      </c>
      <c r="W31" s="24">
        <f t="shared" si="11"/>
        <v>1</v>
      </c>
      <c r="X31" s="25">
        <f t="shared" si="3"/>
        <v>500000</v>
      </c>
    </row>
    <row r="32" spans="1:24">
      <c r="A32" s="6">
        <v>26</v>
      </c>
      <c r="B32" s="7">
        <v>12548</v>
      </c>
      <c r="C32" s="7" t="s">
        <v>77</v>
      </c>
      <c r="D32" s="7" t="s">
        <v>78</v>
      </c>
      <c r="E32" s="8">
        <f t="shared" si="4"/>
        <v>7200</v>
      </c>
      <c r="F32" s="8">
        <v>15840000</v>
      </c>
      <c r="G32" s="8">
        <f t="shared" si="5"/>
        <v>7200</v>
      </c>
      <c r="H32" s="8">
        <v>15840000</v>
      </c>
      <c r="I32" s="8">
        <f t="shared" si="6"/>
        <v>7200</v>
      </c>
      <c r="J32" s="8">
        <v>15840000</v>
      </c>
      <c r="K32" s="8">
        <f t="shared" si="7"/>
        <v>21600</v>
      </c>
      <c r="L32" s="8">
        <f t="shared" si="8"/>
        <v>47520000</v>
      </c>
      <c r="M32" s="8">
        <f t="shared" si="9"/>
        <v>7200</v>
      </c>
      <c r="N32" s="12">
        <f t="shared" si="0"/>
        <v>15840000</v>
      </c>
      <c r="O32" s="13">
        <f t="shared" si="1"/>
        <v>9.0701272001357195E-3</v>
      </c>
      <c r="P32" s="14">
        <f t="shared" si="2"/>
        <v>7200</v>
      </c>
      <c r="Q32" s="20">
        <v>200</v>
      </c>
      <c r="R32" s="21"/>
      <c r="S32" s="21"/>
      <c r="T32" s="21"/>
      <c r="U32" s="22">
        <f t="shared" si="10"/>
        <v>200</v>
      </c>
      <c r="V32" s="23">
        <v>200</v>
      </c>
      <c r="W32" s="24">
        <f t="shared" si="11"/>
        <v>1</v>
      </c>
      <c r="X32" s="25">
        <f t="shared" si="3"/>
        <v>500000</v>
      </c>
    </row>
    <row r="33" spans="1:24">
      <c r="A33" s="6">
        <v>27</v>
      </c>
      <c r="B33" s="7">
        <v>12576</v>
      </c>
      <c r="C33" s="7" t="s">
        <v>79</v>
      </c>
      <c r="D33" s="7" t="s">
        <v>80</v>
      </c>
      <c r="E33" s="8">
        <f t="shared" si="4"/>
        <v>10800</v>
      </c>
      <c r="F33" s="8">
        <v>23760000</v>
      </c>
      <c r="G33" s="8">
        <f t="shared" si="5"/>
        <v>10800</v>
      </c>
      <c r="H33" s="8">
        <v>23760000</v>
      </c>
      <c r="I33" s="8">
        <f t="shared" si="6"/>
        <v>0</v>
      </c>
      <c r="J33" s="8">
        <v>0</v>
      </c>
      <c r="K33" s="8">
        <f t="shared" si="7"/>
        <v>21600</v>
      </c>
      <c r="L33" s="8">
        <f t="shared" si="8"/>
        <v>47520000</v>
      </c>
      <c r="M33" s="8">
        <f t="shared" si="9"/>
        <v>7200</v>
      </c>
      <c r="N33" s="12">
        <f t="shared" si="0"/>
        <v>15840000</v>
      </c>
      <c r="O33" s="13">
        <f t="shared" si="1"/>
        <v>9.0701272001357195E-3</v>
      </c>
      <c r="P33" s="14">
        <f t="shared" si="2"/>
        <v>7200</v>
      </c>
      <c r="Q33" s="20">
        <v>200</v>
      </c>
      <c r="R33" s="21"/>
      <c r="S33" s="21"/>
      <c r="T33" s="21"/>
      <c r="U33" s="22">
        <f t="shared" si="10"/>
        <v>200</v>
      </c>
      <c r="V33" s="23">
        <v>300</v>
      </c>
      <c r="W33" s="24">
        <f t="shared" si="11"/>
        <v>1.5</v>
      </c>
      <c r="X33" s="25">
        <f t="shared" si="3"/>
        <v>500000</v>
      </c>
    </row>
    <row r="34" spans="1:24">
      <c r="A34" s="6">
        <v>28</v>
      </c>
      <c r="B34" s="7">
        <v>12530</v>
      </c>
      <c r="C34" s="7" t="s">
        <v>81</v>
      </c>
      <c r="D34" s="7" t="s">
        <v>82</v>
      </c>
      <c r="E34" s="8">
        <f t="shared" si="4"/>
        <v>7200</v>
      </c>
      <c r="F34" s="8">
        <v>15840000</v>
      </c>
      <c r="G34" s="8">
        <f t="shared" si="5"/>
        <v>3600</v>
      </c>
      <c r="H34" s="8">
        <v>7920000</v>
      </c>
      <c r="I34" s="8">
        <f t="shared" si="6"/>
        <v>9900</v>
      </c>
      <c r="J34" s="8">
        <v>21780000</v>
      </c>
      <c r="K34" s="8">
        <f t="shared" si="7"/>
        <v>20700</v>
      </c>
      <c r="L34" s="8">
        <f t="shared" si="8"/>
        <v>45540000</v>
      </c>
      <c r="M34" s="8">
        <f t="shared" si="9"/>
        <v>6900</v>
      </c>
      <c r="N34" s="12">
        <f t="shared" si="0"/>
        <v>15180000</v>
      </c>
      <c r="O34" s="13">
        <f t="shared" si="1"/>
        <v>8.6922052334633994E-3</v>
      </c>
      <c r="P34" s="14">
        <f t="shared" si="2"/>
        <v>7200</v>
      </c>
      <c r="Q34" s="20">
        <v>200</v>
      </c>
      <c r="R34" s="21"/>
      <c r="S34" s="21"/>
      <c r="T34" s="21"/>
      <c r="U34" s="22">
        <f t="shared" si="10"/>
        <v>200</v>
      </c>
      <c r="V34" s="23">
        <v>200</v>
      </c>
      <c r="W34" s="24">
        <f t="shared" si="11"/>
        <v>1</v>
      </c>
      <c r="X34" s="25">
        <f t="shared" si="3"/>
        <v>500000</v>
      </c>
    </row>
    <row r="35" spans="1:24">
      <c r="A35" s="6">
        <v>29</v>
      </c>
      <c r="B35" s="7">
        <v>12420</v>
      </c>
      <c r="C35" s="7" t="s">
        <v>83</v>
      </c>
      <c r="D35" s="7" t="s">
        <v>84</v>
      </c>
      <c r="E35" s="8">
        <f t="shared" si="4"/>
        <v>5400</v>
      </c>
      <c r="F35" s="8">
        <v>11880000</v>
      </c>
      <c r="G35" s="8">
        <f t="shared" si="5"/>
        <v>5400</v>
      </c>
      <c r="H35" s="8">
        <v>11880000</v>
      </c>
      <c r="I35" s="8">
        <f t="shared" si="6"/>
        <v>9000</v>
      </c>
      <c r="J35" s="8">
        <v>19800000</v>
      </c>
      <c r="K35" s="8">
        <f t="shared" si="7"/>
        <v>19800</v>
      </c>
      <c r="L35" s="8">
        <f t="shared" si="8"/>
        <v>43560000</v>
      </c>
      <c r="M35" s="8">
        <f t="shared" si="9"/>
        <v>6600</v>
      </c>
      <c r="N35" s="12">
        <f t="shared" si="0"/>
        <v>14520000</v>
      </c>
      <c r="O35" s="13">
        <f t="shared" si="1"/>
        <v>8.3142832667910706E-3</v>
      </c>
      <c r="P35" s="14">
        <f t="shared" si="2"/>
        <v>7200</v>
      </c>
      <c r="Q35" s="20">
        <v>200</v>
      </c>
      <c r="R35" s="21"/>
      <c r="S35" s="21"/>
      <c r="T35" s="21"/>
      <c r="U35" s="22">
        <f t="shared" si="10"/>
        <v>200</v>
      </c>
      <c r="V35" s="23">
        <v>200</v>
      </c>
      <c r="W35" s="24">
        <f t="shared" si="11"/>
        <v>1</v>
      </c>
      <c r="X35" s="25">
        <f t="shared" si="3"/>
        <v>500000</v>
      </c>
    </row>
    <row r="36" spans="1:24">
      <c r="A36" s="6">
        <v>30</v>
      </c>
      <c r="B36" s="7">
        <v>12526</v>
      </c>
      <c r="C36" s="7" t="s">
        <v>85</v>
      </c>
      <c r="D36" s="7" t="s">
        <v>86</v>
      </c>
      <c r="E36" s="8">
        <f t="shared" si="4"/>
        <v>7200</v>
      </c>
      <c r="F36" s="8">
        <v>15840000</v>
      </c>
      <c r="G36" s="8">
        <f t="shared" si="5"/>
        <v>7200</v>
      </c>
      <c r="H36" s="8">
        <v>15840000</v>
      </c>
      <c r="I36" s="8">
        <f t="shared" si="6"/>
        <v>3600</v>
      </c>
      <c r="J36" s="8">
        <v>7920000</v>
      </c>
      <c r="K36" s="8">
        <f t="shared" si="7"/>
        <v>18000</v>
      </c>
      <c r="L36" s="8">
        <f t="shared" si="8"/>
        <v>39600000</v>
      </c>
      <c r="M36" s="8">
        <f t="shared" si="9"/>
        <v>6000</v>
      </c>
      <c r="N36" s="12">
        <f t="shared" si="0"/>
        <v>13200000</v>
      </c>
      <c r="O36" s="13">
        <f t="shared" si="1"/>
        <v>7.5584393334464303E-3</v>
      </c>
      <c r="P36" s="14">
        <f t="shared" si="2"/>
        <v>6480</v>
      </c>
      <c r="Q36" s="20">
        <v>180</v>
      </c>
      <c r="R36" s="21"/>
      <c r="S36" s="21"/>
      <c r="T36" s="21"/>
      <c r="U36" s="22">
        <f t="shared" si="10"/>
        <v>180</v>
      </c>
      <c r="V36" s="23">
        <v>180</v>
      </c>
      <c r="W36" s="24">
        <f t="shared" si="11"/>
        <v>1</v>
      </c>
      <c r="X36" s="25">
        <f t="shared" si="3"/>
        <v>450000</v>
      </c>
    </row>
    <row r="37" spans="1:24">
      <c r="A37" s="6">
        <v>31</v>
      </c>
      <c r="B37" s="7">
        <v>12544</v>
      </c>
      <c r="C37" s="7" t="s">
        <v>87</v>
      </c>
      <c r="D37" s="7" t="s">
        <v>88</v>
      </c>
      <c r="E37" s="8">
        <f t="shared" si="4"/>
        <v>18000</v>
      </c>
      <c r="F37" s="8">
        <v>39600000</v>
      </c>
      <c r="G37" s="8">
        <f t="shared" si="5"/>
        <v>0</v>
      </c>
      <c r="H37" s="8">
        <v>0</v>
      </c>
      <c r="I37" s="8">
        <f t="shared" si="6"/>
        <v>0</v>
      </c>
      <c r="J37" s="8">
        <v>0</v>
      </c>
      <c r="K37" s="8">
        <f t="shared" si="7"/>
        <v>18000</v>
      </c>
      <c r="L37" s="8">
        <f t="shared" si="8"/>
        <v>39600000</v>
      </c>
      <c r="M37" s="8">
        <f t="shared" si="9"/>
        <v>6000</v>
      </c>
      <c r="N37" s="12">
        <f t="shared" si="0"/>
        <v>13200000</v>
      </c>
      <c r="O37" s="13">
        <f t="shared" si="1"/>
        <v>7.5584393334464303E-3</v>
      </c>
      <c r="P37" s="14">
        <f t="shared" si="2"/>
        <v>6480</v>
      </c>
      <c r="Q37" s="20">
        <v>180</v>
      </c>
      <c r="R37" s="21"/>
      <c r="S37" s="21"/>
      <c r="T37" s="21"/>
      <c r="U37" s="22">
        <f t="shared" si="10"/>
        <v>180</v>
      </c>
      <c r="V37" s="23">
        <v>300</v>
      </c>
      <c r="W37" s="24">
        <f t="shared" si="11"/>
        <v>1.6666666666666701</v>
      </c>
      <c r="X37" s="25">
        <f t="shared" si="3"/>
        <v>450000</v>
      </c>
    </row>
    <row r="38" spans="1:24">
      <c r="A38" s="6">
        <v>32</v>
      </c>
      <c r="B38" s="7">
        <v>44214</v>
      </c>
      <c r="C38" s="7" t="s">
        <v>89</v>
      </c>
      <c r="D38" s="7" t="s">
        <v>90</v>
      </c>
      <c r="E38" s="8">
        <f t="shared" si="4"/>
        <v>7200</v>
      </c>
      <c r="F38" s="8">
        <v>15840000</v>
      </c>
      <c r="G38" s="8">
        <f t="shared" si="5"/>
        <v>5400</v>
      </c>
      <c r="H38" s="8">
        <v>11880000</v>
      </c>
      <c r="I38" s="8">
        <f t="shared" si="6"/>
        <v>5400</v>
      </c>
      <c r="J38" s="8">
        <v>11880000</v>
      </c>
      <c r="K38" s="8">
        <f t="shared" si="7"/>
        <v>18000</v>
      </c>
      <c r="L38" s="8">
        <f t="shared" si="8"/>
        <v>39600000</v>
      </c>
      <c r="M38" s="8">
        <f t="shared" si="9"/>
        <v>6000</v>
      </c>
      <c r="N38" s="12">
        <f t="shared" si="0"/>
        <v>13200000</v>
      </c>
      <c r="O38" s="13">
        <f t="shared" si="1"/>
        <v>7.5584393334464303E-3</v>
      </c>
      <c r="P38" s="14">
        <f t="shared" si="2"/>
        <v>6480</v>
      </c>
      <c r="Q38" s="20">
        <v>180</v>
      </c>
      <c r="R38" s="21"/>
      <c r="S38" s="21"/>
      <c r="T38" s="21"/>
      <c r="U38" s="22">
        <f t="shared" si="10"/>
        <v>180</v>
      </c>
      <c r="V38" s="23">
        <v>230</v>
      </c>
      <c r="W38" s="24">
        <f t="shared" si="11"/>
        <v>1.2777777777777799</v>
      </c>
      <c r="X38" s="25">
        <f t="shared" si="3"/>
        <v>450000</v>
      </c>
    </row>
    <row r="39" spans="1:24">
      <c r="A39" s="6">
        <v>33</v>
      </c>
      <c r="B39" s="7">
        <v>100395</v>
      </c>
      <c r="C39" s="7" t="s">
        <v>91</v>
      </c>
      <c r="D39" s="7" t="s">
        <v>92</v>
      </c>
      <c r="E39" s="8">
        <f t="shared" si="4"/>
        <v>0</v>
      </c>
      <c r="F39" s="8">
        <v>0</v>
      </c>
      <c r="G39" s="8">
        <f t="shared" si="5"/>
        <v>10800</v>
      </c>
      <c r="H39" s="8">
        <v>23760000</v>
      </c>
      <c r="I39" s="8">
        <f t="shared" si="6"/>
        <v>7200</v>
      </c>
      <c r="J39" s="8">
        <v>15840000</v>
      </c>
      <c r="K39" s="8">
        <f t="shared" si="7"/>
        <v>18000</v>
      </c>
      <c r="L39" s="8">
        <f t="shared" si="8"/>
        <v>39600000</v>
      </c>
      <c r="M39" s="8">
        <f t="shared" si="9"/>
        <v>6000</v>
      </c>
      <c r="N39" s="12">
        <f t="shared" si="0"/>
        <v>13200000</v>
      </c>
      <c r="O39" s="13">
        <f t="shared" si="1"/>
        <v>7.5584393334464303E-3</v>
      </c>
      <c r="P39" s="14">
        <f t="shared" si="2"/>
        <v>6480</v>
      </c>
      <c r="Q39" s="20">
        <v>180</v>
      </c>
      <c r="R39" s="21"/>
      <c r="S39" s="21"/>
      <c r="T39" s="21"/>
      <c r="U39" s="22">
        <f t="shared" si="10"/>
        <v>180</v>
      </c>
      <c r="V39" s="23">
        <v>200</v>
      </c>
      <c r="W39" s="24">
        <f t="shared" si="11"/>
        <v>1.1111111111111101</v>
      </c>
      <c r="X39" s="25">
        <f t="shared" si="3"/>
        <v>450000</v>
      </c>
    </row>
    <row r="40" spans="1:24">
      <c r="A40" s="6">
        <v>34</v>
      </c>
      <c r="B40" s="7">
        <v>12537</v>
      </c>
      <c r="C40" s="7" t="s">
        <v>93</v>
      </c>
      <c r="D40" s="7" t="s">
        <v>94</v>
      </c>
      <c r="E40" s="8">
        <f t="shared" si="4"/>
        <v>0</v>
      </c>
      <c r="F40" s="8">
        <v>0</v>
      </c>
      <c r="G40" s="8">
        <f t="shared" si="5"/>
        <v>10800</v>
      </c>
      <c r="H40" s="8">
        <v>23760000</v>
      </c>
      <c r="I40" s="8">
        <f t="shared" si="6"/>
        <v>7200</v>
      </c>
      <c r="J40" s="8">
        <v>15840000</v>
      </c>
      <c r="K40" s="8">
        <f t="shared" si="7"/>
        <v>18000</v>
      </c>
      <c r="L40" s="8">
        <f t="shared" si="8"/>
        <v>39600000</v>
      </c>
      <c r="M40" s="8">
        <f t="shared" si="9"/>
        <v>6000</v>
      </c>
      <c r="N40" s="12">
        <f t="shared" si="0"/>
        <v>13200000</v>
      </c>
      <c r="O40" s="13">
        <f t="shared" si="1"/>
        <v>7.5584393334464303E-3</v>
      </c>
      <c r="P40" s="14">
        <f t="shared" si="2"/>
        <v>6480</v>
      </c>
      <c r="Q40" s="20">
        <v>180</v>
      </c>
      <c r="R40" s="21"/>
      <c r="S40" s="21"/>
      <c r="T40" s="21"/>
      <c r="U40" s="22">
        <v>180</v>
      </c>
      <c r="V40" s="23">
        <v>300</v>
      </c>
      <c r="W40" s="24">
        <f t="shared" ref="W40:W71" si="12">V40/U40</f>
        <v>1.6666666666666701</v>
      </c>
      <c r="X40" s="25">
        <f t="shared" si="3"/>
        <v>450000</v>
      </c>
    </row>
    <row r="41" spans="1:24">
      <c r="A41" s="6">
        <v>35</v>
      </c>
      <c r="B41" s="7">
        <v>12523</v>
      </c>
      <c r="C41" s="7" t="s">
        <v>95</v>
      </c>
      <c r="D41" s="7" t="s">
        <v>96</v>
      </c>
      <c r="E41" s="8">
        <f t="shared" si="4"/>
        <v>5400</v>
      </c>
      <c r="F41" s="8">
        <v>11880000</v>
      </c>
      <c r="G41" s="8">
        <f t="shared" si="5"/>
        <v>10800</v>
      </c>
      <c r="H41" s="8">
        <v>23760000</v>
      </c>
      <c r="I41" s="8">
        <f t="shared" si="6"/>
        <v>0</v>
      </c>
      <c r="J41" s="8">
        <v>0</v>
      </c>
      <c r="K41" s="8">
        <f t="shared" si="7"/>
        <v>16200</v>
      </c>
      <c r="L41" s="8">
        <f t="shared" si="8"/>
        <v>35640000</v>
      </c>
      <c r="M41" s="8">
        <f t="shared" si="9"/>
        <v>5400</v>
      </c>
      <c r="N41" s="12">
        <f t="shared" si="0"/>
        <v>11880000</v>
      </c>
      <c r="O41" s="13">
        <f t="shared" si="1"/>
        <v>6.8025954001017901E-3</v>
      </c>
      <c r="P41" s="14">
        <f t="shared" si="2"/>
        <v>7200</v>
      </c>
      <c r="Q41" s="20">
        <v>150</v>
      </c>
      <c r="R41" s="21"/>
      <c r="S41" s="21">
        <v>50</v>
      </c>
      <c r="T41" s="21"/>
      <c r="U41" s="22">
        <f>Q41+S41</f>
        <v>200</v>
      </c>
      <c r="V41" s="23">
        <v>300</v>
      </c>
      <c r="W41" s="24">
        <f t="shared" si="12"/>
        <v>1.5</v>
      </c>
      <c r="X41" s="25">
        <f t="shared" si="3"/>
        <v>500000</v>
      </c>
    </row>
    <row r="42" spans="1:24">
      <c r="A42" s="6">
        <v>36</v>
      </c>
      <c r="B42" s="7">
        <v>92504</v>
      </c>
      <c r="C42" s="7" t="s">
        <v>97</v>
      </c>
      <c r="D42" s="7" t="s">
        <v>98</v>
      </c>
      <c r="E42" s="8">
        <f t="shared" si="4"/>
        <v>5400</v>
      </c>
      <c r="F42" s="8">
        <v>11880000</v>
      </c>
      <c r="G42" s="8">
        <f t="shared" si="5"/>
        <v>5400</v>
      </c>
      <c r="H42" s="8">
        <v>11880000</v>
      </c>
      <c r="I42" s="8">
        <f t="shared" si="6"/>
        <v>5400</v>
      </c>
      <c r="J42" s="8">
        <v>11880000</v>
      </c>
      <c r="K42" s="8">
        <f t="shared" si="7"/>
        <v>16200</v>
      </c>
      <c r="L42" s="8">
        <f t="shared" si="8"/>
        <v>35640000</v>
      </c>
      <c r="M42" s="8">
        <f t="shared" si="9"/>
        <v>5400</v>
      </c>
      <c r="N42" s="12">
        <f t="shared" si="0"/>
        <v>11880000</v>
      </c>
      <c r="O42" s="13">
        <f t="shared" si="1"/>
        <v>6.8025954001017901E-3</v>
      </c>
      <c r="P42" s="14">
        <f t="shared" si="2"/>
        <v>5400</v>
      </c>
      <c r="Q42" s="20">
        <v>150</v>
      </c>
      <c r="R42" s="21"/>
      <c r="S42" s="21"/>
      <c r="T42" s="21"/>
      <c r="U42" s="22">
        <f t="shared" si="10"/>
        <v>150</v>
      </c>
      <c r="V42" s="23">
        <v>150</v>
      </c>
      <c r="W42" s="24">
        <f t="shared" si="12"/>
        <v>1</v>
      </c>
      <c r="X42" s="25">
        <f t="shared" si="3"/>
        <v>375000</v>
      </c>
    </row>
    <row r="43" spans="1:24">
      <c r="A43" s="6">
        <v>37</v>
      </c>
      <c r="B43" s="7">
        <v>12602</v>
      </c>
      <c r="C43" s="7" t="s">
        <v>99</v>
      </c>
      <c r="D43" s="7" t="s">
        <v>54</v>
      </c>
      <c r="E43" s="8">
        <f t="shared" si="4"/>
        <v>7200</v>
      </c>
      <c r="F43" s="8">
        <v>15840000</v>
      </c>
      <c r="G43" s="8">
        <f t="shared" si="5"/>
        <v>0</v>
      </c>
      <c r="H43" s="8">
        <v>0</v>
      </c>
      <c r="I43" s="8">
        <f t="shared" si="6"/>
        <v>8100</v>
      </c>
      <c r="J43" s="8">
        <v>17820000</v>
      </c>
      <c r="K43" s="8">
        <f t="shared" si="7"/>
        <v>15300</v>
      </c>
      <c r="L43" s="8">
        <f t="shared" si="8"/>
        <v>33660000</v>
      </c>
      <c r="M43" s="8">
        <f t="shared" si="9"/>
        <v>5100</v>
      </c>
      <c r="N43" s="12">
        <f t="shared" si="0"/>
        <v>11220000</v>
      </c>
      <c r="O43" s="13">
        <f t="shared" si="1"/>
        <v>6.4246734334294699E-3</v>
      </c>
      <c r="P43" s="14">
        <f t="shared" si="2"/>
        <v>5400</v>
      </c>
      <c r="Q43" s="20">
        <v>150</v>
      </c>
      <c r="R43" s="21"/>
      <c r="S43" s="21"/>
      <c r="T43" s="21"/>
      <c r="U43" s="22">
        <f t="shared" si="10"/>
        <v>150</v>
      </c>
      <c r="V43" s="23">
        <v>225</v>
      </c>
      <c r="W43" s="24">
        <f t="shared" si="12"/>
        <v>1.5</v>
      </c>
      <c r="X43" s="25">
        <f t="shared" si="3"/>
        <v>375000</v>
      </c>
    </row>
    <row r="44" spans="1:24">
      <c r="A44" s="6">
        <v>38</v>
      </c>
      <c r="B44" s="7">
        <v>12421</v>
      </c>
      <c r="C44" s="7" t="s">
        <v>100</v>
      </c>
      <c r="D44" s="7" t="s">
        <v>101</v>
      </c>
      <c r="E44" s="8">
        <f t="shared" si="4"/>
        <v>1800</v>
      </c>
      <c r="F44" s="8">
        <v>3960000</v>
      </c>
      <c r="G44" s="8">
        <f t="shared" si="5"/>
        <v>10800</v>
      </c>
      <c r="H44" s="8">
        <v>23760000</v>
      </c>
      <c r="I44" s="8">
        <f t="shared" si="6"/>
        <v>1800</v>
      </c>
      <c r="J44" s="8">
        <v>3960000</v>
      </c>
      <c r="K44" s="8">
        <f t="shared" si="7"/>
        <v>14400</v>
      </c>
      <c r="L44" s="8">
        <f t="shared" si="8"/>
        <v>31680000</v>
      </c>
      <c r="M44" s="8">
        <f t="shared" si="9"/>
        <v>4800</v>
      </c>
      <c r="N44" s="12">
        <f t="shared" si="0"/>
        <v>10560000</v>
      </c>
      <c r="O44" s="13">
        <f t="shared" si="1"/>
        <v>6.0467514667571403E-3</v>
      </c>
      <c r="P44" s="14">
        <f t="shared" si="2"/>
        <v>0</v>
      </c>
      <c r="Q44" s="20">
        <v>150</v>
      </c>
      <c r="R44" s="21"/>
      <c r="S44" s="21"/>
      <c r="T44" s="21">
        <v>150</v>
      </c>
      <c r="U44" s="22">
        <f>Q44-T44</f>
        <v>0</v>
      </c>
      <c r="V44" s="23">
        <v>50</v>
      </c>
      <c r="W44" s="24" t="e">
        <f t="shared" si="12"/>
        <v>#DIV/0!</v>
      </c>
      <c r="X44" s="25">
        <f t="shared" si="3"/>
        <v>0</v>
      </c>
    </row>
    <row r="45" spans="1:24">
      <c r="A45" s="6">
        <v>39</v>
      </c>
      <c r="B45" s="7">
        <v>12473</v>
      </c>
      <c r="C45" s="7" t="s">
        <v>102</v>
      </c>
      <c r="D45" s="7" t="s">
        <v>103</v>
      </c>
      <c r="E45" s="8">
        <f t="shared" si="4"/>
        <v>3600</v>
      </c>
      <c r="F45" s="8">
        <v>7920000</v>
      </c>
      <c r="G45" s="8">
        <f t="shared" si="5"/>
        <v>7200</v>
      </c>
      <c r="H45" s="8">
        <v>15840000</v>
      </c>
      <c r="I45" s="8">
        <f t="shared" si="6"/>
        <v>3600</v>
      </c>
      <c r="J45" s="8">
        <v>7920000</v>
      </c>
      <c r="K45" s="8">
        <f t="shared" si="7"/>
        <v>14400</v>
      </c>
      <c r="L45" s="8">
        <f t="shared" si="8"/>
        <v>31680000</v>
      </c>
      <c r="M45" s="8">
        <f t="shared" si="9"/>
        <v>4800</v>
      </c>
      <c r="N45" s="12">
        <f t="shared" si="0"/>
        <v>10560000</v>
      </c>
      <c r="O45" s="13">
        <f t="shared" si="1"/>
        <v>6.0467514667571403E-3</v>
      </c>
      <c r="P45" s="14">
        <f t="shared" si="2"/>
        <v>5400</v>
      </c>
      <c r="Q45" s="20">
        <v>150</v>
      </c>
      <c r="R45" s="21"/>
      <c r="S45" s="21"/>
      <c r="T45" s="21"/>
      <c r="U45" s="22">
        <f t="shared" si="10"/>
        <v>150</v>
      </c>
      <c r="V45" s="23">
        <v>200</v>
      </c>
      <c r="W45" s="24">
        <f t="shared" si="12"/>
        <v>1.3333333333333299</v>
      </c>
      <c r="X45" s="25">
        <f t="shared" si="3"/>
        <v>375000</v>
      </c>
    </row>
    <row r="46" spans="1:24">
      <c r="A46" s="6">
        <v>40</v>
      </c>
      <c r="B46" s="7">
        <v>12522</v>
      </c>
      <c r="C46" s="7" t="s">
        <v>104</v>
      </c>
      <c r="D46" s="7" t="s">
        <v>96</v>
      </c>
      <c r="E46" s="8">
        <f t="shared" si="4"/>
        <v>7200</v>
      </c>
      <c r="F46" s="8">
        <v>15840000</v>
      </c>
      <c r="G46" s="8">
        <f t="shared" si="5"/>
        <v>0</v>
      </c>
      <c r="H46" s="8">
        <v>0</v>
      </c>
      <c r="I46" s="8">
        <f t="shared" si="6"/>
        <v>7200</v>
      </c>
      <c r="J46" s="8">
        <v>15840000</v>
      </c>
      <c r="K46" s="8">
        <f t="shared" si="7"/>
        <v>14400</v>
      </c>
      <c r="L46" s="8">
        <f t="shared" si="8"/>
        <v>31680000</v>
      </c>
      <c r="M46" s="8">
        <f t="shared" si="9"/>
        <v>4800</v>
      </c>
      <c r="N46" s="12">
        <f t="shared" si="0"/>
        <v>10560000</v>
      </c>
      <c r="O46" s="13">
        <f t="shared" si="1"/>
        <v>6.0467514667571403E-3</v>
      </c>
      <c r="P46" s="14">
        <f t="shared" si="2"/>
        <v>5400</v>
      </c>
      <c r="Q46" s="20">
        <v>150</v>
      </c>
      <c r="R46" s="21"/>
      <c r="S46" s="21"/>
      <c r="T46" s="21"/>
      <c r="U46" s="22">
        <f t="shared" si="10"/>
        <v>150</v>
      </c>
      <c r="V46" s="23">
        <v>200</v>
      </c>
      <c r="W46" s="24">
        <f t="shared" si="12"/>
        <v>1.3333333333333299</v>
      </c>
      <c r="X46" s="25">
        <f t="shared" si="3"/>
        <v>375000</v>
      </c>
    </row>
    <row r="47" spans="1:24">
      <c r="A47" s="6">
        <v>41</v>
      </c>
      <c r="B47" s="7">
        <v>12535</v>
      </c>
      <c r="C47" s="7" t="s">
        <v>105</v>
      </c>
      <c r="D47" s="7" t="s">
        <v>40</v>
      </c>
      <c r="E47" s="8">
        <f t="shared" si="4"/>
        <v>3600</v>
      </c>
      <c r="F47" s="8">
        <v>7920000</v>
      </c>
      <c r="G47" s="8">
        <f t="shared" si="5"/>
        <v>3600</v>
      </c>
      <c r="H47" s="8">
        <v>7920000</v>
      </c>
      <c r="I47" s="8">
        <f t="shared" si="6"/>
        <v>7200</v>
      </c>
      <c r="J47" s="8">
        <v>15840000</v>
      </c>
      <c r="K47" s="8">
        <f t="shared" si="7"/>
        <v>14400</v>
      </c>
      <c r="L47" s="8">
        <f t="shared" si="8"/>
        <v>31680000</v>
      </c>
      <c r="M47" s="8">
        <f t="shared" si="9"/>
        <v>4800</v>
      </c>
      <c r="N47" s="12">
        <f t="shared" si="0"/>
        <v>10560000</v>
      </c>
      <c r="O47" s="13">
        <f t="shared" si="1"/>
        <v>6.0467514667571403E-3</v>
      </c>
      <c r="P47" s="14">
        <f t="shared" si="2"/>
        <v>5400</v>
      </c>
      <c r="Q47" s="20">
        <v>150</v>
      </c>
      <c r="R47" s="21"/>
      <c r="S47" s="21"/>
      <c r="T47" s="21"/>
      <c r="U47" s="22">
        <f t="shared" si="10"/>
        <v>150</v>
      </c>
      <c r="V47" s="23">
        <v>150</v>
      </c>
      <c r="W47" s="24">
        <f t="shared" si="12"/>
        <v>1</v>
      </c>
      <c r="X47" s="25">
        <f t="shared" si="3"/>
        <v>375000</v>
      </c>
    </row>
    <row r="48" spans="1:24">
      <c r="A48" s="6">
        <v>42</v>
      </c>
      <c r="B48" s="7">
        <v>12574</v>
      </c>
      <c r="C48" s="7" t="s">
        <v>106</v>
      </c>
      <c r="D48" s="7" t="s">
        <v>107</v>
      </c>
      <c r="E48" s="8">
        <f t="shared" si="4"/>
        <v>3600</v>
      </c>
      <c r="F48" s="8">
        <v>7920000</v>
      </c>
      <c r="G48" s="8">
        <f t="shared" si="5"/>
        <v>3600</v>
      </c>
      <c r="H48" s="8">
        <v>7920000</v>
      </c>
      <c r="I48" s="8">
        <f t="shared" si="6"/>
        <v>7200</v>
      </c>
      <c r="J48" s="8">
        <v>15840000</v>
      </c>
      <c r="K48" s="8">
        <f t="shared" si="7"/>
        <v>14400</v>
      </c>
      <c r="L48" s="8">
        <f t="shared" si="8"/>
        <v>31680000</v>
      </c>
      <c r="M48" s="8">
        <f t="shared" si="9"/>
        <v>4800</v>
      </c>
      <c r="N48" s="12">
        <f t="shared" si="0"/>
        <v>10560000</v>
      </c>
      <c r="O48" s="13">
        <f t="shared" si="1"/>
        <v>6.0467514667571403E-3</v>
      </c>
      <c r="P48" s="14">
        <f t="shared" si="2"/>
        <v>5400</v>
      </c>
      <c r="Q48" s="20">
        <v>150</v>
      </c>
      <c r="R48" s="21"/>
      <c r="S48" s="21"/>
      <c r="T48" s="21"/>
      <c r="U48" s="22">
        <f t="shared" si="10"/>
        <v>150</v>
      </c>
      <c r="V48" s="23">
        <v>150</v>
      </c>
      <c r="W48" s="24">
        <f t="shared" si="12"/>
        <v>1</v>
      </c>
      <c r="X48" s="25">
        <f t="shared" si="3"/>
        <v>375000</v>
      </c>
    </row>
    <row r="49" spans="1:25">
      <c r="A49" s="6">
        <v>43</v>
      </c>
      <c r="B49" s="7">
        <v>41391</v>
      </c>
      <c r="C49" s="7" t="s">
        <v>108</v>
      </c>
      <c r="D49" s="7" t="s">
        <v>109</v>
      </c>
      <c r="E49" s="8">
        <f t="shared" si="4"/>
        <v>7200</v>
      </c>
      <c r="F49" s="8">
        <v>15840000</v>
      </c>
      <c r="G49" s="8">
        <f t="shared" si="5"/>
        <v>3600</v>
      </c>
      <c r="H49" s="8">
        <v>7920000</v>
      </c>
      <c r="I49" s="8">
        <f t="shared" si="6"/>
        <v>3600</v>
      </c>
      <c r="J49" s="8">
        <v>7920000</v>
      </c>
      <c r="K49" s="8">
        <f t="shared" si="7"/>
        <v>14400</v>
      </c>
      <c r="L49" s="8">
        <f t="shared" si="8"/>
        <v>31680000</v>
      </c>
      <c r="M49" s="8">
        <f t="shared" si="9"/>
        <v>4800</v>
      </c>
      <c r="N49" s="12">
        <f t="shared" si="0"/>
        <v>10560000</v>
      </c>
      <c r="O49" s="13">
        <f t="shared" si="1"/>
        <v>6.0467514667571403E-3</v>
      </c>
      <c r="P49" s="14">
        <f t="shared" si="2"/>
        <v>5400</v>
      </c>
      <c r="Q49" s="20">
        <v>150</v>
      </c>
      <c r="R49" s="21"/>
      <c r="S49" s="21"/>
      <c r="T49" s="21"/>
      <c r="U49" s="22">
        <f t="shared" si="10"/>
        <v>150</v>
      </c>
      <c r="V49" s="23">
        <v>150</v>
      </c>
      <c r="W49" s="24">
        <f t="shared" si="12"/>
        <v>1</v>
      </c>
      <c r="X49" s="25">
        <f t="shared" si="3"/>
        <v>375000</v>
      </c>
    </row>
    <row r="50" spans="1:25">
      <c r="A50" s="6">
        <v>44</v>
      </c>
      <c r="B50" s="7">
        <v>12547</v>
      </c>
      <c r="C50" s="7" t="s">
        <v>110</v>
      </c>
      <c r="D50" s="7" t="s">
        <v>111</v>
      </c>
      <c r="E50" s="8">
        <f t="shared" si="4"/>
        <v>3600</v>
      </c>
      <c r="F50" s="8">
        <v>7920000</v>
      </c>
      <c r="G50" s="8">
        <f t="shared" si="5"/>
        <v>5400</v>
      </c>
      <c r="H50" s="8">
        <v>11880000</v>
      </c>
      <c r="I50" s="8">
        <f t="shared" si="6"/>
        <v>4500</v>
      </c>
      <c r="J50" s="8">
        <v>9900000</v>
      </c>
      <c r="K50" s="8">
        <f t="shared" si="7"/>
        <v>13500</v>
      </c>
      <c r="L50" s="8">
        <f t="shared" si="8"/>
        <v>29700000</v>
      </c>
      <c r="M50" s="8">
        <f t="shared" si="9"/>
        <v>4500</v>
      </c>
      <c r="N50" s="12">
        <f t="shared" si="0"/>
        <v>9900000</v>
      </c>
      <c r="O50" s="13">
        <f t="shared" si="1"/>
        <v>5.6688295000848201E-3</v>
      </c>
      <c r="P50" s="14">
        <f t="shared" si="2"/>
        <v>5400</v>
      </c>
      <c r="Q50" s="20">
        <v>120</v>
      </c>
      <c r="R50" s="21"/>
      <c r="S50" s="21">
        <v>30</v>
      </c>
      <c r="T50" s="21"/>
      <c r="U50" s="22">
        <v>150</v>
      </c>
      <c r="V50" s="23">
        <v>150</v>
      </c>
      <c r="W50" s="24">
        <f t="shared" si="12"/>
        <v>1</v>
      </c>
      <c r="X50" s="25">
        <f t="shared" si="3"/>
        <v>375000</v>
      </c>
    </row>
    <row r="51" spans="1:25">
      <c r="A51" s="6">
        <v>45</v>
      </c>
      <c r="B51" s="7">
        <v>12551</v>
      </c>
      <c r="C51" s="7" t="s">
        <v>112</v>
      </c>
      <c r="D51" s="7" t="s">
        <v>113</v>
      </c>
      <c r="E51" s="8">
        <f t="shared" si="4"/>
        <v>3600</v>
      </c>
      <c r="F51" s="8">
        <v>7920000</v>
      </c>
      <c r="G51" s="8">
        <f t="shared" si="5"/>
        <v>3600</v>
      </c>
      <c r="H51" s="8">
        <v>7920000</v>
      </c>
      <c r="I51" s="8">
        <f t="shared" si="6"/>
        <v>4500</v>
      </c>
      <c r="J51" s="8">
        <v>9900000</v>
      </c>
      <c r="K51" s="8">
        <f t="shared" si="7"/>
        <v>11700</v>
      </c>
      <c r="L51" s="8">
        <f t="shared" si="8"/>
        <v>25740000</v>
      </c>
      <c r="M51" s="8">
        <f t="shared" si="9"/>
        <v>3900</v>
      </c>
      <c r="N51" s="12">
        <f t="shared" si="0"/>
        <v>8580000</v>
      </c>
      <c r="O51" s="13">
        <f t="shared" si="1"/>
        <v>4.9129855667401799E-3</v>
      </c>
      <c r="P51" s="14">
        <f t="shared" si="2"/>
        <v>4320</v>
      </c>
      <c r="Q51" s="20">
        <v>120</v>
      </c>
      <c r="R51" s="21"/>
      <c r="S51" s="21"/>
      <c r="T51" s="21"/>
      <c r="U51" s="22">
        <f t="shared" si="10"/>
        <v>120</v>
      </c>
      <c r="V51" s="23">
        <v>125</v>
      </c>
      <c r="W51" s="24">
        <f t="shared" si="12"/>
        <v>1.0416666666666701</v>
      </c>
      <c r="X51" s="25">
        <f t="shared" si="3"/>
        <v>300000</v>
      </c>
    </row>
    <row r="52" spans="1:25">
      <c r="A52" s="6">
        <v>46</v>
      </c>
      <c r="B52" s="7">
        <v>12498</v>
      </c>
      <c r="C52" s="7" t="s">
        <v>114</v>
      </c>
      <c r="D52" s="7" t="s">
        <v>115</v>
      </c>
      <c r="E52" s="8">
        <f t="shared" si="4"/>
        <v>5400</v>
      </c>
      <c r="F52" s="8">
        <v>11880000</v>
      </c>
      <c r="G52" s="8">
        <f t="shared" si="5"/>
        <v>3600</v>
      </c>
      <c r="H52" s="8">
        <v>7920000</v>
      </c>
      <c r="I52" s="8">
        <f t="shared" si="6"/>
        <v>2160</v>
      </c>
      <c r="J52" s="8">
        <v>4752000</v>
      </c>
      <c r="K52" s="8">
        <f t="shared" si="7"/>
        <v>11160</v>
      </c>
      <c r="L52" s="8">
        <f t="shared" si="8"/>
        <v>24552000</v>
      </c>
      <c r="M52" s="8">
        <f t="shared" si="9"/>
        <v>3720</v>
      </c>
      <c r="N52" s="12">
        <f t="shared" si="0"/>
        <v>8184000</v>
      </c>
      <c r="O52" s="13">
        <f t="shared" si="1"/>
        <v>4.6862323867367904E-3</v>
      </c>
      <c r="P52" s="14">
        <f t="shared" si="2"/>
        <v>4140</v>
      </c>
      <c r="Q52" s="20">
        <v>115</v>
      </c>
      <c r="R52" s="21"/>
      <c r="S52" s="21"/>
      <c r="T52" s="21"/>
      <c r="U52" s="22">
        <f t="shared" si="10"/>
        <v>115</v>
      </c>
      <c r="V52" s="23">
        <v>175</v>
      </c>
      <c r="W52" s="24">
        <f t="shared" si="12"/>
        <v>1.52173913043478</v>
      </c>
      <c r="X52" s="25">
        <f t="shared" si="3"/>
        <v>287500</v>
      </c>
    </row>
    <row r="53" spans="1:25">
      <c r="A53" s="6">
        <v>47</v>
      </c>
      <c r="B53" s="7">
        <v>12349</v>
      </c>
      <c r="C53" s="7" t="s">
        <v>116</v>
      </c>
      <c r="D53" s="7" t="s">
        <v>117</v>
      </c>
      <c r="E53" s="8">
        <f t="shared" si="4"/>
        <v>3600</v>
      </c>
      <c r="F53" s="8">
        <v>7920000</v>
      </c>
      <c r="G53" s="8">
        <f t="shared" si="5"/>
        <v>3600</v>
      </c>
      <c r="H53" s="8">
        <v>7920000</v>
      </c>
      <c r="I53" s="8">
        <f t="shared" si="6"/>
        <v>3600</v>
      </c>
      <c r="J53" s="8">
        <v>7920000</v>
      </c>
      <c r="K53" s="8">
        <f t="shared" si="7"/>
        <v>10800</v>
      </c>
      <c r="L53" s="8">
        <f t="shared" si="8"/>
        <v>23760000</v>
      </c>
      <c r="M53" s="8">
        <f t="shared" si="9"/>
        <v>3600</v>
      </c>
      <c r="N53" s="12">
        <f t="shared" si="0"/>
        <v>7920000</v>
      </c>
      <c r="O53" s="13">
        <f t="shared" si="1"/>
        <v>4.5350636000678598E-3</v>
      </c>
      <c r="P53" s="14">
        <f t="shared" si="2"/>
        <v>3960</v>
      </c>
      <c r="Q53" s="20">
        <v>110</v>
      </c>
      <c r="R53" s="21"/>
      <c r="S53" s="21"/>
      <c r="T53" s="21"/>
      <c r="U53" s="22">
        <f t="shared" si="10"/>
        <v>110</v>
      </c>
      <c r="V53" s="23">
        <v>110</v>
      </c>
      <c r="W53" s="24">
        <f t="shared" si="12"/>
        <v>1</v>
      </c>
      <c r="X53" s="25">
        <f t="shared" si="3"/>
        <v>275000</v>
      </c>
    </row>
    <row r="54" spans="1:25">
      <c r="A54" s="6">
        <v>48</v>
      </c>
      <c r="B54" s="7">
        <v>12449</v>
      </c>
      <c r="C54" s="7" t="s">
        <v>118</v>
      </c>
      <c r="D54" s="7" t="s">
        <v>45</v>
      </c>
      <c r="E54" s="8">
        <f t="shared" si="4"/>
        <v>5400</v>
      </c>
      <c r="F54" s="8">
        <v>11880000</v>
      </c>
      <c r="G54" s="8">
        <f t="shared" si="5"/>
        <v>3600</v>
      </c>
      <c r="H54" s="8">
        <v>7920000</v>
      </c>
      <c r="I54" s="8">
        <f t="shared" si="6"/>
        <v>1800</v>
      </c>
      <c r="J54" s="8">
        <v>3960000</v>
      </c>
      <c r="K54" s="8">
        <f t="shared" si="7"/>
        <v>10800</v>
      </c>
      <c r="L54" s="8">
        <f t="shared" si="8"/>
        <v>23760000</v>
      </c>
      <c r="M54" s="8">
        <f t="shared" si="9"/>
        <v>3600</v>
      </c>
      <c r="N54" s="12">
        <f t="shared" si="0"/>
        <v>7920000</v>
      </c>
      <c r="O54" s="13">
        <f t="shared" si="1"/>
        <v>4.5350636000678598E-3</v>
      </c>
      <c r="P54" s="14">
        <f t="shared" si="2"/>
        <v>3960</v>
      </c>
      <c r="Q54" s="20">
        <v>110</v>
      </c>
      <c r="R54" s="21"/>
      <c r="S54" s="21"/>
      <c r="T54" s="21"/>
      <c r="U54" s="22">
        <f t="shared" si="10"/>
        <v>110</v>
      </c>
      <c r="V54" s="23">
        <v>110</v>
      </c>
      <c r="W54" s="24">
        <f t="shared" si="12"/>
        <v>1</v>
      </c>
      <c r="X54" s="25">
        <f t="shared" si="3"/>
        <v>275000</v>
      </c>
    </row>
    <row r="55" spans="1:25">
      <c r="A55" s="6">
        <v>49</v>
      </c>
      <c r="B55" s="7">
        <v>12457</v>
      </c>
      <c r="C55" s="7" t="s">
        <v>119</v>
      </c>
      <c r="D55" s="7" t="s">
        <v>120</v>
      </c>
      <c r="E55" s="8">
        <f t="shared" si="4"/>
        <v>3600</v>
      </c>
      <c r="F55" s="8">
        <v>7920000</v>
      </c>
      <c r="G55" s="8">
        <f t="shared" si="5"/>
        <v>3600</v>
      </c>
      <c r="H55" s="8">
        <v>7920000</v>
      </c>
      <c r="I55" s="8">
        <f t="shared" si="6"/>
        <v>3600</v>
      </c>
      <c r="J55" s="8">
        <v>7920000</v>
      </c>
      <c r="K55" s="8">
        <f t="shared" si="7"/>
        <v>10800</v>
      </c>
      <c r="L55" s="8">
        <f t="shared" si="8"/>
        <v>23760000</v>
      </c>
      <c r="M55" s="8">
        <f t="shared" si="9"/>
        <v>3600</v>
      </c>
      <c r="N55" s="12">
        <f t="shared" si="0"/>
        <v>7920000</v>
      </c>
      <c r="O55" s="13">
        <f t="shared" si="1"/>
        <v>4.5350636000678598E-3</v>
      </c>
      <c r="P55" s="14">
        <f t="shared" si="2"/>
        <v>3960</v>
      </c>
      <c r="Q55" s="20">
        <v>110</v>
      </c>
      <c r="R55" s="21"/>
      <c r="S55" s="21"/>
      <c r="T55" s="21"/>
      <c r="U55" s="22">
        <f t="shared" si="10"/>
        <v>110</v>
      </c>
      <c r="V55" s="23">
        <v>110</v>
      </c>
      <c r="W55" s="24">
        <f t="shared" si="12"/>
        <v>1</v>
      </c>
      <c r="X55" s="25">
        <f t="shared" si="3"/>
        <v>275000</v>
      </c>
    </row>
    <row r="56" spans="1:25">
      <c r="A56" s="6">
        <v>50</v>
      </c>
      <c r="B56" s="7">
        <v>12481</v>
      </c>
      <c r="C56" s="7" t="s">
        <v>121</v>
      </c>
      <c r="D56" s="7" t="s">
        <v>122</v>
      </c>
      <c r="E56" s="8">
        <f t="shared" si="4"/>
        <v>3600</v>
      </c>
      <c r="F56" s="8">
        <v>7920000</v>
      </c>
      <c r="G56" s="8">
        <f t="shared" si="5"/>
        <v>3600</v>
      </c>
      <c r="H56" s="8">
        <v>7920000</v>
      </c>
      <c r="I56" s="8">
        <f t="shared" si="6"/>
        <v>3600</v>
      </c>
      <c r="J56" s="8">
        <v>7920000</v>
      </c>
      <c r="K56" s="8">
        <f t="shared" si="7"/>
        <v>10800</v>
      </c>
      <c r="L56" s="8">
        <f t="shared" si="8"/>
        <v>23760000</v>
      </c>
      <c r="M56" s="8">
        <f t="shared" si="9"/>
        <v>3600</v>
      </c>
      <c r="N56" s="12">
        <f t="shared" si="0"/>
        <v>7920000</v>
      </c>
      <c r="O56" s="13">
        <f t="shared" si="1"/>
        <v>4.5350636000678598E-3</v>
      </c>
      <c r="P56" s="14">
        <f t="shared" si="2"/>
        <v>3960</v>
      </c>
      <c r="Q56" s="20">
        <v>110</v>
      </c>
      <c r="R56" s="21"/>
      <c r="S56" s="21"/>
      <c r="T56" s="21"/>
      <c r="U56" s="22">
        <f t="shared" si="10"/>
        <v>110</v>
      </c>
      <c r="V56" s="23">
        <v>110</v>
      </c>
      <c r="W56" s="24">
        <f t="shared" si="12"/>
        <v>1</v>
      </c>
      <c r="X56" s="25">
        <f t="shared" si="3"/>
        <v>275000</v>
      </c>
    </row>
    <row r="57" spans="1:25">
      <c r="A57" s="6">
        <v>51</v>
      </c>
      <c r="B57" s="7">
        <v>12529</v>
      </c>
      <c r="C57" s="7" t="s">
        <v>123</v>
      </c>
      <c r="D57" s="7" t="s">
        <v>124</v>
      </c>
      <c r="E57" s="8">
        <f t="shared" si="4"/>
        <v>3600</v>
      </c>
      <c r="F57" s="8">
        <v>7920000</v>
      </c>
      <c r="G57" s="8">
        <f t="shared" si="5"/>
        <v>3600</v>
      </c>
      <c r="H57" s="8">
        <v>7920000</v>
      </c>
      <c r="I57" s="8">
        <f t="shared" si="6"/>
        <v>3600</v>
      </c>
      <c r="J57" s="8">
        <v>7920000</v>
      </c>
      <c r="K57" s="8">
        <f t="shared" si="7"/>
        <v>10800</v>
      </c>
      <c r="L57" s="8">
        <f t="shared" si="8"/>
        <v>23760000</v>
      </c>
      <c r="M57" s="8">
        <f t="shared" si="9"/>
        <v>3600</v>
      </c>
      <c r="N57" s="12">
        <f t="shared" si="0"/>
        <v>7920000</v>
      </c>
      <c r="O57" s="13">
        <f t="shared" si="1"/>
        <v>4.5350636000678598E-3</v>
      </c>
      <c r="P57" s="14">
        <f t="shared" si="2"/>
        <v>3960</v>
      </c>
      <c r="Q57" s="20">
        <v>110</v>
      </c>
      <c r="R57" s="21"/>
      <c r="S57" s="21"/>
      <c r="T57" s="21"/>
      <c r="U57" s="22">
        <f t="shared" si="10"/>
        <v>110</v>
      </c>
      <c r="V57" s="23">
        <v>110</v>
      </c>
      <c r="W57" s="24">
        <f t="shared" si="12"/>
        <v>1</v>
      </c>
      <c r="X57" s="25">
        <f t="shared" si="3"/>
        <v>275000</v>
      </c>
    </row>
    <row r="58" spans="1:25">
      <c r="A58" s="6">
        <v>52</v>
      </c>
      <c r="B58" s="7">
        <v>12539</v>
      </c>
      <c r="C58" s="7" t="s">
        <v>125</v>
      </c>
      <c r="D58" s="7" t="s">
        <v>126</v>
      </c>
      <c r="E58" s="8">
        <f t="shared" si="4"/>
        <v>3600</v>
      </c>
      <c r="F58" s="8">
        <v>7920000</v>
      </c>
      <c r="G58" s="8">
        <f t="shared" si="5"/>
        <v>3600</v>
      </c>
      <c r="H58" s="8">
        <v>7920000</v>
      </c>
      <c r="I58" s="8">
        <f t="shared" si="6"/>
        <v>3600</v>
      </c>
      <c r="J58" s="8">
        <v>7920000</v>
      </c>
      <c r="K58" s="8">
        <f t="shared" si="7"/>
        <v>10800</v>
      </c>
      <c r="L58" s="8">
        <f t="shared" si="8"/>
        <v>23760000</v>
      </c>
      <c r="M58" s="8">
        <f t="shared" si="9"/>
        <v>3600</v>
      </c>
      <c r="N58" s="12">
        <f t="shared" si="0"/>
        <v>7920000</v>
      </c>
      <c r="O58" s="13">
        <f t="shared" si="1"/>
        <v>4.5350636000678598E-3</v>
      </c>
      <c r="P58" s="14">
        <f t="shared" si="2"/>
        <v>3960</v>
      </c>
      <c r="Q58" s="20">
        <v>110</v>
      </c>
      <c r="R58" s="21"/>
      <c r="S58" s="21"/>
      <c r="T58" s="21"/>
      <c r="U58" s="22">
        <f t="shared" si="10"/>
        <v>110</v>
      </c>
      <c r="V58" s="23">
        <v>110</v>
      </c>
      <c r="W58" s="24">
        <f t="shared" si="12"/>
        <v>1</v>
      </c>
      <c r="X58" s="25">
        <f t="shared" si="3"/>
        <v>275000</v>
      </c>
    </row>
    <row r="59" spans="1:25">
      <c r="A59" s="6">
        <v>53</v>
      </c>
      <c r="B59" s="7">
        <v>12540</v>
      </c>
      <c r="C59" s="7" t="s">
        <v>127</v>
      </c>
      <c r="D59" s="7" t="s">
        <v>40</v>
      </c>
      <c r="E59" s="8">
        <f t="shared" si="4"/>
        <v>7200</v>
      </c>
      <c r="F59" s="8">
        <v>15840000</v>
      </c>
      <c r="G59" s="8">
        <f t="shared" si="5"/>
        <v>0</v>
      </c>
      <c r="H59" s="8">
        <v>0</v>
      </c>
      <c r="I59" s="8">
        <f t="shared" si="6"/>
        <v>3600</v>
      </c>
      <c r="J59" s="8">
        <v>7920000</v>
      </c>
      <c r="K59" s="8">
        <f t="shared" si="7"/>
        <v>10800</v>
      </c>
      <c r="L59" s="8">
        <f t="shared" si="8"/>
        <v>23760000</v>
      </c>
      <c r="M59" s="8">
        <f t="shared" si="9"/>
        <v>3600</v>
      </c>
      <c r="N59" s="12">
        <f t="shared" si="0"/>
        <v>7920000</v>
      </c>
      <c r="O59" s="13">
        <f t="shared" si="1"/>
        <v>4.5350636000678598E-3</v>
      </c>
      <c r="P59" s="14">
        <f t="shared" si="2"/>
        <v>3960</v>
      </c>
      <c r="Q59" s="20">
        <v>110</v>
      </c>
      <c r="R59" s="21"/>
      <c r="S59" s="21"/>
      <c r="T59" s="21"/>
      <c r="U59" s="22">
        <f t="shared" si="10"/>
        <v>110</v>
      </c>
      <c r="V59" s="23">
        <v>210</v>
      </c>
      <c r="W59" s="24">
        <f t="shared" si="12"/>
        <v>1.9090909090909101</v>
      </c>
      <c r="X59" s="25">
        <f t="shared" si="3"/>
        <v>275000</v>
      </c>
    </row>
    <row r="60" spans="1:25">
      <c r="A60" s="6">
        <v>54</v>
      </c>
      <c r="B60" s="28">
        <v>12562</v>
      </c>
      <c r="C60" s="28" t="s">
        <v>128</v>
      </c>
      <c r="D60" s="28" t="s">
        <v>129</v>
      </c>
      <c r="E60" s="29">
        <f t="shared" si="4"/>
        <v>3600</v>
      </c>
      <c r="F60" s="29">
        <v>7920000</v>
      </c>
      <c r="G60" s="29">
        <f t="shared" si="5"/>
        <v>3600</v>
      </c>
      <c r="H60" s="29">
        <v>7920000</v>
      </c>
      <c r="I60" s="29">
        <f t="shared" si="6"/>
        <v>3600</v>
      </c>
      <c r="J60" s="29">
        <v>7920000</v>
      </c>
      <c r="K60" s="29">
        <f t="shared" si="7"/>
        <v>10800</v>
      </c>
      <c r="L60" s="29">
        <f t="shared" si="8"/>
        <v>23760000</v>
      </c>
      <c r="M60" s="29">
        <f t="shared" si="9"/>
        <v>3600</v>
      </c>
      <c r="N60" s="30">
        <f t="shared" si="0"/>
        <v>7920000</v>
      </c>
      <c r="O60" s="31">
        <f t="shared" si="1"/>
        <v>4.5350636000678598E-3</v>
      </c>
      <c r="P60" s="32">
        <f t="shared" si="2"/>
        <v>3960</v>
      </c>
      <c r="Q60" s="30">
        <v>110</v>
      </c>
      <c r="R60" s="33"/>
      <c r="S60" s="33"/>
      <c r="T60" s="33"/>
      <c r="U60" s="34">
        <f t="shared" si="10"/>
        <v>110</v>
      </c>
      <c r="V60" s="35">
        <v>0</v>
      </c>
      <c r="W60" s="36">
        <f t="shared" si="12"/>
        <v>0</v>
      </c>
      <c r="X60" s="37">
        <v>0</v>
      </c>
      <c r="Y60" s="38" t="s">
        <v>251</v>
      </c>
    </row>
    <row r="61" spans="1:25">
      <c r="A61" s="6">
        <v>55</v>
      </c>
      <c r="B61" s="7">
        <v>12566</v>
      </c>
      <c r="C61" s="7" t="s">
        <v>130</v>
      </c>
      <c r="D61" s="7" t="s">
        <v>131</v>
      </c>
      <c r="E61" s="8">
        <f t="shared" si="4"/>
        <v>3600</v>
      </c>
      <c r="F61" s="8">
        <v>7920000</v>
      </c>
      <c r="G61" s="8">
        <f t="shared" si="5"/>
        <v>7200</v>
      </c>
      <c r="H61" s="8">
        <v>15840000</v>
      </c>
      <c r="I61" s="8">
        <f t="shared" si="6"/>
        <v>0</v>
      </c>
      <c r="J61" s="8">
        <v>0</v>
      </c>
      <c r="K61" s="8">
        <f t="shared" si="7"/>
        <v>10800</v>
      </c>
      <c r="L61" s="8">
        <f t="shared" si="8"/>
        <v>23760000</v>
      </c>
      <c r="M61" s="8">
        <f t="shared" si="9"/>
        <v>3600</v>
      </c>
      <c r="N61" s="12">
        <f t="shared" si="0"/>
        <v>7920000</v>
      </c>
      <c r="O61" s="13">
        <f t="shared" si="1"/>
        <v>4.5350636000678598E-3</v>
      </c>
      <c r="P61" s="14">
        <f t="shared" si="2"/>
        <v>3960</v>
      </c>
      <c r="Q61" s="20">
        <v>110</v>
      </c>
      <c r="R61" s="21"/>
      <c r="S61" s="21"/>
      <c r="T61" s="21"/>
      <c r="U61" s="22">
        <f t="shared" si="10"/>
        <v>110</v>
      </c>
      <c r="V61" s="23">
        <v>210</v>
      </c>
      <c r="W61" s="24">
        <f t="shared" si="12"/>
        <v>1.9090909090909101</v>
      </c>
      <c r="X61" s="25">
        <f t="shared" si="3"/>
        <v>275000</v>
      </c>
    </row>
    <row r="62" spans="1:25">
      <c r="A62" s="6">
        <v>56</v>
      </c>
      <c r="B62" s="7">
        <v>12575</v>
      </c>
      <c r="C62" s="7" t="s">
        <v>132</v>
      </c>
      <c r="D62" s="7" t="s">
        <v>133</v>
      </c>
      <c r="E62" s="8">
        <f t="shared" si="4"/>
        <v>3600</v>
      </c>
      <c r="F62" s="8">
        <v>7920000</v>
      </c>
      <c r="G62" s="8">
        <f t="shared" si="5"/>
        <v>3600</v>
      </c>
      <c r="H62" s="8">
        <v>7920000</v>
      </c>
      <c r="I62" s="8">
        <f t="shared" si="6"/>
        <v>3600</v>
      </c>
      <c r="J62" s="8">
        <v>7920000</v>
      </c>
      <c r="K62" s="8">
        <f t="shared" si="7"/>
        <v>10800</v>
      </c>
      <c r="L62" s="8">
        <f t="shared" si="8"/>
        <v>23760000</v>
      </c>
      <c r="M62" s="8">
        <f t="shared" si="9"/>
        <v>3600</v>
      </c>
      <c r="N62" s="12">
        <f t="shared" si="0"/>
        <v>7920000</v>
      </c>
      <c r="O62" s="13">
        <f t="shared" si="1"/>
        <v>4.5350636000678598E-3</v>
      </c>
      <c r="P62" s="14">
        <f t="shared" si="2"/>
        <v>5760</v>
      </c>
      <c r="Q62" s="20">
        <v>110</v>
      </c>
      <c r="R62" s="21"/>
      <c r="S62" s="21">
        <v>50</v>
      </c>
      <c r="T62" s="21"/>
      <c r="U62" s="22">
        <v>160</v>
      </c>
      <c r="V62" s="23">
        <v>261</v>
      </c>
      <c r="W62" s="24">
        <f t="shared" si="12"/>
        <v>1.6312500000000001</v>
      </c>
      <c r="X62" s="25">
        <f t="shared" si="3"/>
        <v>400000</v>
      </c>
    </row>
    <row r="63" spans="1:25">
      <c r="A63" s="6">
        <v>57</v>
      </c>
      <c r="B63" s="7">
        <v>86590</v>
      </c>
      <c r="C63" s="7" t="s">
        <v>134</v>
      </c>
      <c r="D63" s="7" t="s">
        <v>135</v>
      </c>
      <c r="E63" s="8">
        <f t="shared" si="4"/>
        <v>3600</v>
      </c>
      <c r="F63" s="8">
        <v>7920000</v>
      </c>
      <c r="G63" s="8">
        <f t="shared" si="5"/>
        <v>3600</v>
      </c>
      <c r="H63" s="8">
        <v>7920000</v>
      </c>
      <c r="I63" s="8">
        <f t="shared" si="6"/>
        <v>3600</v>
      </c>
      <c r="J63" s="8">
        <v>7920000</v>
      </c>
      <c r="K63" s="8">
        <f t="shared" si="7"/>
        <v>10800</v>
      </c>
      <c r="L63" s="8">
        <f t="shared" si="8"/>
        <v>23760000</v>
      </c>
      <c r="M63" s="8">
        <f t="shared" si="9"/>
        <v>3600</v>
      </c>
      <c r="N63" s="12">
        <f t="shared" si="0"/>
        <v>7920000</v>
      </c>
      <c r="O63" s="13">
        <f t="shared" si="1"/>
        <v>4.5350636000678598E-3</v>
      </c>
      <c r="P63" s="14">
        <f t="shared" si="2"/>
        <v>5760</v>
      </c>
      <c r="Q63" s="20">
        <v>110</v>
      </c>
      <c r="R63" s="21"/>
      <c r="S63" s="21">
        <v>50</v>
      </c>
      <c r="T63" s="21"/>
      <c r="U63" s="22">
        <v>160</v>
      </c>
      <c r="V63" s="23">
        <v>320</v>
      </c>
      <c r="W63" s="24">
        <f t="shared" si="12"/>
        <v>2</v>
      </c>
      <c r="X63" s="25">
        <f t="shared" si="3"/>
        <v>400000</v>
      </c>
    </row>
    <row r="64" spans="1:25">
      <c r="A64" s="6">
        <v>58</v>
      </c>
      <c r="B64" s="7">
        <v>80633</v>
      </c>
      <c r="C64" s="7" t="s">
        <v>136</v>
      </c>
      <c r="D64" s="7" t="s">
        <v>137</v>
      </c>
      <c r="E64" s="8">
        <f t="shared" si="4"/>
        <v>3600</v>
      </c>
      <c r="F64" s="8">
        <v>7920000</v>
      </c>
      <c r="G64" s="8">
        <f t="shared" si="5"/>
        <v>3600</v>
      </c>
      <c r="H64" s="8">
        <v>7920000</v>
      </c>
      <c r="I64" s="8">
        <f t="shared" si="6"/>
        <v>3564</v>
      </c>
      <c r="J64" s="8">
        <v>7840800</v>
      </c>
      <c r="K64" s="8">
        <f t="shared" si="7"/>
        <v>10764</v>
      </c>
      <c r="L64" s="8">
        <f t="shared" si="8"/>
        <v>23680800</v>
      </c>
      <c r="M64" s="8">
        <f t="shared" si="9"/>
        <v>3588</v>
      </c>
      <c r="N64" s="12">
        <f t="shared" si="0"/>
        <v>7893600</v>
      </c>
      <c r="O64" s="13">
        <f t="shared" si="1"/>
        <v>4.5199467214009697E-3</v>
      </c>
      <c r="P64" s="14">
        <f t="shared" si="2"/>
        <v>5760</v>
      </c>
      <c r="Q64" s="20">
        <v>109.633333333333</v>
      </c>
      <c r="R64" s="21"/>
      <c r="S64" s="21">
        <v>50</v>
      </c>
      <c r="T64" s="21"/>
      <c r="U64" s="22">
        <v>160</v>
      </c>
      <c r="V64" s="23">
        <v>160</v>
      </c>
      <c r="W64" s="24">
        <f t="shared" si="12"/>
        <v>1</v>
      </c>
      <c r="X64" s="25">
        <f t="shared" si="3"/>
        <v>400000</v>
      </c>
    </row>
    <row r="65" spans="1:24">
      <c r="A65" s="6">
        <v>59</v>
      </c>
      <c r="B65" s="7">
        <v>12078</v>
      </c>
      <c r="C65" s="7" t="s">
        <v>138</v>
      </c>
      <c r="D65" s="7" t="s">
        <v>139</v>
      </c>
      <c r="E65" s="8">
        <f t="shared" si="4"/>
        <v>3600</v>
      </c>
      <c r="F65" s="8">
        <v>7920000</v>
      </c>
      <c r="G65" s="8">
        <f t="shared" si="5"/>
        <v>1800</v>
      </c>
      <c r="H65" s="8">
        <v>3960000</v>
      </c>
      <c r="I65" s="8">
        <f t="shared" si="6"/>
        <v>3600</v>
      </c>
      <c r="J65" s="8">
        <v>7920000</v>
      </c>
      <c r="K65" s="8">
        <f t="shared" si="7"/>
        <v>9000</v>
      </c>
      <c r="L65" s="8">
        <f t="shared" si="8"/>
        <v>19800000</v>
      </c>
      <c r="M65" s="8">
        <f t="shared" si="9"/>
        <v>3000</v>
      </c>
      <c r="N65" s="12">
        <f t="shared" si="0"/>
        <v>6600000</v>
      </c>
      <c r="O65" s="13">
        <f t="shared" si="1"/>
        <v>3.7792196667232199E-3</v>
      </c>
      <c r="P65" s="14">
        <f t="shared" si="2"/>
        <v>3600</v>
      </c>
      <c r="Q65" s="20">
        <v>100</v>
      </c>
      <c r="R65" s="21"/>
      <c r="S65" s="21"/>
      <c r="T65" s="21"/>
      <c r="U65" s="22">
        <f t="shared" si="10"/>
        <v>100</v>
      </c>
      <c r="V65" s="23">
        <v>100</v>
      </c>
      <c r="W65" s="24">
        <f t="shared" si="12"/>
        <v>1</v>
      </c>
      <c r="X65" s="25">
        <f t="shared" si="3"/>
        <v>250000</v>
      </c>
    </row>
    <row r="66" spans="1:24">
      <c r="A66" s="6">
        <v>60</v>
      </c>
      <c r="B66" s="7">
        <v>12423</v>
      </c>
      <c r="C66" s="7" t="s">
        <v>140</v>
      </c>
      <c r="D66" s="7" t="s">
        <v>141</v>
      </c>
      <c r="E66" s="8">
        <f t="shared" si="4"/>
        <v>3600</v>
      </c>
      <c r="F66" s="8">
        <v>7920000</v>
      </c>
      <c r="G66" s="8">
        <f t="shared" si="5"/>
        <v>1800</v>
      </c>
      <c r="H66" s="8">
        <v>3960000</v>
      </c>
      <c r="I66" s="8">
        <f t="shared" si="6"/>
        <v>3600</v>
      </c>
      <c r="J66" s="8">
        <v>7920000</v>
      </c>
      <c r="K66" s="8">
        <f t="shared" si="7"/>
        <v>9000</v>
      </c>
      <c r="L66" s="8">
        <f t="shared" si="8"/>
        <v>19800000</v>
      </c>
      <c r="M66" s="8">
        <f t="shared" si="9"/>
        <v>3000</v>
      </c>
      <c r="N66" s="12">
        <f t="shared" si="0"/>
        <v>6600000</v>
      </c>
      <c r="O66" s="13">
        <f t="shared" si="1"/>
        <v>3.7792196667232199E-3</v>
      </c>
      <c r="P66" s="14">
        <f t="shared" si="2"/>
        <v>3600</v>
      </c>
      <c r="Q66" s="20">
        <v>100</v>
      </c>
      <c r="R66" s="21"/>
      <c r="S66" s="21"/>
      <c r="T66" s="21"/>
      <c r="U66" s="22">
        <f t="shared" si="10"/>
        <v>100</v>
      </c>
      <c r="V66" s="23">
        <v>100</v>
      </c>
      <c r="W66" s="24">
        <f t="shared" si="12"/>
        <v>1</v>
      </c>
      <c r="X66" s="25">
        <f t="shared" si="3"/>
        <v>250000</v>
      </c>
    </row>
    <row r="67" spans="1:24">
      <c r="A67" s="6">
        <v>61</v>
      </c>
      <c r="B67" s="7">
        <v>12424</v>
      </c>
      <c r="C67" s="7" t="s">
        <v>142</v>
      </c>
      <c r="D67" s="7" t="s">
        <v>143</v>
      </c>
      <c r="E67" s="8">
        <f t="shared" si="4"/>
        <v>5400</v>
      </c>
      <c r="F67" s="8">
        <v>11880000</v>
      </c>
      <c r="G67" s="8">
        <f t="shared" si="5"/>
        <v>0</v>
      </c>
      <c r="H67" s="8">
        <v>0</v>
      </c>
      <c r="I67" s="8">
        <f t="shared" si="6"/>
        <v>3600</v>
      </c>
      <c r="J67" s="8">
        <v>7920000</v>
      </c>
      <c r="K67" s="8">
        <f t="shared" si="7"/>
        <v>9000</v>
      </c>
      <c r="L67" s="8">
        <f t="shared" si="8"/>
        <v>19800000</v>
      </c>
      <c r="M67" s="8">
        <f t="shared" si="9"/>
        <v>3000</v>
      </c>
      <c r="N67" s="12">
        <f t="shared" si="0"/>
        <v>6600000</v>
      </c>
      <c r="O67" s="13">
        <f t="shared" si="1"/>
        <v>3.7792196667232199E-3</v>
      </c>
      <c r="P67" s="14">
        <f t="shared" si="2"/>
        <v>3600</v>
      </c>
      <c r="Q67" s="20">
        <v>100</v>
      </c>
      <c r="R67" s="21"/>
      <c r="S67" s="21"/>
      <c r="T67" s="21"/>
      <c r="U67" s="22">
        <f t="shared" si="10"/>
        <v>100</v>
      </c>
      <c r="V67" s="23">
        <v>100</v>
      </c>
      <c r="W67" s="24">
        <f t="shared" si="12"/>
        <v>1</v>
      </c>
      <c r="X67" s="25">
        <f t="shared" si="3"/>
        <v>250000</v>
      </c>
    </row>
    <row r="68" spans="1:24">
      <c r="A68" s="6">
        <v>62</v>
      </c>
      <c r="B68" s="7">
        <v>12428</v>
      </c>
      <c r="C68" s="7" t="s">
        <v>144</v>
      </c>
      <c r="D68" s="7" t="s">
        <v>145</v>
      </c>
      <c r="E68" s="8">
        <f t="shared" si="4"/>
        <v>3600</v>
      </c>
      <c r="F68" s="8">
        <v>7920000</v>
      </c>
      <c r="G68" s="8">
        <f t="shared" si="5"/>
        <v>3600</v>
      </c>
      <c r="H68" s="8">
        <v>7920000</v>
      </c>
      <c r="I68" s="8">
        <f t="shared" si="6"/>
        <v>1800</v>
      </c>
      <c r="J68" s="8">
        <v>3960000</v>
      </c>
      <c r="K68" s="8">
        <f t="shared" si="7"/>
        <v>9000</v>
      </c>
      <c r="L68" s="8">
        <f t="shared" si="8"/>
        <v>19800000</v>
      </c>
      <c r="M68" s="8">
        <f t="shared" si="9"/>
        <v>3000</v>
      </c>
      <c r="N68" s="12">
        <f t="shared" si="0"/>
        <v>6600000</v>
      </c>
      <c r="O68" s="13">
        <f t="shared" si="1"/>
        <v>3.7792196667232199E-3</v>
      </c>
      <c r="P68" s="14">
        <f t="shared" si="2"/>
        <v>3600</v>
      </c>
      <c r="Q68" s="20">
        <v>100</v>
      </c>
      <c r="R68" s="21"/>
      <c r="S68" s="21"/>
      <c r="T68" s="21"/>
      <c r="U68" s="22">
        <f t="shared" si="10"/>
        <v>100</v>
      </c>
      <c r="V68" s="23">
        <v>100</v>
      </c>
      <c r="W68" s="24">
        <f t="shared" si="12"/>
        <v>1</v>
      </c>
      <c r="X68" s="25">
        <f t="shared" si="3"/>
        <v>250000</v>
      </c>
    </row>
    <row r="69" spans="1:24">
      <c r="A69" s="6">
        <v>63</v>
      </c>
      <c r="B69" s="7">
        <v>12466</v>
      </c>
      <c r="C69" s="7" t="s">
        <v>146</v>
      </c>
      <c r="D69" s="7" t="s">
        <v>147</v>
      </c>
      <c r="E69" s="8">
        <f t="shared" si="4"/>
        <v>3600</v>
      </c>
      <c r="F69" s="8">
        <v>7920000</v>
      </c>
      <c r="G69" s="8">
        <f t="shared" si="5"/>
        <v>1800</v>
      </c>
      <c r="H69" s="8">
        <v>3960000</v>
      </c>
      <c r="I69" s="8">
        <f t="shared" si="6"/>
        <v>3600</v>
      </c>
      <c r="J69" s="8">
        <v>7920000</v>
      </c>
      <c r="K69" s="8">
        <f t="shared" si="7"/>
        <v>9000</v>
      </c>
      <c r="L69" s="8">
        <f t="shared" si="8"/>
        <v>19800000</v>
      </c>
      <c r="M69" s="8">
        <f t="shared" si="9"/>
        <v>3000</v>
      </c>
      <c r="N69" s="12">
        <f t="shared" si="0"/>
        <v>6600000</v>
      </c>
      <c r="O69" s="13">
        <f t="shared" si="1"/>
        <v>3.7792196667232199E-3</v>
      </c>
      <c r="P69" s="14">
        <f t="shared" si="2"/>
        <v>3600</v>
      </c>
      <c r="Q69" s="20">
        <v>100</v>
      </c>
      <c r="R69" s="21"/>
      <c r="S69" s="21"/>
      <c r="T69" s="21"/>
      <c r="U69" s="22">
        <f t="shared" si="10"/>
        <v>100</v>
      </c>
      <c r="V69" s="23">
        <v>100</v>
      </c>
      <c r="W69" s="24">
        <f t="shared" si="12"/>
        <v>1</v>
      </c>
      <c r="X69" s="25">
        <f t="shared" si="3"/>
        <v>250000</v>
      </c>
    </row>
    <row r="70" spans="1:24">
      <c r="A70" s="6">
        <v>64</v>
      </c>
      <c r="B70" s="7">
        <v>12497</v>
      </c>
      <c r="C70" s="7" t="s">
        <v>148</v>
      </c>
      <c r="D70" s="7" t="s">
        <v>149</v>
      </c>
      <c r="E70" s="8">
        <f t="shared" si="4"/>
        <v>3600</v>
      </c>
      <c r="F70" s="8">
        <v>7920000</v>
      </c>
      <c r="G70" s="8">
        <f t="shared" si="5"/>
        <v>1800</v>
      </c>
      <c r="H70" s="8">
        <v>3960000</v>
      </c>
      <c r="I70" s="8">
        <f t="shared" si="6"/>
        <v>3600</v>
      </c>
      <c r="J70" s="8">
        <v>7920000</v>
      </c>
      <c r="K70" s="8">
        <f t="shared" si="7"/>
        <v>9000</v>
      </c>
      <c r="L70" s="8">
        <f t="shared" si="8"/>
        <v>19800000</v>
      </c>
      <c r="M70" s="8">
        <f t="shared" si="9"/>
        <v>3000</v>
      </c>
      <c r="N70" s="12">
        <f t="shared" si="0"/>
        <v>6600000</v>
      </c>
      <c r="O70" s="13">
        <f t="shared" si="1"/>
        <v>3.7792196667232199E-3</v>
      </c>
      <c r="P70" s="14">
        <f t="shared" si="2"/>
        <v>3600</v>
      </c>
      <c r="Q70" s="20">
        <v>100</v>
      </c>
      <c r="R70" s="21"/>
      <c r="S70" s="21"/>
      <c r="T70" s="21"/>
      <c r="U70" s="22">
        <f t="shared" si="10"/>
        <v>100</v>
      </c>
      <c r="V70" s="23">
        <v>100</v>
      </c>
      <c r="W70" s="24">
        <f t="shared" si="12"/>
        <v>1</v>
      </c>
      <c r="X70" s="25">
        <f t="shared" si="3"/>
        <v>250000</v>
      </c>
    </row>
    <row r="71" spans="1:24">
      <c r="A71" s="6">
        <v>65</v>
      </c>
      <c r="B71" s="7">
        <v>12503</v>
      </c>
      <c r="C71" s="7" t="s">
        <v>150</v>
      </c>
      <c r="D71" s="7" t="s">
        <v>151</v>
      </c>
      <c r="E71" s="8">
        <f t="shared" si="4"/>
        <v>3600</v>
      </c>
      <c r="F71" s="8">
        <v>7920000</v>
      </c>
      <c r="G71" s="8">
        <f t="shared" si="5"/>
        <v>3600</v>
      </c>
      <c r="H71" s="8">
        <v>7920000</v>
      </c>
      <c r="I71" s="8">
        <f t="shared" si="6"/>
        <v>1800</v>
      </c>
      <c r="J71" s="8">
        <v>3960000</v>
      </c>
      <c r="K71" s="8">
        <f t="shared" si="7"/>
        <v>9000</v>
      </c>
      <c r="L71" s="8">
        <f t="shared" ref="L71:L118" si="13">F71+H71+J71</f>
        <v>19800000</v>
      </c>
      <c r="M71" s="8">
        <f t="shared" ref="M71:M118" si="14">K71/3</f>
        <v>3000</v>
      </c>
      <c r="N71" s="12">
        <f t="shared" ref="N71:N118" si="15">L71/3</f>
        <v>6600000</v>
      </c>
      <c r="O71" s="13">
        <f t="shared" ref="O71:O121" si="16">N71/N$122</f>
        <v>3.7792196667232199E-3</v>
      </c>
      <c r="P71" s="14">
        <f t="shared" ref="P71:P121" si="17">U71*36</f>
        <v>3600</v>
      </c>
      <c r="Q71" s="20">
        <v>100</v>
      </c>
      <c r="R71" s="21"/>
      <c r="S71" s="21"/>
      <c r="T71" s="21"/>
      <c r="U71" s="22">
        <f t="shared" si="10"/>
        <v>100</v>
      </c>
      <c r="V71" s="23">
        <v>100</v>
      </c>
      <c r="W71" s="24">
        <f t="shared" si="12"/>
        <v>1</v>
      </c>
      <c r="X71" s="25">
        <f t="shared" ref="X71:X121" si="18">2500*U71</f>
        <v>250000</v>
      </c>
    </row>
    <row r="72" spans="1:24">
      <c r="A72" s="6">
        <v>66</v>
      </c>
      <c r="B72" s="7">
        <v>12553</v>
      </c>
      <c r="C72" s="7" t="s">
        <v>152</v>
      </c>
      <c r="D72" s="7" t="s">
        <v>153</v>
      </c>
      <c r="E72" s="8">
        <f t="shared" ref="E72:E118" si="19">F72/2200</f>
        <v>3600</v>
      </c>
      <c r="F72" s="8">
        <v>7920000</v>
      </c>
      <c r="G72" s="8">
        <f t="shared" ref="G72:G118" si="20">H72/2200</f>
        <v>3600</v>
      </c>
      <c r="H72" s="8">
        <v>7920000</v>
      </c>
      <c r="I72" s="8">
        <f t="shared" ref="I72:I118" si="21">J72/2200</f>
        <v>1800</v>
      </c>
      <c r="J72" s="8">
        <v>3960000</v>
      </c>
      <c r="K72" s="8">
        <f t="shared" ref="K72:K118" si="22">E72+G72+I72</f>
        <v>9000</v>
      </c>
      <c r="L72" s="8">
        <f t="shared" si="13"/>
        <v>19800000</v>
      </c>
      <c r="M72" s="8">
        <f t="shared" si="14"/>
        <v>3000</v>
      </c>
      <c r="N72" s="12">
        <f t="shared" si="15"/>
        <v>6600000</v>
      </c>
      <c r="O72" s="13">
        <f t="shared" si="16"/>
        <v>3.7792196667232199E-3</v>
      </c>
      <c r="P72" s="14">
        <f t="shared" si="17"/>
        <v>3600</v>
      </c>
      <c r="Q72" s="20">
        <v>100</v>
      </c>
      <c r="R72" s="21"/>
      <c r="S72" s="21"/>
      <c r="T72" s="21"/>
      <c r="U72" s="22">
        <f t="shared" ref="U72:U115" si="23">Q72-(R72+S72+T72)</f>
        <v>100</v>
      </c>
      <c r="V72" s="23">
        <v>100</v>
      </c>
      <c r="W72" s="24">
        <f t="shared" ref="W72:W103" si="24">V72/U72</f>
        <v>1</v>
      </c>
      <c r="X72" s="25">
        <f t="shared" si="18"/>
        <v>250000</v>
      </c>
    </row>
    <row r="73" spans="1:24">
      <c r="A73" s="6">
        <v>67</v>
      </c>
      <c r="B73" s="7">
        <v>12570</v>
      </c>
      <c r="C73" s="7" t="s">
        <v>154</v>
      </c>
      <c r="D73" s="7" t="s">
        <v>155</v>
      </c>
      <c r="E73" s="8">
        <f t="shared" si="19"/>
        <v>1800</v>
      </c>
      <c r="F73" s="8">
        <v>3960000</v>
      </c>
      <c r="G73" s="8">
        <f t="shared" si="20"/>
        <v>1800</v>
      </c>
      <c r="H73" s="8">
        <v>3960000</v>
      </c>
      <c r="I73" s="8">
        <f t="shared" si="21"/>
        <v>5400</v>
      </c>
      <c r="J73" s="8">
        <v>11880000</v>
      </c>
      <c r="K73" s="8">
        <f t="shared" si="22"/>
        <v>9000</v>
      </c>
      <c r="L73" s="8">
        <f t="shared" si="13"/>
        <v>19800000</v>
      </c>
      <c r="M73" s="8">
        <f t="shared" si="14"/>
        <v>3000</v>
      </c>
      <c r="N73" s="12">
        <f t="shared" si="15"/>
        <v>6600000</v>
      </c>
      <c r="O73" s="13">
        <f t="shared" si="16"/>
        <v>3.7792196667232199E-3</v>
      </c>
      <c r="P73" s="14">
        <f t="shared" si="17"/>
        <v>3600</v>
      </c>
      <c r="Q73" s="20">
        <v>100</v>
      </c>
      <c r="R73" s="21"/>
      <c r="S73" s="21"/>
      <c r="T73" s="21"/>
      <c r="U73" s="22">
        <f t="shared" si="23"/>
        <v>100</v>
      </c>
      <c r="V73" s="23">
        <v>100</v>
      </c>
      <c r="W73" s="24">
        <f t="shared" si="24"/>
        <v>1</v>
      </c>
      <c r="X73" s="25">
        <f t="shared" si="18"/>
        <v>250000</v>
      </c>
    </row>
    <row r="74" spans="1:24">
      <c r="A74" s="6">
        <v>68</v>
      </c>
      <c r="B74" s="7">
        <v>12584</v>
      </c>
      <c r="C74" s="7" t="s">
        <v>156</v>
      </c>
      <c r="D74" s="7" t="s">
        <v>157</v>
      </c>
      <c r="E74" s="8">
        <f t="shared" si="19"/>
        <v>1800</v>
      </c>
      <c r="F74" s="8">
        <v>3960000</v>
      </c>
      <c r="G74" s="8">
        <f t="shared" si="20"/>
        <v>3600</v>
      </c>
      <c r="H74" s="8">
        <v>7920000</v>
      </c>
      <c r="I74" s="8">
        <f t="shared" si="21"/>
        <v>3600</v>
      </c>
      <c r="J74" s="8">
        <v>7920000</v>
      </c>
      <c r="K74" s="8">
        <f t="shared" si="22"/>
        <v>9000</v>
      </c>
      <c r="L74" s="8">
        <f t="shared" si="13"/>
        <v>19800000</v>
      </c>
      <c r="M74" s="8">
        <f t="shared" si="14"/>
        <v>3000</v>
      </c>
      <c r="N74" s="12">
        <f t="shared" si="15"/>
        <v>6600000</v>
      </c>
      <c r="O74" s="13">
        <f t="shared" si="16"/>
        <v>3.7792196667232199E-3</v>
      </c>
      <c r="P74" s="14">
        <f t="shared" si="17"/>
        <v>3600</v>
      </c>
      <c r="Q74" s="20">
        <v>100</v>
      </c>
      <c r="R74" s="21"/>
      <c r="S74" s="21"/>
      <c r="T74" s="21"/>
      <c r="U74" s="22">
        <f t="shared" si="23"/>
        <v>100</v>
      </c>
      <c r="V74" s="23">
        <v>100</v>
      </c>
      <c r="W74" s="24">
        <f t="shared" si="24"/>
        <v>1</v>
      </c>
      <c r="X74" s="25">
        <f t="shared" si="18"/>
        <v>250000</v>
      </c>
    </row>
    <row r="75" spans="1:24">
      <c r="A75" s="6">
        <v>69</v>
      </c>
      <c r="B75" s="7">
        <v>58429</v>
      </c>
      <c r="C75" s="7" t="s">
        <v>158</v>
      </c>
      <c r="D75" s="7" t="s">
        <v>159</v>
      </c>
      <c r="E75" s="8">
        <f t="shared" si="19"/>
        <v>2880</v>
      </c>
      <c r="F75" s="8">
        <v>6336000</v>
      </c>
      <c r="G75" s="8">
        <f t="shared" si="20"/>
        <v>1800</v>
      </c>
      <c r="H75" s="8">
        <v>3960000</v>
      </c>
      <c r="I75" s="8">
        <f t="shared" si="21"/>
        <v>4320</v>
      </c>
      <c r="J75" s="8">
        <v>9504000</v>
      </c>
      <c r="K75" s="8">
        <f t="shared" si="22"/>
        <v>9000</v>
      </c>
      <c r="L75" s="8">
        <f t="shared" si="13"/>
        <v>19800000</v>
      </c>
      <c r="M75" s="8">
        <f t="shared" si="14"/>
        <v>3000</v>
      </c>
      <c r="N75" s="12">
        <f t="shared" si="15"/>
        <v>6600000</v>
      </c>
      <c r="O75" s="13">
        <f t="shared" si="16"/>
        <v>3.7792196667232199E-3</v>
      </c>
      <c r="P75" s="14">
        <f t="shared" si="17"/>
        <v>7200</v>
      </c>
      <c r="Q75" s="20">
        <v>100</v>
      </c>
      <c r="R75" s="21"/>
      <c r="S75" s="21">
        <v>100</v>
      </c>
      <c r="T75" s="21"/>
      <c r="U75" s="22">
        <v>200</v>
      </c>
      <c r="V75" s="23">
        <v>200</v>
      </c>
      <c r="W75" s="24">
        <f t="shared" si="24"/>
        <v>1</v>
      </c>
      <c r="X75" s="25">
        <f t="shared" si="18"/>
        <v>500000</v>
      </c>
    </row>
    <row r="76" spans="1:24">
      <c r="A76" s="6">
        <v>70</v>
      </c>
      <c r="B76" s="7">
        <v>80621</v>
      </c>
      <c r="C76" s="7" t="s">
        <v>160</v>
      </c>
      <c r="D76" s="7" t="s">
        <v>161</v>
      </c>
      <c r="E76" s="8">
        <f t="shared" si="19"/>
        <v>3600</v>
      </c>
      <c r="F76" s="8">
        <v>7920000</v>
      </c>
      <c r="G76" s="8">
        <f t="shared" si="20"/>
        <v>3600</v>
      </c>
      <c r="H76" s="8">
        <v>7920000</v>
      </c>
      <c r="I76" s="8">
        <f t="shared" si="21"/>
        <v>1800</v>
      </c>
      <c r="J76" s="8">
        <v>3960000</v>
      </c>
      <c r="K76" s="8">
        <f t="shared" si="22"/>
        <v>9000</v>
      </c>
      <c r="L76" s="8">
        <f t="shared" si="13"/>
        <v>19800000</v>
      </c>
      <c r="M76" s="8">
        <f t="shared" si="14"/>
        <v>3000</v>
      </c>
      <c r="N76" s="12">
        <f t="shared" si="15"/>
        <v>6600000</v>
      </c>
      <c r="O76" s="13">
        <f t="shared" si="16"/>
        <v>3.7792196667232199E-3</v>
      </c>
      <c r="P76" s="14">
        <f t="shared" si="17"/>
        <v>3600</v>
      </c>
      <c r="Q76" s="20">
        <v>100</v>
      </c>
      <c r="R76" s="21"/>
      <c r="S76" s="21"/>
      <c r="T76" s="21"/>
      <c r="U76" s="22">
        <f t="shared" si="23"/>
        <v>100</v>
      </c>
      <c r="V76" s="23">
        <v>100</v>
      </c>
      <c r="W76" s="24">
        <f t="shared" si="24"/>
        <v>1</v>
      </c>
      <c r="X76" s="25">
        <f t="shared" si="18"/>
        <v>250000</v>
      </c>
    </row>
    <row r="77" spans="1:24">
      <c r="A77" s="6">
        <v>71</v>
      </c>
      <c r="B77" s="7">
        <v>86413</v>
      </c>
      <c r="C77" s="7" t="s">
        <v>162</v>
      </c>
      <c r="D77" s="7" t="s">
        <v>137</v>
      </c>
      <c r="E77" s="8">
        <f t="shared" si="19"/>
        <v>2520</v>
      </c>
      <c r="F77" s="8">
        <v>5544000</v>
      </c>
      <c r="G77" s="8">
        <f t="shared" si="20"/>
        <v>2700</v>
      </c>
      <c r="H77" s="8">
        <v>5940000</v>
      </c>
      <c r="I77" s="8">
        <f t="shared" si="21"/>
        <v>2700</v>
      </c>
      <c r="J77" s="8">
        <v>5940000</v>
      </c>
      <c r="K77" s="8">
        <f t="shared" si="22"/>
        <v>7920</v>
      </c>
      <c r="L77" s="8">
        <f t="shared" si="13"/>
        <v>17424000</v>
      </c>
      <c r="M77" s="8">
        <f t="shared" si="14"/>
        <v>2640</v>
      </c>
      <c r="N77" s="12">
        <f t="shared" si="15"/>
        <v>5808000</v>
      </c>
      <c r="O77" s="13">
        <f t="shared" si="16"/>
        <v>3.3257133067164301E-3</v>
      </c>
      <c r="P77" s="14">
        <f t="shared" si="17"/>
        <v>3600</v>
      </c>
      <c r="Q77" s="20">
        <v>100</v>
      </c>
      <c r="R77" s="21"/>
      <c r="S77" s="21"/>
      <c r="T77" s="21"/>
      <c r="U77" s="22">
        <f t="shared" si="23"/>
        <v>100</v>
      </c>
      <c r="V77" s="23">
        <v>100</v>
      </c>
      <c r="W77" s="24">
        <f t="shared" si="24"/>
        <v>1</v>
      </c>
      <c r="X77" s="25">
        <f t="shared" si="18"/>
        <v>250000</v>
      </c>
    </row>
    <row r="78" spans="1:24">
      <c r="A78" s="6">
        <v>72</v>
      </c>
      <c r="B78" s="7">
        <v>92172</v>
      </c>
      <c r="C78" s="7" t="s">
        <v>163</v>
      </c>
      <c r="D78" s="7" t="s">
        <v>164</v>
      </c>
      <c r="E78" s="8">
        <f t="shared" si="19"/>
        <v>1800</v>
      </c>
      <c r="F78" s="8">
        <v>3960000</v>
      </c>
      <c r="G78" s="8">
        <f t="shared" si="20"/>
        <v>3600</v>
      </c>
      <c r="H78" s="8">
        <v>7920000</v>
      </c>
      <c r="I78" s="8">
        <f t="shared" si="21"/>
        <v>2520</v>
      </c>
      <c r="J78" s="8">
        <v>5544000</v>
      </c>
      <c r="K78" s="8">
        <f t="shared" si="22"/>
        <v>7920</v>
      </c>
      <c r="L78" s="8">
        <f t="shared" si="13"/>
        <v>17424000</v>
      </c>
      <c r="M78" s="8">
        <f t="shared" si="14"/>
        <v>2640</v>
      </c>
      <c r="N78" s="12">
        <f t="shared" si="15"/>
        <v>5808000</v>
      </c>
      <c r="O78" s="13">
        <f t="shared" si="16"/>
        <v>3.3257133067164301E-3</v>
      </c>
      <c r="P78" s="14">
        <f t="shared" si="17"/>
        <v>3600</v>
      </c>
      <c r="Q78" s="20">
        <v>100</v>
      </c>
      <c r="R78" s="21"/>
      <c r="S78" s="21"/>
      <c r="T78" s="21"/>
      <c r="U78" s="22">
        <f t="shared" si="23"/>
        <v>100</v>
      </c>
      <c r="V78" s="23">
        <v>100</v>
      </c>
      <c r="W78" s="24">
        <f t="shared" si="24"/>
        <v>1</v>
      </c>
      <c r="X78" s="25">
        <f t="shared" si="18"/>
        <v>250000</v>
      </c>
    </row>
    <row r="79" spans="1:24">
      <c r="A79" s="6">
        <v>73</v>
      </c>
      <c r="B79" s="7">
        <v>80626</v>
      </c>
      <c r="C79" s="7" t="s">
        <v>165</v>
      </c>
      <c r="D79" s="7" t="s">
        <v>166</v>
      </c>
      <c r="E79" s="8">
        <f t="shared" si="19"/>
        <v>2160</v>
      </c>
      <c r="F79" s="8">
        <v>4752000</v>
      </c>
      <c r="G79" s="8">
        <f t="shared" si="20"/>
        <v>2520</v>
      </c>
      <c r="H79" s="8">
        <v>5544000</v>
      </c>
      <c r="I79" s="8">
        <f t="shared" si="21"/>
        <v>2700</v>
      </c>
      <c r="J79" s="8">
        <v>5940000</v>
      </c>
      <c r="K79" s="8">
        <f t="shared" si="22"/>
        <v>7380</v>
      </c>
      <c r="L79" s="8">
        <f t="shared" si="13"/>
        <v>16236000</v>
      </c>
      <c r="M79" s="8">
        <f t="shared" si="14"/>
        <v>2460</v>
      </c>
      <c r="N79" s="12">
        <f t="shared" si="15"/>
        <v>5412000</v>
      </c>
      <c r="O79" s="13">
        <f t="shared" si="16"/>
        <v>3.0989601267130398E-3</v>
      </c>
      <c r="P79" s="14">
        <f t="shared" si="17"/>
        <v>3600</v>
      </c>
      <c r="Q79" s="20">
        <v>100</v>
      </c>
      <c r="R79" s="21"/>
      <c r="S79" s="21"/>
      <c r="T79" s="21"/>
      <c r="U79" s="22">
        <f t="shared" si="23"/>
        <v>100</v>
      </c>
      <c r="V79" s="23">
        <v>100</v>
      </c>
      <c r="W79" s="24">
        <f t="shared" si="24"/>
        <v>1</v>
      </c>
      <c r="X79" s="25">
        <f t="shared" si="18"/>
        <v>250000</v>
      </c>
    </row>
    <row r="80" spans="1:24">
      <c r="A80" s="6">
        <v>74</v>
      </c>
      <c r="B80" s="7">
        <v>12418</v>
      </c>
      <c r="C80" s="7" t="s">
        <v>167</v>
      </c>
      <c r="D80" s="7" t="s">
        <v>168</v>
      </c>
      <c r="E80" s="8">
        <f t="shared" si="19"/>
        <v>7200</v>
      </c>
      <c r="F80" s="8">
        <v>15840000</v>
      </c>
      <c r="G80" s="8">
        <f t="shared" si="20"/>
        <v>0</v>
      </c>
      <c r="H80" s="8">
        <v>0</v>
      </c>
      <c r="I80" s="8">
        <f t="shared" si="21"/>
        <v>0</v>
      </c>
      <c r="J80" s="8">
        <v>0</v>
      </c>
      <c r="K80" s="8">
        <f t="shared" si="22"/>
        <v>7200</v>
      </c>
      <c r="L80" s="8">
        <f t="shared" si="13"/>
        <v>15840000</v>
      </c>
      <c r="M80" s="8">
        <f t="shared" si="14"/>
        <v>2400</v>
      </c>
      <c r="N80" s="12">
        <f t="shared" si="15"/>
        <v>5280000</v>
      </c>
      <c r="O80" s="13">
        <f t="shared" si="16"/>
        <v>3.0233757333785701E-3</v>
      </c>
      <c r="P80" s="14">
        <f t="shared" si="17"/>
        <v>3600</v>
      </c>
      <c r="Q80" s="20">
        <v>100</v>
      </c>
      <c r="R80" s="21"/>
      <c r="S80" s="21"/>
      <c r="T80" s="21"/>
      <c r="U80" s="22">
        <f t="shared" si="23"/>
        <v>100</v>
      </c>
      <c r="V80" s="23">
        <v>100</v>
      </c>
      <c r="W80" s="24">
        <f t="shared" si="24"/>
        <v>1</v>
      </c>
      <c r="X80" s="25">
        <f t="shared" si="18"/>
        <v>250000</v>
      </c>
    </row>
    <row r="81" spans="1:24">
      <c r="A81" s="6">
        <v>75</v>
      </c>
      <c r="B81" s="7">
        <v>12458</v>
      </c>
      <c r="C81" s="7" t="s">
        <v>169</v>
      </c>
      <c r="D81" s="7" t="s">
        <v>170</v>
      </c>
      <c r="E81" s="8">
        <f t="shared" si="19"/>
        <v>1800</v>
      </c>
      <c r="F81" s="8">
        <v>3960000</v>
      </c>
      <c r="G81" s="8">
        <f t="shared" si="20"/>
        <v>1800</v>
      </c>
      <c r="H81" s="8">
        <v>3960000</v>
      </c>
      <c r="I81" s="8">
        <f t="shared" si="21"/>
        <v>3600</v>
      </c>
      <c r="J81" s="8">
        <v>7920000</v>
      </c>
      <c r="K81" s="8">
        <f t="shared" si="22"/>
        <v>7200</v>
      </c>
      <c r="L81" s="8">
        <f t="shared" si="13"/>
        <v>15840000</v>
      </c>
      <c r="M81" s="8">
        <f t="shared" si="14"/>
        <v>2400</v>
      </c>
      <c r="N81" s="12">
        <f t="shared" si="15"/>
        <v>5280000</v>
      </c>
      <c r="O81" s="13">
        <f t="shared" si="16"/>
        <v>3.0233757333785701E-3</v>
      </c>
      <c r="P81" s="14">
        <f t="shared" si="17"/>
        <v>3600</v>
      </c>
      <c r="Q81" s="20">
        <v>100</v>
      </c>
      <c r="R81" s="21"/>
      <c r="S81" s="21"/>
      <c r="T81" s="21"/>
      <c r="U81" s="22">
        <f t="shared" si="23"/>
        <v>100</v>
      </c>
      <c r="V81" s="23">
        <v>100</v>
      </c>
      <c r="W81" s="24">
        <f t="shared" si="24"/>
        <v>1</v>
      </c>
      <c r="X81" s="25">
        <f t="shared" si="18"/>
        <v>250000</v>
      </c>
    </row>
    <row r="82" spans="1:24">
      <c r="A82" s="6">
        <v>76</v>
      </c>
      <c r="B82" s="7">
        <v>12462</v>
      </c>
      <c r="C82" s="7" t="s">
        <v>171</v>
      </c>
      <c r="D82" s="7" t="s">
        <v>172</v>
      </c>
      <c r="E82" s="8">
        <f t="shared" si="19"/>
        <v>3600</v>
      </c>
      <c r="F82" s="8">
        <v>7920000</v>
      </c>
      <c r="G82" s="8">
        <f t="shared" si="20"/>
        <v>1800</v>
      </c>
      <c r="H82" s="8">
        <v>3960000</v>
      </c>
      <c r="I82" s="8">
        <f t="shared" si="21"/>
        <v>1800</v>
      </c>
      <c r="J82" s="8">
        <v>3960000</v>
      </c>
      <c r="K82" s="8">
        <f t="shared" si="22"/>
        <v>7200</v>
      </c>
      <c r="L82" s="8">
        <f t="shared" si="13"/>
        <v>15840000</v>
      </c>
      <c r="M82" s="8">
        <f t="shared" si="14"/>
        <v>2400</v>
      </c>
      <c r="N82" s="12">
        <f t="shared" si="15"/>
        <v>5280000</v>
      </c>
      <c r="O82" s="13">
        <f t="shared" si="16"/>
        <v>3.0233757333785701E-3</v>
      </c>
      <c r="P82" s="14">
        <f t="shared" si="17"/>
        <v>0</v>
      </c>
      <c r="Q82" s="20">
        <v>100</v>
      </c>
      <c r="R82" s="21"/>
      <c r="S82" s="21"/>
      <c r="T82" s="21">
        <v>100</v>
      </c>
      <c r="U82" s="22">
        <f>Q82-T82</f>
        <v>0</v>
      </c>
      <c r="V82" s="23">
        <v>0</v>
      </c>
      <c r="W82" s="24" t="e">
        <f t="shared" si="24"/>
        <v>#DIV/0!</v>
      </c>
      <c r="X82" s="25">
        <f t="shared" si="18"/>
        <v>0</v>
      </c>
    </row>
    <row r="83" spans="1:24">
      <c r="A83" s="6">
        <v>77</v>
      </c>
      <c r="B83" s="7">
        <v>12474</v>
      </c>
      <c r="C83" s="7" t="s">
        <v>173</v>
      </c>
      <c r="D83" s="7" t="s">
        <v>174</v>
      </c>
      <c r="E83" s="8">
        <f t="shared" si="19"/>
        <v>1800</v>
      </c>
      <c r="F83" s="8">
        <v>3960000</v>
      </c>
      <c r="G83" s="8">
        <f t="shared" si="20"/>
        <v>5400</v>
      </c>
      <c r="H83" s="8">
        <v>11880000</v>
      </c>
      <c r="I83" s="8">
        <f t="shared" si="21"/>
        <v>0</v>
      </c>
      <c r="J83" s="8">
        <v>0</v>
      </c>
      <c r="K83" s="8">
        <f t="shared" si="22"/>
        <v>7200</v>
      </c>
      <c r="L83" s="8">
        <f t="shared" si="13"/>
        <v>15840000</v>
      </c>
      <c r="M83" s="8">
        <f t="shared" si="14"/>
        <v>2400</v>
      </c>
      <c r="N83" s="12">
        <f t="shared" si="15"/>
        <v>5280000</v>
      </c>
      <c r="O83" s="13">
        <f t="shared" si="16"/>
        <v>3.0233757333785701E-3</v>
      </c>
      <c r="P83" s="14">
        <f t="shared" si="17"/>
        <v>3600</v>
      </c>
      <c r="Q83" s="20">
        <v>100</v>
      </c>
      <c r="R83" s="21"/>
      <c r="S83" s="21"/>
      <c r="T83" s="21"/>
      <c r="U83" s="22">
        <f t="shared" si="23"/>
        <v>100</v>
      </c>
      <c r="V83" s="23">
        <v>100</v>
      </c>
      <c r="W83" s="24">
        <f t="shared" si="24"/>
        <v>1</v>
      </c>
      <c r="X83" s="25">
        <f t="shared" si="18"/>
        <v>250000</v>
      </c>
    </row>
    <row r="84" spans="1:24">
      <c r="A84" s="6">
        <v>78</v>
      </c>
      <c r="B84" s="7">
        <v>12482</v>
      </c>
      <c r="C84" s="7" t="s">
        <v>175</v>
      </c>
      <c r="D84" s="7" t="s">
        <v>176</v>
      </c>
      <c r="E84" s="8">
        <f t="shared" si="19"/>
        <v>1800</v>
      </c>
      <c r="F84" s="8">
        <v>3960000</v>
      </c>
      <c r="G84" s="8">
        <f t="shared" si="20"/>
        <v>3600</v>
      </c>
      <c r="H84" s="8">
        <v>7920000</v>
      </c>
      <c r="I84" s="8">
        <f t="shared" si="21"/>
        <v>1800</v>
      </c>
      <c r="J84" s="8">
        <v>3960000</v>
      </c>
      <c r="K84" s="8">
        <f t="shared" si="22"/>
        <v>7200</v>
      </c>
      <c r="L84" s="8">
        <f t="shared" si="13"/>
        <v>15840000</v>
      </c>
      <c r="M84" s="8">
        <f t="shared" si="14"/>
        <v>2400</v>
      </c>
      <c r="N84" s="12">
        <f t="shared" si="15"/>
        <v>5280000</v>
      </c>
      <c r="O84" s="13">
        <f t="shared" si="16"/>
        <v>3.0233757333785701E-3</v>
      </c>
      <c r="P84" s="14">
        <f t="shared" si="17"/>
        <v>3600</v>
      </c>
      <c r="Q84" s="20">
        <v>100</v>
      </c>
      <c r="R84" s="21"/>
      <c r="S84" s="21"/>
      <c r="T84" s="21"/>
      <c r="U84" s="22">
        <f t="shared" si="23"/>
        <v>100</v>
      </c>
      <c r="V84" s="23">
        <v>100</v>
      </c>
      <c r="W84" s="24">
        <f t="shared" si="24"/>
        <v>1</v>
      </c>
      <c r="X84" s="25">
        <f t="shared" si="18"/>
        <v>250000</v>
      </c>
    </row>
    <row r="85" spans="1:24">
      <c r="A85" s="6">
        <v>79</v>
      </c>
      <c r="B85" s="7">
        <v>12490</v>
      </c>
      <c r="C85" s="7" t="s">
        <v>177</v>
      </c>
      <c r="D85" s="7" t="s">
        <v>178</v>
      </c>
      <c r="E85" s="8">
        <f t="shared" si="19"/>
        <v>3600</v>
      </c>
      <c r="F85" s="8">
        <v>7920000</v>
      </c>
      <c r="G85" s="8">
        <f t="shared" si="20"/>
        <v>1800</v>
      </c>
      <c r="H85" s="8">
        <v>3960000</v>
      </c>
      <c r="I85" s="8">
        <f t="shared" si="21"/>
        <v>1800</v>
      </c>
      <c r="J85" s="8">
        <v>3960000</v>
      </c>
      <c r="K85" s="8">
        <f t="shared" si="22"/>
        <v>7200</v>
      </c>
      <c r="L85" s="8">
        <f t="shared" si="13"/>
        <v>15840000</v>
      </c>
      <c r="M85" s="8">
        <f t="shared" si="14"/>
        <v>2400</v>
      </c>
      <c r="N85" s="12">
        <f t="shared" si="15"/>
        <v>5280000</v>
      </c>
      <c r="O85" s="13">
        <f t="shared" si="16"/>
        <v>3.0233757333785701E-3</v>
      </c>
      <c r="P85" s="14">
        <f t="shared" si="17"/>
        <v>3600</v>
      </c>
      <c r="Q85" s="20">
        <v>100</v>
      </c>
      <c r="R85" s="21"/>
      <c r="S85" s="21"/>
      <c r="T85" s="21"/>
      <c r="U85" s="22">
        <f t="shared" si="23"/>
        <v>100</v>
      </c>
      <c r="V85" s="23">
        <v>100</v>
      </c>
      <c r="W85" s="24">
        <f t="shared" si="24"/>
        <v>1</v>
      </c>
      <c r="X85" s="25">
        <f t="shared" si="18"/>
        <v>250000</v>
      </c>
    </row>
    <row r="86" spans="1:24">
      <c r="A86" s="6">
        <v>80</v>
      </c>
      <c r="B86" s="7">
        <v>12504</v>
      </c>
      <c r="C86" s="7" t="s">
        <v>179</v>
      </c>
      <c r="D86" s="7" t="s">
        <v>180</v>
      </c>
      <c r="E86" s="8">
        <f t="shared" si="19"/>
        <v>3600</v>
      </c>
      <c r="F86" s="8">
        <v>7920000</v>
      </c>
      <c r="G86" s="8">
        <f t="shared" si="20"/>
        <v>3600</v>
      </c>
      <c r="H86" s="8">
        <v>7920000</v>
      </c>
      <c r="I86" s="8">
        <f t="shared" si="21"/>
        <v>0</v>
      </c>
      <c r="J86" s="8">
        <v>0</v>
      </c>
      <c r="K86" s="8">
        <f t="shared" si="22"/>
        <v>7200</v>
      </c>
      <c r="L86" s="8">
        <f t="shared" si="13"/>
        <v>15840000</v>
      </c>
      <c r="M86" s="8">
        <f t="shared" si="14"/>
        <v>2400</v>
      </c>
      <c r="N86" s="12">
        <f t="shared" si="15"/>
        <v>5280000</v>
      </c>
      <c r="O86" s="13">
        <f t="shared" si="16"/>
        <v>3.0233757333785701E-3</v>
      </c>
      <c r="P86" s="14">
        <f t="shared" si="17"/>
        <v>3600</v>
      </c>
      <c r="Q86" s="20">
        <v>100</v>
      </c>
      <c r="R86" s="21"/>
      <c r="S86" s="21"/>
      <c r="T86" s="21"/>
      <c r="U86" s="22">
        <f t="shared" si="23"/>
        <v>100</v>
      </c>
      <c r="V86" s="23">
        <v>100</v>
      </c>
      <c r="W86" s="24">
        <f t="shared" si="24"/>
        <v>1</v>
      </c>
      <c r="X86" s="25">
        <f t="shared" si="18"/>
        <v>250000</v>
      </c>
    </row>
    <row r="87" spans="1:24">
      <c r="A87" s="6">
        <v>81</v>
      </c>
      <c r="B87" s="7">
        <v>12518</v>
      </c>
      <c r="C87" s="7" t="s">
        <v>181</v>
      </c>
      <c r="D87" s="7" t="s">
        <v>182</v>
      </c>
      <c r="E87" s="8">
        <f t="shared" si="19"/>
        <v>1800</v>
      </c>
      <c r="F87" s="8">
        <v>3960000</v>
      </c>
      <c r="G87" s="8">
        <f t="shared" si="20"/>
        <v>1800</v>
      </c>
      <c r="H87" s="8">
        <v>3960000</v>
      </c>
      <c r="I87" s="8">
        <f t="shared" si="21"/>
        <v>3600</v>
      </c>
      <c r="J87" s="8">
        <v>7920000</v>
      </c>
      <c r="K87" s="8">
        <f t="shared" si="22"/>
        <v>7200</v>
      </c>
      <c r="L87" s="8">
        <f t="shared" si="13"/>
        <v>15840000</v>
      </c>
      <c r="M87" s="8">
        <f t="shared" si="14"/>
        <v>2400</v>
      </c>
      <c r="N87" s="12">
        <f t="shared" si="15"/>
        <v>5280000</v>
      </c>
      <c r="O87" s="13">
        <f t="shared" si="16"/>
        <v>3.0233757333785701E-3</v>
      </c>
      <c r="P87" s="14">
        <f t="shared" si="17"/>
        <v>3600</v>
      </c>
      <c r="Q87" s="20">
        <v>100</v>
      </c>
      <c r="R87" s="21"/>
      <c r="S87" s="21"/>
      <c r="T87" s="21"/>
      <c r="U87" s="22">
        <f t="shared" si="23"/>
        <v>100</v>
      </c>
      <c r="V87" s="23">
        <v>100</v>
      </c>
      <c r="W87" s="24">
        <f t="shared" si="24"/>
        <v>1</v>
      </c>
      <c r="X87" s="25">
        <f t="shared" si="18"/>
        <v>250000</v>
      </c>
    </row>
    <row r="88" spans="1:24">
      <c r="A88" s="6">
        <v>82</v>
      </c>
      <c r="B88" s="7">
        <v>12555</v>
      </c>
      <c r="C88" s="7" t="s">
        <v>183</v>
      </c>
      <c r="D88" s="7" t="s">
        <v>184</v>
      </c>
      <c r="E88" s="8">
        <f t="shared" si="19"/>
        <v>1800</v>
      </c>
      <c r="F88" s="8">
        <v>3960000</v>
      </c>
      <c r="G88" s="8">
        <f t="shared" si="20"/>
        <v>3600</v>
      </c>
      <c r="H88" s="8">
        <v>7920000</v>
      </c>
      <c r="I88" s="8">
        <f t="shared" si="21"/>
        <v>1800</v>
      </c>
      <c r="J88" s="8">
        <v>3960000</v>
      </c>
      <c r="K88" s="8">
        <f t="shared" si="22"/>
        <v>7200</v>
      </c>
      <c r="L88" s="8">
        <f t="shared" si="13"/>
        <v>15840000</v>
      </c>
      <c r="M88" s="8">
        <f t="shared" si="14"/>
        <v>2400</v>
      </c>
      <c r="N88" s="12">
        <f t="shared" si="15"/>
        <v>5280000</v>
      </c>
      <c r="O88" s="13">
        <f t="shared" si="16"/>
        <v>3.0233757333785701E-3</v>
      </c>
      <c r="P88" s="14">
        <f t="shared" si="17"/>
        <v>3600</v>
      </c>
      <c r="Q88" s="20">
        <v>100</v>
      </c>
      <c r="R88" s="21"/>
      <c r="S88" s="21"/>
      <c r="T88" s="21"/>
      <c r="U88" s="22">
        <f t="shared" si="23"/>
        <v>100</v>
      </c>
      <c r="V88" s="23">
        <v>100</v>
      </c>
      <c r="W88" s="24">
        <f t="shared" si="24"/>
        <v>1</v>
      </c>
      <c r="X88" s="25">
        <f t="shared" si="18"/>
        <v>250000</v>
      </c>
    </row>
    <row r="89" spans="1:24">
      <c r="A89" s="6">
        <v>83</v>
      </c>
      <c r="B89" s="7">
        <v>12588</v>
      </c>
      <c r="C89" s="7" t="s">
        <v>185</v>
      </c>
      <c r="D89" s="7" t="s">
        <v>45</v>
      </c>
      <c r="E89" s="8">
        <f t="shared" si="19"/>
        <v>3600</v>
      </c>
      <c r="F89" s="8">
        <v>7920000</v>
      </c>
      <c r="G89" s="8">
        <f t="shared" si="20"/>
        <v>1800</v>
      </c>
      <c r="H89" s="8">
        <v>3960000</v>
      </c>
      <c r="I89" s="8">
        <f t="shared" si="21"/>
        <v>1800</v>
      </c>
      <c r="J89" s="8">
        <v>3960000</v>
      </c>
      <c r="K89" s="8">
        <f t="shared" si="22"/>
        <v>7200</v>
      </c>
      <c r="L89" s="8">
        <f t="shared" si="13"/>
        <v>15840000</v>
      </c>
      <c r="M89" s="8">
        <f t="shared" si="14"/>
        <v>2400</v>
      </c>
      <c r="N89" s="12">
        <f t="shared" si="15"/>
        <v>5280000</v>
      </c>
      <c r="O89" s="13">
        <f t="shared" si="16"/>
        <v>3.0233757333785701E-3</v>
      </c>
      <c r="P89" s="14">
        <f t="shared" si="17"/>
        <v>3600</v>
      </c>
      <c r="Q89" s="20">
        <v>100</v>
      </c>
      <c r="R89" s="21"/>
      <c r="S89" s="21"/>
      <c r="T89" s="21"/>
      <c r="U89" s="22">
        <f t="shared" si="23"/>
        <v>100</v>
      </c>
      <c r="V89" s="23">
        <v>100</v>
      </c>
      <c r="W89" s="24">
        <f t="shared" si="24"/>
        <v>1</v>
      </c>
      <c r="X89" s="25">
        <f t="shared" si="18"/>
        <v>250000</v>
      </c>
    </row>
    <row r="90" spans="1:24">
      <c r="A90" s="6">
        <v>84</v>
      </c>
      <c r="B90" s="7">
        <v>12468</v>
      </c>
      <c r="C90" s="7" t="s">
        <v>186</v>
      </c>
      <c r="D90" s="7" t="s">
        <v>187</v>
      </c>
      <c r="E90" s="8">
        <f t="shared" si="19"/>
        <v>0</v>
      </c>
      <c r="F90" s="8">
        <v>0</v>
      </c>
      <c r="G90" s="8">
        <f t="shared" si="20"/>
        <v>3600</v>
      </c>
      <c r="H90" s="8">
        <v>7920000</v>
      </c>
      <c r="I90" s="8">
        <f t="shared" si="21"/>
        <v>3600</v>
      </c>
      <c r="J90" s="8">
        <v>7920000</v>
      </c>
      <c r="K90" s="8">
        <f t="shared" si="22"/>
        <v>7200</v>
      </c>
      <c r="L90" s="8">
        <f t="shared" si="13"/>
        <v>15840000</v>
      </c>
      <c r="M90" s="8">
        <f t="shared" si="14"/>
        <v>2400</v>
      </c>
      <c r="N90" s="12">
        <f t="shared" si="15"/>
        <v>5280000</v>
      </c>
      <c r="O90" s="13">
        <f t="shared" si="16"/>
        <v>3.0233757333785701E-3</v>
      </c>
      <c r="P90" s="14">
        <f t="shared" si="17"/>
        <v>3600</v>
      </c>
      <c r="Q90" s="20">
        <v>100</v>
      </c>
      <c r="R90" s="21"/>
      <c r="S90" s="21"/>
      <c r="T90" s="21"/>
      <c r="U90" s="22">
        <f t="shared" si="23"/>
        <v>100</v>
      </c>
      <c r="V90" s="23">
        <v>200</v>
      </c>
      <c r="W90" s="24">
        <f t="shared" si="24"/>
        <v>2</v>
      </c>
      <c r="X90" s="25">
        <f t="shared" si="18"/>
        <v>250000</v>
      </c>
    </row>
    <row r="91" spans="1:24">
      <c r="A91" s="6">
        <v>85</v>
      </c>
      <c r="B91" s="7">
        <v>96273</v>
      </c>
      <c r="C91" s="7" t="s">
        <v>188</v>
      </c>
      <c r="D91" s="7" t="s">
        <v>189</v>
      </c>
      <c r="E91" s="8">
        <f t="shared" si="19"/>
        <v>0</v>
      </c>
      <c r="F91" s="8">
        <v>0</v>
      </c>
      <c r="G91" s="8">
        <f t="shared" si="20"/>
        <v>7200</v>
      </c>
      <c r="H91" s="8">
        <v>15840000</v>
      </c>
      <c r="I91" s="8">
        <f t="shared" si="21"/>
        <v>0</v>
      </c>
      <c r="J91" s="8">
        <v>0</v>
      </c>
      <c r="K91" s="8">
        <f t="shared" si="22"/>
        <v>7200</v>
      </c>
      <c r="L91" s="8">
        <f t="shared" si="13"/>
        <v>15840000</v>
      </c>
      <c r="M91" s="8">
        <f t="shared" si="14"/>
        <v>2400</v>
      </c>
      <c r="N91" s="12">
        <f t="shared" si="15"/>
        <v>5280000</v>
      </c>
      <c r="O91" s="13">
        <f t="shared" si="16"/>
        <v>3.0233757333785701E-3</v>
      </c>
      <c r="P91" s="14">
        <f t="shared" si="17"/>
        <v>5400</v>
      </c>
      <c r="Q91" s="20">
        <v>100</v>
      </c>
      <c r="R91" s="21"/>
      <c r="S91" s="21">
        <v>50</v>
      </c>
      <c r="T91" s="21"/>
      <c r="U91" s="22">
        <v>150</v>
      </c>
      <c r="V91" s="23">
        <v>225</v>
      </c>
      <c r="W91" s="24">
        <f t="shared" si="24"/>
        <v>1.5</v>
      </c>
      <c r="X91" s="25">
        <f t="shared" si="18"/>
        <v>375000</v>
      </c>
    </row>
    <row r="92" spans="1:24">
      <c r="A92" s="6">
        <v>86</v>
      </c>
      <c r="B92" s="7">
        <v>80623</v>
      </c>
      <c r="C92" s="7" t="s">
        <v>190</v>
      </c>
      <c r="D92" s="7" t="s">
        <v>191</v>
      </c>
      <c r="E92" s="8">
        <f t="shared" si="19"/>
        <v>1800</v>
      </c>
      <c r="F92" s="8">
        <v>3960000</v>
      </c>
      <c r="G92" s="8">
        <f t="shared" si="20"/>
        <v>2160</v>
      </c>
      <c r="H92" s="8">
        <v>4752000</v>
      </c>
      <c r="I92" s="8">
        <f t="shared" si="21"/>
        <v>2160</v>
      </c>
      <c r="J92" s="8">
        <v>4752000</v>
      </c>
      <c r="K92" s="8">
        <f t="shared" si="22"/>
        <v>6120</v>
      </c>
      <c r="L92" s="8">
        <f t="shared" si="13"/>
        <v>13464000</v>
      </c>
      <c r="M92" s="8">
        <f t="shared" si="14"/>
        <v>2040</v>
      </c>
      <c r="N92" s="12">
        <f t="shared" si="15"/>
        <v>4488000</v>
      </c>
      <c r="O92" s="13">
        <f t="shared" si="16"/>
        <v>2.5698693733717899E-3</v>
      </c>
      <c r="P92" s="14">
        <f t="shared" si="17"/>
        <v>3600</v>
      </c>
      <c r="Q92" s="20">
        <v>100</v>
      </c>
      <c r="R92" s="21"/>
      <c r="S92" s="21"/>
      <c r="T92" s="21"/>
      <c r="U92" s="22">
        <f t="shared" si="23"/>
        <v>100</v>
      </c>
      <c r="V92" s="23">
        <v>100</v>
      </c>
      <c r="W92" s="24">
        <f t="shared" si="24"/>
        <v>1</v>
      </c>
      <c r="X92" s="25">
        <f t="shared" si="18"/>
        <v>250000</v>
      </c>
    </row>
    <row r="93" spans="1:24">
      <c r="A93" s="6">
        <v>87</v>
      </c>
      <c r="B93" s="7">
        <v>12429</v>
      </c>
      <c r="C93" s="7" t="s">
        <v>192</v>
      </c>
      <c r="D93" s="7" t="s">
        <v>193</v>
      </c>
      <c r="E93" s="8">
        <f t="shared" si="19"/>
        <v>3600</v>
      </c>
      <c r="F93" s="8">
        <v>7920000</v>
      </c>
      <c r="G93" s="8">
        <f t="shared" si="20"/>
        <v>1800</v>
      </c>
      <c r="H93" s="8">
        <v>3960000</v>
      </c>
      <c r="I93" s="8">
        <f t="shared" si="21"/>
        <v>0</v>
      </c>
      <c r="J93" s="8">
        <v>0</v>
      </c>
      <c r="K93" s="8">
        <f t="shared" si="22"/>
        <v>5400</v>
      </c>
      <c r="L93" s="8">
        <f t="shared" si="13"/>
        <v>11880000</v>
      </c>
      <c r="M93" s="8">
        <f t="shared" si="14"/>
        <v>1800</v>
      </c>
      <c r="N93" s="12">
        <f t="shared" si="15"/>
        <v>3960000</v>
      </c>
      <c r="O93" s="13">
        <f t="shared" si="16"/>
        <v>2.2675318000339299E-3</v>
      </c>
      <c r="P93" s="14">
        <f t="shared" si="17"/>
        <v>1800</v>
      </c>
      <c r="Q93" s="20">
        <v>50</v>
      </c>
      <c r="R93" s="21"/>
      <c r="S93" s="21"/>
      <c r="T93" s="21"/>
      <c r="U93" s="22">
        <f t="shared" si="23"/>
        <v>50</v>
      </c>
      <c r="V93" s="23">
        <v>100</v>
      </c>
      <c r="W93" s="24">
        <f t="shared" si="24"/>
        <v>2</v>
      </c>
      <c r="X93" s="25">
        <f t="shared" si="18"/>
        <v>125000</v>
      </c>
    </row>
    <row r="94" spans="1:24">
      <c r="A94" s="6">
        <v>88</v>
      </c>
      <c r="B94" s="7">
        <v>12454</v>
      </c>
      <c r="C94" s="7" t="s">
        <v>194</v>
      </c>
      <c r="D94" s="7" t="s">
        <v>195</v>
      </c>
      <c r="E94" s="8">
        <f t="shared" si="19"/>
        <v>1800</v>
      </c>
      <c r="F94" s="8">
        <v>3960000</v>
      </c>
      <c r="G94" s="8">
        <f t="shared" si="20"/>
        <v>1800</v>
      </c>
      <c r="H94" s="8">
        <v>3960000</v>
      </c>
      <c r="I94" s="8">
        <f t="shared" si="21"/>
        <v>1800</v>
      </c>
      <c r="J94" s="8">
        <v>3960000</v>
      </c>
      <c r="K94" s="8">
        <f t="shared" si="22"/>
        <v>5400</v>
      </c>
      <c r="L94" s="8">
        <f t="shared" si="13"/>
        <v>11880000</v>
      </c>
      <c r="M94" s="8">
        <f t="shared" si="14"/>
        <v>1800</v>
      </c>
      <c r="N94" s="12">
        <f t="shared" si="15"/>
        <v>3960000</v>
      </c>
      <c r="O94" s="13">
        <f t="shared" si="16"/>
        <v>2.2675318000339299E-3</v>
      </c>
      <c r="P94" s="14">
        <f t="shared" si="17"/>
        <v>1800</v>
      </c>
      <c r="Q94" s="20">
        <v>50</v>
      </c>
      <c r="R94" s="21"/>
      <c r="S94" s="21"/>
      <c r="T94" s="21"/>
      <c r="U94" s="22">
        <f t="shared" si="23"/>
        <v>50</v>
      </c>
      <c r="V94" s="23">
        <v>100</v>
      </c>
      <c r="W94" s="24">
        <f t="shared" si="24"/>
        <v>2</v>
      </c>
      <c r="X94" s="25">
        <f t="shared" si="18"/>
        <v>125000</v>
      </c>
    </row>
    <row r="95" spans="1:24">
      <c r="A95" s="6">
        <v>89</v>
      </c>
      <c r="B95" s="7">
        <v>12471</v>
      </c>
      <c r="C95" s="7" t="s">
        <v>196</v>
      </c>
      <c r="D95" s="7" t="s">
        <v>197</v>
      </c>
      <c r="E95" s="8">
        <f t="shared" si="19"/>
        <v>1800</v>
      </c>
      <c r="F95" s="8">
        <v>3960000</v>
      </c>
      <c r="G95" s="8">
        <f t="shared" si="20"/>
        <v>3600</v>
      </c>
      <c r="H95" s="8">
        <v>7920000</v>
      </c>
      <c r="I95" s="8">
        <f t="shared" si="21"/>
        <v>0</v>
      </c>
      <c r="J95" s="8">
        <v>0</v>
      </c>
      <c r="K95" s="8">
        <f t="shared" si="22"/>
        <v>5400</v>
      </c>
      <c r="L95" s="8">
        <f t="shared" si="13"/>
        <v>11880000</v>
      </c>
      <c r="M95" s="8">
        <f t="shared" si="14"/>
        <v>1800</v>
      </c>
      <c r="N95" s="12">
        <f t="shared" si="15"/>
        <v>3960000</v>
      </c>
      <c r="O95" s="13">
        <f t="shared" si="16"/>
        <v>2.2675318000339299E-3</v>
      </c>
      <c r="P95" s="14">
        <f t="shared" si="17"/>
        <v>1800</v>
      </c>
      <c r="Q95" s="20">
        <v>50</v>
      </c>
      <c r="R95" s="21"/>
      <c r="S95" s="21"/>
      <c r="T95" s="21"/>
      <c r="U95" s="22">
        <f t="shared" si="23"/>
        <v>50</v>
      </c>
      <c r="V95" s="23">
        <v>50</v>
      </c>
      <c r="W95" s="24">
        <f t="shared" si="24"/>
        <v>1</v>
      </c>
      <c r="X95" s="25">
        <f t="shared" si="18"/>
        <v>125000</v>
      </c>
    </row>
    <row r="96" spans="1:24">
      <c r="A96" s="6">
        <v>90</v>
      </c>
      <c r="B96" s="7">
        <v>12479</v>
      </c>
      <c r="C96" s="7" t="s">
        <v>198</v>
      </c>
      <c r="D96" s="7" t="s">
        <v>199</v>
      </c>
      <c r="E96" s="8">
        <f t="shared" si="19"/>
        <v>1800</v>
      </c>
      <c r="F96" s="8">
        <v>3960000</v>
      </c>
      <c r="G96" s="8">
        <f t="shared" si="20"/>
        <v>1800</v>
      </c>
      <c r="H96" s="8">
        <v>3960000</v>
      </c>
      <c r="I96" s="8">
        <f t="shared" si="21"/>
        <v>1800</v>
      </c>
      <c r="J96" s="8">
        <v>3960000</v>
      </c>
      <c r="K96" s="8">
        <f t="shared" si="22"/>
        <v>5400</v>
      </c>
      <c r="L96" s="8">
        <f t="shared" si="13"/>
        <v>11880000</v>
      </c>
      <c r="M96" s="8">
        <f t="shared" si="14"/>
        <v>1800</v>
      </c>
      <c r="N96" s="12">
        <f t="shared" si="15"/>
        <v>3960000</v>
      </c>
      <c r="O96" s="13">
        <f t="shared" si="16"/>
        <v>2.2675318000339299E-3</v>
      </c>
      <c r="P96" s="14">
        <f t="shared" si="17"/>
        <v>1800</v>
      </c>
      <c r="Q96" s="20">
        <v>50</v>
      </c>
      <c r="R96" s="21"/>
      <c r="S96" s="21"/>
      <c r="T96" s="21"/>
      <c r="U96" s="22">
        <f t="shared" si="23"/>
        <v>50</v>
      </c>
      <c r="V96" s="23">
        <v>50</v>
      </c>
      <c r="W96" s="24">
        <f t="shared" si="24"/>
        <v>1</v>
      </c>
      <c r="X96" s="25">
        <f t="shared" si="18"/>
        <v>125000</v>
      </c>
    </row>
    <row r="97" spans="1:24">
      <c r="A97" s="6">
        <v>91</v>
      </c>
      <c r="B97" s="7">
        <v>12493</v>
      </c>
      <c r="C97" s="7" t="s">
        <v>200</v>
      </c>
      <c r="D97" s="7" t="s">
        <v>201</v>
      </c>
      <c r="E97" s="8">
        <f t="shared" si="19"/>
        <v>1800</v>
      </c>
      <c r="F97" s="8">
        <v>3960000</v>
      </c>
      <c r="G97" s="8">
        <f t="shared" si="20"/>
        <v>1800</v>
      </c>
      <c r="H97" s="8">
        <v>3960000</v>
      </c>
      <c r="I97" s="8">
        <f t="shared" si="21"/>
        <v>1800</v>
      </c>
      <c r="J97" s="8">
        <v>3960000</v>
      </c>
      <c r="K97" s="8">
        <f t="shared" si="22"/>
        <v>5400</v>
      </c>
      <c r="L97" s="8">
        <f t="shared" si="13"/>
        <v>11880000</v>
      </c>
      <c r="M97" s="8">
        <f t="shared" si="14"/>
        <v>1800</v>
      </c>
      <c r="N97" s="12">
        <f t="shared" si="15"/>
        <v>3960000</v>
      </c>
      <c r="O97" s="13">
        <f t="shared" si="16"/>
        <v>2.2675318000339299E-3</v>
      </c>
      <c r="P97" s="14">
        <f t="shared" si="17"/>
        <v>1800</v>
      </c>
      <c r="Q97" s="20">
        <v>50</v>
      </c>
      <c r="R97" s="21"/>
      <c r="S97" s="21"/>
      <c r="T97" s="21"/>
      <c r="U97" s="22">
        <f t="shared" si="23"/>
        <v>50</v>
      </c>
      <c r="V97" s="23">
        <v>50</v>
      </c>
      <c r="W97" s="24">
        <f t="shared" si="24"/>
        <v>1</v>
      </c>
      <c r="X97" s="25">
        <f t="shared" si="18"/>
        <v>125000</v>
      </c>
    </row>
    <row r="98" spans="1:24">
      <c r="A98" s="6">
        <v>92</v>
      </c>
      <c r="B98" s="7">
        <v>12514</v>
      </c>
      <c r="C98" s="7" t="s">
        <v>202</v>
      </c>
      <c r="D98" s="7" t="s">
        <v>203</v>
      </c>
      <c r="E98" s="8">
        <f t="shared" si="19"/>
        <v>3600</v>
      </c>
      <c r="F98" s="8">
        <v>7920000</v>
      </c>
      <c r="G98" s="8">
        <f t="shared" si="20"/>
        <v>1800</v>
      </c>
      <c r="H98" s="8">
        <v>3960000</v>
      </c>
      <c r="I98" s="8">
        <f t="shared" si="21"/>
        <v>0</v>
      </c>
      <c r="J98" s="8">
        <v>0</v>
      </c>
      <c r="K98" s="8">
        <f t="shared" si="22"/>
        <v>5400</v>
      </c>
      <c r="L98" s="8">
        <f t="shared" si="13"/>
        <v>11880000</v>
      </c>
      <c r="M98" s="8">
        <f t="shared" si="14"/>
        <v>1800</v>
      </c>
      <c r="N98" s="12">
        <f t="shared" si="15"/>
        <v>3960000</v>
      </c>
      <c r="O98" s="13">
        <f t="shared" si="16"/>
        <v>2.2675318000339299E-3</v>
      </c>
      <c r="P98" s="14">
        <f t="shared" si="17"/>
        <v>1800</v>
      </c>
      <c r="Q98" s="20">
        <v>50</v>
      </c>
      <c r="R98" s="21"/>
      <c r="S98" s="21"/>
      <c r="T98" s="21"/>
      <c r="U98" s="22">
        <f t="shared" si="23"/>
        <v>50</v>
      </c>
      <c r="V98" s="23">
        <v>50</v>
      </c>
      <c r="W98" s="24">
        <f t="shared" si="24"/>
        <v>1</v>
      </c>
      <c r="X98" s="25">
        <f t="shared" si="18"/>
        <v>125000</v>
      </c>
    </row>
    <row r="99" spans="1:24">
      <c r="A99" s="6">
        <v>93</v>
      </c>
      <c r="B99" s="7">
        <v>12592</v>
      </c>
      <c r="C99" s="7" t="s">
        <v>204</v>
      </c>
      <c r="D99" s="7" t="s">
        <v>205</v>
      </c>
      <c r="E99" s="8">
        <f t="shared" si="19"/>
        <v>1800</v>
      </c>
      <c r="F99" s="8">
        <v>3960000</v>
      </c>
      <c r="G99" s="8">
        <f t="shared" si="20"/>
        <v>1800</v>
      </c>
      <c r="H99" s="8">
        <v>3960000</v>
      </c>
      <c r="I99" s="8">
        <f t="shared" si="21"/>
        <v>1800</v>
      </c>
      <c r="J99" s="8">
        <v>3960000</v>
      </c>
      <c r="K99" s="8">
        <f t="shared" si="22"/>
        <v>5400</v>
      </c>
      <c r="L99" s="8">
        <f t="shared" si="13"/>
        <v>11880000</v>
      </c>
      <c r="M99" s="8">
        <f t="shared" si="14"/>
        <v>1800</v>
      </c>
      <c r="N99" s="12">
        <f t="shared" si="15"/>
        <v>3960000</v>
      </c>
      <c r="O99" s="13">
        <f t="shared" si="16"/>
        <v>2.2675318000339299E-3</v>
      </c>
      <c r="P99" s="14">
        <f t="shared" si="17"/>
        <v>0</v>
      </c>
      <c r="Q99" s="20">
        <v>50</v>
      </c>
      <c r="R99" s="21"/>
      <c r="S99" s="21"/>
      <c r="T99" s="21">
        <v>50</v>
      </c>
      <c r="U99" s="22">
        <f>Q99-T99</f>
        <v>0</v>
      </c>
      <c r="V99" s="23">
        <v>0</v>
      </c>
      <c r="W99" s="24" t="e">
        <f t="shared" si="24"/>
        <v>#DIV/0!</v>
      </c>
      <c r="X99" s="25">
        <f t="shared" si="18"/>
        <v>0</v>
      </c>
    </row>
    <row r="100" spans="1:24">
      <c r="A100" s="6">
        <v>94</v>
      </c>
      <c r="B100" s="7">
        <v>12603</v>
      </c>
      <c r="C100" s="7" t="s">
        <v>206</v>
      </c>
      <c r="D100" s="7" t="s">
        <v>207</v>
      </c>
      <c r="E100" s="8">
        <f t="shared" si="19"/>
        <v>1800</v>
      </c>
      <c r="F100" s="8">
        <v>3960000</v>
      </c>
      <c r="G100" s="8">
        <f t="shared" si="20"/>
        <v>1800</v>
      </c>
      <c r="H100" s="8">
        <v>3960000</v>
      </c>
      <c r="I100" s="8">
        <f t="shared" si="21"/>
        <v>1800</v>
      </c>
      <c r="J100" s="8">
        <v>3960000</v>
      </c>
      <c r="K100" s="8">
        <f t="shared" si="22"/>
        <v>5400</v>
      </c>
      <c r="L100" s="8">
        <f t="shared" si="13"/>
        <v>11880000</v>
      </c>
      <c r="M100" s="8">
        <f t="shared" si="14"/>
        <v>1800</v>
      </c>
      <c r="N100" s="12">
        <f t="shared" si="15"/>
        <v>3960000</v>
      </c>
      <c r="O100" s="13">
        <f t="shared" si="16"/>
        <v>2.2675318000339299E-3</v>
      </c>
      <c r="P100" s="14">
        <f t="shared" si="17"/>
        <v>1800</v>
      </c>
      <c r="Q100" s="20">
        <v>50</v>
      </c>
      <c r="R100" s="21"/>
      <c r="S100" s="21"/>
      <c r="T100" s="21"/>
      <c r="U100" s="22">
        <f t="shared" si="23"/>
        <v>50</v>
      </c>
      <c r="V100" s="23">
        <v>50</v>
      </c>
      <c r="W100" s="24">
        <f t="shared" si="24"/>
        <v>1</v>
      </c>
      <c r="X100" s="25">
        <f t="shared" si="18"/>
        <v>125000</v>
      </c>
    </row>
    <row r="101" spans="1:24">
      <c r="A101" s="6">
        <v>95</v>
      </c>
      <c r="B101" s="7">
        <v>15858</v>
      </c>
      <c r="C101" s="7" t="s">
        <v>208</v>
      </c>
      <c r="D101" s="7" t="s">
        <v>209</v>
      </c>
      <c r="E101" s="8">
        <f t="shared" si="19"/>
        <v>1800</v>
      </c>
      <c r="F101" s="8">
        <v>3960000</v>
      </c>
      <c r="G101" s="8">
        <f t="shared" si="20"/>
        <v>1800</v>
      </c>
      <c r="H101" s="8">
        <v>3960000</v>
      </c>
      <c r="I101" s="8">
        <f t="shared" si="21"/>
        <v>1800</v>
      </c>
      <c r="J101" s="8">
        <v>3960000</v>
      </c>
      <c r="K101" s="8">
        <f t="shared" si="22"/>
        <v>5400</v>
      </c>
      <c r="L101" s="8">
        <f t="shared" si="13"/>
        <v>11880000</v>
      </c>
      <c r="M101" s="8">
        <f t="shared" si="14"/>
        <v>1800</v>
      </c>
      <c r="N101" s="12">
        <f t="shared" si="15"/>
        <v>3960000</v>
      </c>
      <c r="O101" s="13">
        <f t="shared" si="16"/>
        <v>2.2675318000339299E-3</v>
      </c>
      <c r="P101" s="14">
        <f t="shared" si="17"/>
        <v>1800</v>
      </c>
      <c r="Q101" s="20">
        <v>50</v>
      </c>
      <c r="R101" s="21"/>
      <c r="S101" s="21"/>
      <c r="T101" s="21"/>
      <c r="U101" s="22">
        <f t="shared" si="23"/>
        <v>50</v>
      </c>
      <c r="V101" s="23">
        <v>50</v>
      </c>
      <c r="W101" s="24">
        <f t="shared" si="24"/>
        <v>1</v>
      </c>
      <c r="X101" s="25">
        <f t="shared" si="18"/>
        <v>125000</v>
      </c>
    </row>
    <row r="102" spans="1:24">
      <c r="A102" s="6">
        <v>96</v>
      </c>
      <c r="B102" s="7">
        <v>58342</v>
      </c>
      <c r="C102" s="7" t="s">
        <v>210</v>
      </c>
      <c r="D102" s="7" t="s">
        <v>211</v>
      </c>
      <c r="E102" s="8">
        <f t="shared" si="19"/>
        <v>1800</v>
      </c>
      <c r="F102" s="8">
        <v>3960000</v>
      </c>
      <c r="G102" s="8">
        <f t="shared" si="20"/>
        <v>1800</v>
      </c>
      <c r="H102" s="8">
        <v>3960000</v>
      </c>
      <c r="I102" s="8">
        <f t="shared" si="21"/>
        <v>1800</v>
      </c>
      <c r="J102" s="8">
        <v>3960000</v>
      </c>
      <c r="K102" s="8">
        <f t="shared" si="22"/>
        <v>5400</v>
      </c>
      <c r="L102" s="8">
        <f t="shared" si="13"/>
        <v>11880000</v>
      </c>
      <c r="M102" s="8">
        <f t="shared" si="14"/>
        <v>1800</v>
      </c>
      <c r="N102" s="12">
        <f t="shared" si="15"/>
        <v>3960000</v>
      </c>
      <c r="O102" s="13">
        <f t="shared" si="16"/>
        <v>2.2675318000339299E-3</v>
      </c>
      <c r="P102" s="14">
        <f t="shared" si="17"/>
        <v>1800</v>
      </c>
      <c r="Q102" s="20">
        <v>50</v>
      </c>
      <c r="R102" s="21"/>
      <c r="S102" s="21"/>
      <c r="T102" s="21"/>
      <c r="U102" s="22">
        <f t="shared" si="23"/>
        <v>50</v>
      </c>
      <c r="V102" s="23">
        <v>50</v>
      </c>
      <c r="W102" s="24">
        <f t="shared" si="24"/>
        <v>1</v>
      </c>
      <c r="X102" s="25">
        <f t="shared" si="18"/>
        <v>125000</v>
      </c>
    </row>
    <row r="103" spans="1:24">
      <c r="A103" s="6">
        <v>97</v>
      </c>
      <c r="B103" s="7">
        <v>80625</v>
      </c>
      <c r="C103" s="7" t="s">
        <v>212</v>
      </c>
      <c r="D103" s="7" t="s">
        <v>213</v>
      </c>
      <c r="E103" s="8">
        <f t="shared" si="19"/>
        <v>1800</v>
      </c>
      <c r="F103" s="8">
        <v>3960000</v>
      </c>
      <c r="G103" s="8">
        <f t="shared" si="20"/>
        <v>1800</v>
      </c>
      <c r="H103" s="8">
        <v>3960000</v>
      </c>
      <c r="I103" s="8">
        <f t="shared" si="21"/>
        <v>1800</v>
      </c>
      <c r="J103" s="8">
        <v>3960000</v>
      </c>
      <c r="K103" s="8">
        <f t="shared" si="22"/>
        <v>5400</v>
      </c>
      <c r="L103" s="8">
        <f t="shared" si="13"/>
        <v>11880000</v>
      </c>
      <c r="M103" s="8">
        <f t="shared" si="14"/>
        <v>1800</v>
      </c>
      <c r="N103" s="12">
        <f t="shared" si="15"/>
        <v>3960000</v>
      </c>
      <c r="O103" s="13">
        <f t="shared" si="16"/>
        <v>2.2675318000339299E-3</v>
      </c>
      <c r="P103" s="14">
        <f t="shared" si="17"/>
        <v>0</v>
      </c>
      <c r="Q103" s="20">
        <v>50</v>
      </c>
      <c r="R103" s="21"/>
      <c r="S103" s="21"/>
      <c r="T103" s="21">
        <v>50</v>
      </c>
      <c r="U103" s="22">
        <f>Q103-T103</f>
        <v>0</v>
      </c>
      <c r="V103" s="23">
        <v>0</v>
      </c>
      <c r="W103" s="24" t="e">
        <f t="shared" si="24"/>
        <v>#DIV/0!</v>
      </c>
      <c r="X103" s="25">
        <f t="shared" si="18"/>
        <v>0</v>
      </c>
    </row>
    <row r="104" spans="1:24">
      <c r="A104" s="6">
        <v>98</v>
      </c>
      <c r="B104" s="7">
        <v>80627</v>
      </c>
      <c r="C104" s="7" t="s">
        <v>214</v>
      </c>
      <c r="D104" s="7" t="s">
        <v>215</v>
      </c>
      <c r="E104" s="8">
        <f t="shared" si="19"/>
        <v>1800</v>
      </c>
      <c r="F104" s="8">
        <v>3960000</v>
      </c>
      <c r="G104" s="8">
        <f t="shared" si="20"/>
        <v>1800</v>
      </c>
      <c r="H104" s="8">
        <v>3960000</v>
      </c>
      <c r="I104" s="8">
        <f t="shared" si="21"/>
        <v>1800</v>
      </c>
      <c r="J104" s="8">
        <v>3960000</v>
      </c>
      <c r="K104" s="8">
        <f t="shared" si="22"/>
        <v>5400</v>
      </c>
      <c r="L104" s="8">
        <f t="shared" si="13"/>
        <v>11880000</v>
      </c>
      <c r="M104" s="8">
        <f t="shared" si="14"/>
        <v>1800</v>
      </c>
      <c r="N104" s="12">
        <f t="shared" si="15"/>
        <v>3960000</v>
      </c>
      <c r="O104" s="13">
        <f t="shared" si="16"/>
        <v>2.2675318000339299E-3</v>
      </c>
      <c r="P104" s="14">
        <f t="shared" si="17"/>
        <v>1800</v>
      </c>
      <c r="Q104" s="20">
        <v>50</v>
      </c>
      <c r="R104" s="21"/>
      <c r="S104" s="21"/>
      <c r="T104" s="21"/>
      <c r="U104" s="22">
        <f t="shared" si="23"/>
        <v>50</v>
      </c>
      <c r="V104" s="23">
        <v>50</v>
      </c>
      <c r="W104" s="24">
        <f t="shared" ref="W104:W122" si="25">V104/U104</f>
        <v>1</v>
      </c>
      <c r="X104" s="25">
        <f t="shared" si="18"/>
        <v>125000</v>
      </c>
    </row>
    <row r="105" spans="1:24">
      <c r="A105" s="6">
        <v>99</v>
      </c>
      <c r="B105" s="7">
        <v>86277</v>
      </c>
      <c r="C105" s="7" t="s">
        <v>216</v>
      </c>
      <c r="D105" s="7" t="s">
        <v>217</v>
      </c>
      <c r="E105" s="8">
        <f t="shared" si="19"/>
        <v>1800</v>
      </c>
      <c r="F105" s="8">
        <v>3960000</v>
      </c>
      <c r="G105" s="8">
        <f t="shared" si="20"/>
        <v>1800</v>
      </c>
      <c r="H105" s="8">
        <v>3960000</v>
      </c>
      <c r="I105" s="8">
        <f t="shared" si="21"/>
        <v>1800</v>
      </c>
      <c r="J105" s="8">
        <v>3960000</v>
      </c>
      <c r="K105" s="8">
        <f t="shared" si="22"/>
        <v>5400</v>
      </c>
      <c r="L105" s="8">
        <f t="shared" si="13"/>
        <v>11880000</v>
      </c>
      <c r="M105" s="8">
        <f t="shared" si="14"/>
        <v>1800</v>
      </c>
      <c r="N105" s="12">
        <f t="shared" si="15"/>
        <v>3960000</v>
      </c>
      <c r="O105" s="13">
        <f t="shared" si="16"/>
        <v>2.2675318000339299E-3</v>
      </c>
      <c r="P105" s="14">
        <f t="shared" si="17"/>
        <v>1800</v>
      </c>
      <c r="Q105" s="20">
        <v>50</v>
      </c>
      <c r="R105" s="21"/>
      <c r="S105" s="21"/>
      <c r="T105" s="21"/>
      <c r="U105" s="22">
        <f t="shared" si="23"/>
        <v>50</v>
      </c>
      <c r="V105" s="23">
        <v>50</v>
      </c>
      <c r="W105" s="24">
        <f t="shared" si="25"/>
        <v>1</v>
      </c>
      <c r="X105" s="25">
        <f t="shared" si="18"/>
        <v>125000</v>
      </c>
    </row>
    <row r="106" spans="1:24">
      <c r="A106" s="6">
        <v>100</v>
      </c>
      <c r="B106" s="7">
        <v>86417</v>
      </c>
      <c r="C106" s="7" t="s">
        <v>218</v>
      </c>
      <c r="D106" s="7" t="s">
        <v>166</v>
      </c>
      <c r="E106" s="8">
        <f t="shared" si="19"/>
        <v>1800</v>
      </c>
      <c r="F106" s="8">
        <v>3960000</v>
      </c>
      <c r="G106" s="8">
        <f t="shared" si="20"/>
        <v>1800</v>
      </c>
      <c r="H106" s="8">
        <v>3960000</v>
      </c>
      <c r="I106" s="8">
        <f t="shared" si="21"/>
        <v>1800</v>
      </c>
      <c r="J106" s="8">
        <v>3960000</v>
      </c>
      <c r="K106" s="8">
        <f t="shared" si="22"/>
        <v>5400</v>
      </c>
      <c r="L106" s="8">
        <f t="shared" si="13"/>
        <v>11880000</v>
      </c>
      <c r="M106" s="8">
        <f t="shared" si="14"/>
        <v>1800</v>
      </c>
      <c r="N106" s="12">
        <f t="shared" si="15"/>
        <v>3960000</v>
      </c>
      <c r="O106" s="13">
        <f t="shared" si="16"/>
        <v>2.2675318000339299E-3</v>
      </c>
      <c r="P106" s="14">
        <f t="shared" si="17"/>
        <v>1800</v>
      </c>
      <c r="Q106" s="20">
        <v>50</v>
      </c>
      <c r="R106" s="21"/>
      <c r="S106" s="21"/>
      <c r="T106" s="21"/>
      <c r="U106" s="22">
        <f t="shared" si="23"/>
        <v>50</v>
      </c>
      <c r="V106" s="23">
        <v>50</v>
      </c>
      <c r="W106" s="24">
        <f t="shared" si="25"/>
        <v>1</v>
      </c>
      <c r="X106" s="25">
        <f t="shared" si="18"/>
        <v>125000</v>
      </c>
    </row>
    <row r="107" spans="1:24">
      <c r="A107" s="6">
        <v>101</v>
      </c>
      <c r="B107" s="7">
        <v>92174</v>
      </c>
      <c r="C107" s="7" t="s">
        <v>219</v>
      </c>
      <c r="D107" s="7" t="s">
        <v>220</v>
      </c>
      <c r="E107" s="8">
        <f t="shared" si="19"/>
        <v>3600</v>
      </c>
      <c r="F107" s="8">
        <v>7920000</v>
      </c>
      <c r="G107" s="8">
        <f t="shared" si="20"/>
        <v>0</v>
      </c>
      <c r="H107" s="8">
        <v>0</v>
      </c>
      <c r="I107" s="8">
        <f t="shared" si="21"/>
        <v>1800</v>
      </c>
      <c r="J107" s="8">
        <v>3960000</v>
      </c>
      <c r="K107" s="8">
        <f t="shared" si="22"/>
        <v>5400</v>
      </c>
      <c r="L107" s="8">
        <f t="shared" si="13"/>
        <v>11880000</v>
      </c>
      <c r="M107" s="8">
        <f t="shared" si="14"/>
        <v>1800</v>
      </c>
      <c r="N107" s="12">
        <f t="shared" si="15"/>
        <v>3960000</v>
      </c>
      <c r="O107" s="13">
        <f t="shared" si="16"/>
        <v>2.2675318000339299E-3</v>
      </c>
      <c r="P107" s="14">
        <f t="shared" si="17"/>
        <v>0</v>
      </c>
      <c r="Q107" s="20">
        <v>50</v>
      </c>
      <c r="R107" s="21"/>
      <c r="S107" s="21"/>
      <c r="T107" s="21">
        <v>50</v>
      </c>
      <c r="U107" s="22">
        <f>Q107-T107</f>
        <v>0</v>
      </c>
      <c r="V107" s="23">
        <v>0</v>
      </c>
      <c r="W107" s="24" t="e">
        <f t="shared" si="25"/>
        <v>#DIV/0!</v>
      </c>
      <c r="X107" s="25">
        <f t="shared" si="18"/>
        <v>0</v>
      </c>
    </row>
    <row r="108" spans="1:24">
      <c r="A108" s="6">
        <v>102</v>
      </c>
      <c r="B108" s="7">
        <v>92404</v>
      </c>
      <c r="C108" s="7" t="s">
        <v>221</v>
      </c>
      <c r="D108" s="7" t="s">
        <v>222</v>
      </c>
      <c r="E108" s="8">
        <f t="shared" si="19"/>
        <v>3600</v>
      </c>
      <c r="F108" s="8">
        <v>7920000</v>
      </c>
      <c r="G108" s="8">
        <f t="shared" si="20"/>
        <v>0</v>
      </c>
      <c r="H108" s="8">
        <v>0</v>
      </c>
      <c r="I108" s="8">
        <f t="shared" si="21"/>
        <v>1800</v>
      </c>
      <c r="J108" s="8">
        <v>3960000</v>
      </c>
      <c r="K108" s="8">
        <f t="shared" si="22"/>
        <v>5400</v>
      </c>
      <c r="L108" s="8">
        <f t="shared" si="13"/>
        <v>11880000</v>
      </c>
      <c r="M108" s="8">
        <f t="shared" si="14"/>
        <v>1800</v>
      </c>
      <c r="N108" s="12">
        <f t="shared" si="15"/>
        <v>3960000</v>
      </c>
      <c r="O108" s="13">
        <f t="shared" si="16"/>
        <v>2.2675318000339299E-3</v>
      </c>
      <c r="P108" s="14">
        <f t="shared" si="17"/>
        <v>1800</v>
      </c>
      <c r="Q108" s="20">
        <v>50</v>
      </c>
      <c r="R108" s="21"/>
      <c r="S108" s="21"/>
      <c r="T108" s="21"/>
      <c r="U108" s="22">
        <f t="shared" si="23"/>
        <v>50</v>
      </c>
      <c r="V108" s="23">
        <v>50</v>
      </c>
      <c r="W108" s="24">
        <f t="shared" si="25"/>
        <v>1</v>
      </c>
      <c r="X108" s="25">
        <f t="shared" si="18"/>
        <v>125000</v>
      </c>
    </row>
    <row r="109" spans="1:24">
      <c r="A109" s="6">
        <v>103</v>
      </c>
      <c r="B109" s="7">
        <v>12623</v>
      </c>
      <c r="C109" s="7" t="s">
        <v>223</v>
      </c>
      <c r="D109" s="7" t="s">
        <v>224</v>
      </c>
      <c r="E109" s="8">
        <f t="shared" si="19"/>
        <v>900</v>
      </c>
      <c r="F109" s="8">
        <v>1980000</v>
      </c>
      <c r="G109" s="8">
        <f t="shared" si="20"/>
        <v>1800</v>
      </c>
      <c r="H109" s="8">
        <v>3960000</v>
      </c>
      <c r="I109" s="8">
        <f t="shared" si="21"/>
        <v>1800</v>
      </c>
      <c r="J109" s="8">
        <v>3960000</v>
      </c>
      <c r="K109" s="8">
        <f t="shared" si="22"/>
        <v>4500</v>
      </c>
      <c r="L109" s="8">
        <f t="shared" si="13"/>
        <v>9900000</v>
      </c>
      <c r="M109" s="8">
        <f t="shared" si="14"/>
        <v>1500</v>
      </c>
      <c r="N109" s="12">
        <f t="shared" si="15"/>
        <v>3300000</v>
      </c>
      <c r="O109" s="13">
        <f t="shared" si="16"/>
        <v>1.88960983336161E-3</v>
      </c>
      <c r="P109" s="14">
        <f t="shared" si="17"/>
        <v>1800</v>
      </c>
      <c r="Q109" s="20">
        <v>50</v>
      </c>
      <c r="R109" s="21"/>
      <c r="S109" s="21"/>
      <c r="T109" s="21"/>
      <c r="U109" s="22">
        <f t="shared" si="23"/>
        <v>50</v>
      </c>
      <c r="V109" s="23">
        <v>50</v>
      </c>
      <c r="W109" s="24">
        <f t="shared" si="25"/>
        <v>1</v>
      </c>
      <c r="X109" s="25">
        <f t="shared" si="18"/>
        <v>125000</v>
      </c>
    </row>
    <row r="110" spans="1:24">
      <c r="A110" s="6">
        <v>104</v>
      </c>
      <c r="B110" s="7">
        <v>92175</v>
      </c>
      <c r="C110" s="7" t="s">
        <v>225</v>
      </c>
      <c r="D110" s="7" t="s">
        <v>226</v>
      </c>
      <c r="E110" s="8">
        <f t="shared" si="19"/>
        <v>900</v>
      </c>
      <c r="F110" s="8">
        <v>1980000</v>
      </c>
      <c r="G110" s="8">
        <f t="shared" si="20"/>
        <v>1800</v>
      </c>
      <c r="H110" s="8">
        <v>3960000</v>
      </c>
      <c r="I110" s="8">
        <f t="shared" si="21"/>
        <v>1800</v>
      </c>
      <c r="J110" s="8">
        <v>3960000</v>
      </c>
      <c r="K110" s="8">
        <f t="shared" si="22"/>
        <v>4500</v>
      </c>
      <c r="L110" s="8">
        <f t="shared" si="13"/>
        <v>9900000</v>
      </c>
      <c r="M110" s="8">
        <f t="shared" si="14"/>
        <v>1500</v>
      </c>
      <c r="N110" s="12">
        <f t="shared" si="15"/>
        <v>3300000</v>
      </c>
      <c r="O110" s="13">
        <f t="shared" si="16"/>
        <v>1.88960983336161E-3</v>
      </c>
      <c r="P110" s="14">
        <f t="shared" si="17"/>
        <v>0</v>
      </c>
      <c r="Q110" s="20">
        <v>50</v>
      </c>
      <c r="R110" s="21"/>
      <c r="S110" s="21"/>
      <c r="T110" s="21">
        <v>50</v>
      </c>
      <c r="U110" s="22">
        <f>Q110-T110</f>
        <v>0</v>
      </c>
      <c r="V110" s="23">
        <v>0</v>
      </c>
      <c r="W110" s="24" t="e">
        <f t="shared" si="25"/>
        <v>#DIV/0!</v>
      </c>
      <c r="X110" s="25">
        <f t="shared" si="18"/>
        <v>0</v>
      </c>
    </row>
    <row r="111" spans="1:24">
      <c r="A111" s="6">
        <v>105</v>
      </c>
      <c r="B111" s="7">
        <v>12425</v>
      </c>
      <c r="C111" s="7" t="s">
        <v>227</v>
      </c>
      <c r="D111" s="7" t="s">
        <v>228</v>
      </c>
      <c r="E111" s="8">
        <f t="shared" si="19"/>
        <v>1800</v>
      </c>
      <c r="F111" s="8">
        <v>3960000</v>
      </c>
      <c r="G111" s="8">
        <f t="shared" si="20"/>
        <v>0</v>
      </c>
      <c r="H111" s="8">
        <v>0</v>
      </c>
      <c r="I111" s="8">
        <f t="shared" si="21"/>
        <v>1800</v>
      </c>
      <c r="J111" s="8">
        <v>3960000</v>
      </c>
      <c r="K111" s="8">
        <f t="shared" si="22"/>
        <v>3600</v>
      </c>
      <c r="L111" s="8">
        <f t="shared" si="13"/>
        <v>7920000</v>
      </c>
      <c r="M111" s="8">
        <f t="shared" si="14"/>
        <v>1200</v>
      </c>
      <c r="N111" s="12">
        <f t="shared" si="15"/>
        <v>2640000</v>
      </c>
      <c r="O111" s="13">
        <f t="shared" si="16"/>
        <v>1.5116878666892901E-3</v>
      </c>
      <c r="P111" s="14">
        <f t="shared" si="17"/>
        <v>0</v>
      </c>
      <c r="Q111" s="20">
        <v>50</v>
      </c>
      <c r="R111" s="21"/>
      <c r="S111" s="21"/>
      <c r="T111" s="21">
        <v>50</v>
      </c>
      <c r="U111" s="22">
        <f t="shared" ref="U111:U112" si="26">Q111-T111</f>
        <v>0</v>
      </c>
      <c r="V111" s="23">
        <v>0</v>
      </c>
      <c r="W111" s="24" t="e">
        <f t="shared" si="25"/>
        <v>#DIV/0!</v>
      </c>
      <c r="X111" s="25">
        <f t="shared" si="18"/>
        <v>0</v>
      </c>
    </row>
    <row r="112" spans="1:24">
      <c r="A112" s="6">
        <v>106</v>
      </c>
      <c r="B112" s="7">
        <v>12435</v>
      </c>
      <c r="C112" s="7" t="s">
        <v>229</v>
      </c>
      <c r="D112" s="7" t="s">
        <v>193</v>
      </c>
      <c r="E112" s="8">
        <f t="shared" si="19"/>
        <v>1800</v>
      </c>
      <c r="F112" s="8">
        <v>3960000</v>
      </c>
      <c r="G112" s="8">
        <f t="shared" si="20"/>
        <v>0</v>
      </c>
      <c r="H112" s="8">
        <v>0</v>
      </c>
      <c r="I112" s="8">
        <f t="shared" si="21"/>
        <v>1800</v>
      </c>
      <c r="J112" s="8">
        <v>3960000</v>
      </c>
      <c r="K112" s="8">
        <f t="shared" si="22"/>
        <v>3600</v>
      </c>
      <c r="L112" s="8">
        <f t="shared" si="13"/>
        <v>7920000</v>
      </c>
      <c r="M112" s="8">
        <f t="shared" si="14"/>
        <v>1200</v>
      </c>
      <c r="N112" s="12">
        <f t="shared" si="15"/>
        <v>2640000</v>
      </c>
      <c r="O112" s="13">
        <f t="shared" si="16"/>
        <v>1.5116878666892901E-3</v>
      </c>
      <c r="P112" s="14">
        <f t="shared" si="17"/>
        <v>0</v>
      </c>
      <c r="Q112" s="20">
        <v>50</v>
      </c>
      <c r="R112" s="21"/>
      <c r="S112" s="21"/>
      <c r="T112" s="21">
        <v>50</v>
      </c>
      <c r="U112" s="22">
        <f t="shared" si="26"/>
        <v>0</v>
      </c>
      <c r="V112" s="23">
        <v>0</v>
      </c>
      <c r="W112" s="24" t="e">
        <f t="shared" si="25"/>
        <v>#DIV/0!</v>
      </c>
      <c r="X112" s="25">
        <f t="shared" si="18"/>
        <v>0</v>
      </c>
    </row>
    <row r="113" spans="1:24">
      <c r="A113" s="6">
        <v>107</v>
      </c>
      <c r="B113" s="7">
        <v>12496</v>
      </c>
      <c r="C113" s="7" t="s">
        <v>230</v>
      </c>
      <c r="D113" s="7" t="s">
        <v>231</v>
      </c>
      <c r="E113" s="8">
        <f t="shared" si="19"/>
        <v>1800</v>
      </c>
      <c r="F113" s="8">
        <v>3960000</v>
      </c>
      <c r="G113" s="8">
        <f t="shared" si="20"/>
        <v>0</v>
      </c>
      <c r="H113" s="8">
        <v>0</v>
      </c>
      <c r="I113" s="8">
        <f t="shared" si="21"/>
        <v>1800</v>
      </c>
      <c r="J113" s="8">
        <v>3960000</v>
      </c>
      <c r="K113" s="8">
        <f t="shared" si="22"/>
        <v>3600</v>
      </c>
      <c r="L113" s="8">
        <f t="shared" si="13"/>
        <v>7920000</v>
      </c>
      <c r="M113" s="8">
        <f t="shared" si="14"/>
        <v>1200</v>
      </c>
      <c r="N113" s="12">
        <f t="shared" si="15"/>
        <v>2640000</v>
      </c>
      <c r="O113" s="13">
        <f t="shared" si="16"/>
        <v>1.5116878666892901E-3</v>
      </c>
      <c r="P113" s="14">
        <f t="shared" si="17"/>
        <v>1800</v>
      </c>
      <c r="Q113" s="20">
        <v>50</v>
      </c>
      <c r="R113" s="21"/>
      <c r="S113" s="21"/>
      <c r="T113" s="21"/>
      <c r="U113" s="22">
        <f t="shared" si="23"/>
        <v>50</v>
      </c>
      <c r="V113" s="23">
        <v>50</v>
      </c>
      <c r="W113" s="24">
        <f t="shared" si="25"/>
        <v>1</v>
      </c>
      <c r="X113" s="25">
        <f t="shared" si="18"/>
        <v>125000</v>
      </c>
    </row>
    <row r="114" spans="1:24">
      <c r="A114" s="6">
        <v>108</v>
      </c>
      <c r="B114" s="7">
        <v>12506</v>
      </c>
      <c r="C114" s="7" t="s">
        <v>232</v>
      </c>
      <c r="D114" s="7" t="s">
        <v>233</v>
      </c>
      <c r="E114" s="8">
        <f t="shared" si="19"/>
        <v>1800</v>
      </c>
      <c r="F114" s="8">
        <v>3960000</v>
      </c>
      <c r="G114" s="8">
        <f t="shared" si="20"/>
        <v>1800</v>
      </c>
      <c r="H114" s="8">
        <v>3960000</v>
      </c>
      <c r="I114" s="8">
        <f t="shared" si="21"/>
        <v>0</v>
      </c>
      <c r="J114" s="8">
        <v>0</v>
      </c>
      <c r="K114" s="8">
        <f t="shared" si="22"/>
        <v>3600</v>
      </c>
      <c r="L114" s="8">
        <f t="shared" si="13"/>
        <v>7920000</v>
      </c>
      <c r="M114" s="8">
        <f t="shared" si="14"/>
        <v>1200</v>
      </c>
      <c r="N114" s="12">
        <f t="shared" si="15"/>
        <v>2640000</v>
      </c>
      <c r="O114" s="13">
        <f t="shared" si="16"/>
        <v>1.5116878666892901E-3</v>
      </c>
      <c r="P114" s="14">
        <f t="shared" si="17"/>
        <v>1800</v>
      </c>
      <c r="Q114" s="20">
        <v>50</v>
      </c>
      <c r="R114" s="21"/>
      <c r="S114" s="21"/>
      <c r="T114" s="21"/>
      <c r="U114" s="22">
        <f t="shared" si="23"/>
        <v>50</v>
      </c>
      <c r="V114" s="23">
        <v>50</v>
      </c>
      <c r="W114" s="24">
        <f t="shared" si="25"/>
        <v>1</v>
      </c>
      <c r="X114" s="25">
        <f t="shared" si="18"/>
        <v>125000</v>
      </c>
    </row>
    <row r="115" spans="1:24">
      <c r="A115" s="6">
        <v>109</v>
      </c>
      <c r="B115" s="7">
        <v>12519</v>
      </c>
      <c r="C115" s="7" t="s">
        <v>234</v>
      </c>
      <c r="D115" s="7" t="s">
        <v>235</v>
      </c>
      <c r="E115" s="8">
        <f t="shared" si="19"/>
        <v>1800</v>
      </c>
      <c r="F115" s="8">
        <v>3960000</v>
      </c>
      <c r="G115" s="8">
        <f t="shared" si="20"/>
        <v>0</v>
      </c>
      <c r="H115" s="8">
        <v>0</v>
      </c>
      <c r="I115" s="8">
        <f t="shared" si="21"/>
        <v>1800</v>
      </c>
      <c r="J115" s="8">
        <v>3960000</v>
      </c>
      <c r="K115" s="8">
        <f t="shared" si="22"/>
        <v>3600</v>
      </c>
      <c r="L115" s="8">
        <f t="shared" si="13"/>
        <v>7920000</v>
      </c>
      <c r="M115" s="8">
        <f t="shared" si="14"/>
        <v>1200</v>
      </c>
      <c r="N115" s="12">
        <f t="shared" si="15"/>
        <v>2640000</v>
      </c>
      <c r="O115" s="13">
        <f t="shared" si="16"/>
        <v>1.5116878666892901E-3</v>
      </c>
      <c r="P115" s="14">
        <f t="shared" si="17"/>
        <v>1800</v>
      </c>
      <c r="Q115" s="20">
        <v>50</v>
      </c>
      <c r="R115" s="21"/>
      <c r="S115" s="21"/>
      <c r="T115" s="21"/>
      <c r="U115" s="22">
        <f t="shared" si="23"/>
        <v>50</v>
      </c>
      <c r="V115" s="23">
        <v>50</v>
      </c>
      <c r="W115" s="24">
        <f t="shared" si="25"/>
        <v>1</v>
      </c>
      <c r="X115" s="25">
        <f t="shared" si="18"/>
        <v>125000</v>
      </c>
    </row>
    <row r="116" spans="1:24">
      <c r="A116" s="6">
        <v>110</v>
      </c>
      <c r="B116" s="7">
        <v>12594</v>
      </c>
      <c r="C116" s="7" t="s">
        <v>236</v>
      </c>
      <c r="D116" s="7" t="s">
        <v>237</v>
      </c>
      <c r="E116" s="8">
        <f t="shared" si="19"/>
        <v>1800</v>
      </c>
      <c r="F116" s="8">
        <v>3960000</v>
      </c>
      <c r="G116" s="8">
        <f t="shared" si="20"/>
        <v>0</v>
      </c>
      <c r="H116" s="8">
        <v>0</v>
      </c>
      <c r="I116" s="8">
        <f t="shared" si="21"/>
        <v>1800</v>
      </c>
      <c r="J116" s="8">
        <v>3960000</v>
      </c>
      <c r="K116" s="8">
        <f t="shared" si="22"/>
        <v>3600</v>
      </c>
      <c r="L116" s="8">
        <f t="shared" si="13"/>
        <v>7920000</v>
      </c>
      <c r="M116" s="8">
        <f t="shared" si="14"/>
        <v>1200</v>
      </c>
      <c r="N116" s="12">
        <f t="shared" si="15"/>
        <v>2640000</v>
      </c>
      <c r="O116" s="13">
        <f t="shared" si="16"/>
        <v>1.5116878666892901E-3</v>
      </c>
      <c r="P116" s="14">
        <f t="shared" si="17"/>
        <v>0</v>
      </c>
      <c r="Q116" s="20">
        <v>50</v>
      </c>
      <c r="R116" s="21"/>
      <c r="S116" s="21"/>
      <c r="T116" s="21">
        <v>50</v>
      </c>
      <c r="U116" s="22">
        <f>Q116-T116</f>
        <v>0</v>
      </c>
      <c r="V116" s="23">
        <v>0</v>
      </c>
      <c r="W116" s="24" t="e">
        <f t="shared" si="25"/>
        <v>#DIV/0!</v>
      </c>
      <c r="X116" s="25">
        <f t="shared" si="18"/>
        <v>0</v>
      </c>
    </row>
    <row r="117" spans="1:24">
      <c r="A117" s="6">
        <v>116</v>
      </c>
      <c r="B117" s="7">
        <v>12434</v>
      </c>
      <c r="C117" s="7" t="s">
        <v>238</v>
      </c>
      <c r="D117" s="7" t="s">
        <v>239</v>
      </c>
      <c r="E117" s="8">
        <f t="shared" si="19"/>
        <v>0</v>
      </c>
      <c r="F117" s="8">
        <v>0</v>
      </c>
      <c r="G117" s="8">
        <f t="shared" si="20"/>
        <v>1800</v>
      </c>
      <c r="H117" s="8">
        <v>3960000</v>
      </c>
      <c r="I117" s="8">
        <f t="shared" si="21"/>
        <v>1800</v>
      </c>
      <c r="J117" s="8">
        <v>3960000</v>
      </c>
      <c r="K117" s="8">
        <f t="shared" si="22"/>
        <v>3600</v>
      </c>
      <c r="L117" s="8">
        <f t="shared" si="13"/>
        <v>7920000</v>
      </c>
      <c r="M117" s="8">
        <f t="shared" si="14"/>
        <v>1200</v>
      </c>
      <c r="N117" s="12">
        <f t="shared" si="15"/>
        <v>2640000</v>
      </c>
      <c r="O117" s="13">
        <f t="shared" si="16"/>
        <v>1.5116878666892901E-3</v>
      </c>
      <c r="P117" s="14">
        <f t="shared" si="17"/>
        <v>3600</v>
      </c>
      <c r="Q117" s="20"/>
      <c r="R117" s="21"/>
      <c r="S117" s="21"/>
      <c r="T117" s="21"/>
      <c r="U117" s="22">
        <v>100</v>
      </c>
      <c r="V117" s="23">
        <v>100</v>
      </c>
      <c r="W117" s="24">
        <f t="shared" si="25"/>
        <v>1</v>
      </c>
      <c r="X117" s="25">
        <f t="shared" si="18"/>
        <v>250000</v>
      </c>
    </row>
    <row r="118" spans="1:24">
      <c r="A118" s="6">
        <v>124</v>
      </c>
      <c r="B118" s="7">
        <v>15841</v>
      </c>
      <c r="C118" s="7" t="s">
        <v>240</v>
      </c>
      <c r="D118" s="7" t="s">
        <v>241</v>
      </c>
      <c r="E118" s="8">
        <f t="shared" si="19"/>
        <v>0</v>
      </c>
      <c r="F118" s="8">
        <v>0</v>
      </c>
      <c r="G118" s="8">
        <f t="shared" si="20"/>
        <v>3600</v>
      </c>
      <c r="H118" s="8">
        <v>7920000</v>
      </c>
      <c r="I118" s="8">
        <f t="shared" si="21"/>
        <v>0</v>
      </c>
      <c r="J118" s="8">
        <v>0</v>
      </c>
      <c r="K118" s="8">
        <f t="shared" si="22"/>
        <v>3600</v>
      </c>
      <c r="L118" s="8">
        <f t="shared" si="13"/>
        <v>7920000</v>
      </c>
      <c r="M118" s="8">
        <f t="shared" si="14"/>
        <v>1200</v>
      </c>
      <c r="N118" s="12">
        <f t="shared" si="15"/>
        <v>2640000</v>
      </c>
      <c r="O118" s="13">
        <f t="shared" si="16"/>
        <v>1.5116878666892901E-3</v>
      </c>
      <c r="P118" s="14">
        <f t="shared" si="17"/>
        <v>3600</v>
      </c>
      <c r="Q118" s="20"/>
      <c r="R118" s="21"/>
      <c r="S118" s="21"/>
      <c r="T118" s="21"/>
      <c r="U118" s="22">
        <v>100</v>
      </c>
      <c r="V118" s="23">
        <v>100</v>
      </c>
      <c r="W118" s="24">
        <f t="shared" si="25"/>
        <v>1</v>
      </c>
      <c r="X118" s="25">
        <f t="shared" si="18"/>
        <v>250000</v>
      </c>
    </row>
    <row r="119" spans="1:24">
      <c r="A119" s="6">
        <v>135</v>
      </c>
      <c r="B119" s="7">
        <v>12427</v>
      </c>
      <c r="C119" s="7" t="s">
        <v>242</v>
      </c>
      <c r="D119" s="7" t="s">
        <v>243</v>
      </c>
      <c r="E119" s="8">
        <f t="shared" ref="E119:E121" si="27">F119/2200</f>
        <v>1800</v>
      </c>
      <c r="F119" s="8">
        <v>3960000</v>
      </c>
      <c r="G119" s="8">
        <f t="shared" ref="G119:G121" si="28">H119/2200</f>
        <v>0</v>
      </c>
      <c r="H119" s="8">
        <v>0</v>
      </c>
      <c r="I119" s="8">
        <f t="shared" ref="I119:I121" si="29">J119/2200</f>
        <v>0</v>
      </c>
      <c r="J119" s="8">
        <v>0</v>
      </c>
      <c r="K119" s="8">
        <f t="shared" ref="K119:K121" si="30">E119+G119+I119</f>
        <v>1800</v>
      </c>
      <c r="L119" s="8">
        <f t="shared" ref="L119:L121" si="31">F119+H119+J119</f>
        <v>3960000</v>
      </c>
      <c r="M119" s="8">
        <f t="shared" ref="M119:M121" si="32">K119/3</f>
        <v>600</v>
      </c>
      <c r="N119" s="12">
        <f t="shared" ref="N119:N121" si="33">L119/3</f>
        <v>1320000</v>
      </c>
      <c r="O119" s="13">
        <f t="shared" si="16"/>
        <v>7.5584393334464297E-4</v>
      </c>
      <c r="P119" s="14">
        <f t="shared" si="17"/>
        <v>5400</v>
      </c>
      <c r="Q119" s="20">
        <f t="shared" ref="Q119:Q121" si="34">P119/36</f>
        <v>150</v>
      </c>
      <c r="R119" s="21"/>
      <c r="S119" s="21"/>
      <c r="T119" s="21"/>
      <c r="U119" s="22">
        <v>150</v>
      </c>
      <c r="V119" s="23">
        <v>150</v>
      </c>
      <c r="W119" s="24">
        <f t="shared" si="25"/>
        <v>1</v>
      </c>
      <c r="X119" s="25">
        <f t="shared" si="18"/>
        <v>375000</v>
      </c>
    </row>
    <row r="120" spans="1:24">
      <c r="A120" s="6">
        <v>149</v>
      </c>
      <c r="B120" s="7">
        <v>100436</v>
      </c>
      <c r="C120" s="7" t="s">
        <v>244</v>
      </c>
      <c r="D120" s="7" t="s">
        <v>245</v>
      </c>
      <c r="E120" s="8">
        <f t="shared" si="27"/>
        <v>0</v>
      </c>
      <c r="F120" s="8">
        <v>0</v>
      </c>
      <c r="G120" s="8">
        <f t="shared" si="28"/>
        <v>0</v>
      </c>
      <c r="H120" s="8">
        <v>0</v>
      </c>
      <c r="I120" s="8">
        <f t="shared" si="29"/>
        <v>1800</v>
      </c>
      <c r="J120" s="8">
        <v>3960000</v>
      </c>
      <c r="K120" s="8">
        <f t="shared" si="30"/>
        <v>1800</v>
      </c>
      <c r="L120" s="8">
        <f t="shared" si="31"/>
        <v>3960000</v>
      </c>
      <c r="M120" s="8">
        <f t="shared" si="32"/>
        <v>600</v>
      </c>
      <c r="N120" s="12">
        <f t="shared" si="33"/>
        <v>1320000</v>
      </c>
      <c r="O120" s="13">
        <f t="shared" si="16"/>
        <v>7.5584393334464297E-4</v>
      </c>
      <c r="P120" s="14">
        <f t="shared" si="17"/>
        <v>1800</v>
      </c>
      <c r="Q120" s="20">
        <f t="shared" si="34"/>
        <v>50</v>
      </c>
      <c r="R120" s="21"/>
      <c r="S120" s="21"/>
      <c r="T120" s="21"/>
      <c r="U120" s="22">
        <v>50</v>
      </c>
      <c r="V120" s="23">
        <v>50</v>
      </c>
      <c r="W120" s="24">
        <f t="shared" si="25"/>
        <v>1</v>
      </c>
      <c r="X120" s="25">
        <f t="shared" si="18"/>
        <v>125000</v>
      </c>
    </row>
    <row r="121" spans="1:24">
      <c r="A121" s="6">
        <v>171</v>
      </c>
      <c r="B121" s="7">
        <v>12960</v>
      </c>
      <c r="C121" s="7" t="s">
        <v>246</v>
      </c>
      <c r="D121" s="7" t="s">
        <v>247</v>
      </c>
      <c r="E121" s="8">
        <f t="shared" si="27"/>
        <v>0</v>
      </c>
      <c r="F121" s="8">
        <v>0</v>
      </c>
      <c r="G121" s="8">
        <f t="shared" si="28"/>
        <v>900</v>
      </c>
      <c r="H121" s="8">
        <v>1980000</v>
      </c>
      <c r="I121" s="8">
        <f t="shared" si="29"/>
        <v>0</v>
      </c>
      <c r="J121" s="8">
        <v>0</v>
      </c>
      <c r="K121" s="8">
        <f t="shared" si="30"/>
        <v>900</v>
      </c>
      <c r="L121" s="8">
        <f t="shared" si="31"/>
        <v>1980000</v>
      </c>
      <c r="M121" s="8">
        <f t="shared" si="32"/>
        <v>300</v>
      </c>
      <c r="N121" s="12">
        <f t="shared" si="33"/>
        <v>660000</v>
      </c>
      <c r="O121" s="13">
        <f t="shared" si="16"/>
        <v>3.7792196667232203E-4</v>
      </c>
      <c r="P121" s="14">
        <f t="shared" si="17"/>
        <v>1800</v>
      </c>
      <c r="Q121" s="20">
        <f t="shared" si="34"/>
        <v>50</v>
      </c>
      <c r="R121" s="21"/>
      <c r="S121" s="21"/>
      <c r="T121" s="21"/>
      <c r="U121" s="22">
        <v>50</v>
      </c>
      <c r="V121" s="23">
        <v>50</v>
      </c>
      <c r="W121" s="24">
        <f t="shared" si="25"/>
        <v>1</v>
      </c>
      <c r="X121" s="25">
        <f t="shared" si="18"/>
        <v>125000</v>
      </c>
    </row>
    <row r="122" spans="1:24" s="48" customFormat="1" ht="24" customHeight="1">
      <c r="A122" s="39"/>
      <c r="B122" s="53" t="s">
        <v>248</v>
      </c>
      <c r="C122" s="53"/>
      <c r="D122" s="53"/>
      <c r="E122" s="40">
        <f t="shared" ref="E122:O122" si="35">SUM(E7:E121)</f>
        <v>784260</v>
      </c>
      <c r="F122" s="40">
        <f t="shared" si="35"/>
        <v>1725372000</v>
      </c>
      <c r="G122" s="40">
        <f t="shared" si="35"/>
        <v>793160</v>
      </c>
      <c r="H122" s="40">
        <f t="shared" si="35"/>
        <v>1744952000</v>
      </c>
      <c r="I122" s="40">
        <f t="shared" si="35"/>
        <v>804024</v>
      </c>
      <c r="J122" s="40">
        <f t="shared" si="35"/>
        <v>1768852800</v>
      </c>
      <c r="K122" s="40">
        <f t="shared" si="35"/>
        <v>2381444</v>
      </c>
      <c r="L122" s="40">
        <f t="shared" si="35"/>
        <v>5239176800</v>
      </c>
      <c r="M122" s="40">
        <f t="shared" si="35"/>
        <v>793814.66666666698</v>
      </c>
      <c r="N122" s="40">
        <f t="shared" si="35"/>
        <v>1746392266.6666701</v>
      </c>
      <c r="O122" s="41">
        <f t="shared" si="35"/>
        <v>0.999999999999999</v>
      </c>
      <c r="P122" s="42">
        <f>SUM(P7:P116)</f>
        <v>871380</v>
      </c>
      <c r="Q122" s="43">
        <f t="shared" ref="Q122:V122" si="36">SUM(Q7:Q121)</f>
        <v>24774.633333333299</v>
      </c>
      <c r="R122" s="44">
        <f t="shared" si="36"/>
        <v>200</v>
      </c>
      <c r="S122" s="44">
        <f t="shared" si="36"/>
        <v>480</v>
      </c>
      <c r="T122" s="44">
        <f t="shared" si="36"/>
        <v>600</v>
      </c>
      <c r="U122" s="45">
        <f t="shared" si="36"/>
        <v>24655</v>
      </c>
      <c r="V122" s="46">
        <f t="shared" si="36"/>
        <v>26681</v>
      </c>
      <c r="W122" s="47">
        <f t="shared" si="25"/>
        <v>1.08217400121679</v>
      </c>
      <c r="X122" s="46">
        <f>SUM(X7:X121)</f>
        <v>61362500</v>
      </c>
    </row>
    <row r="124" spans="1:24">
      <c r="C124" s="58" t="s">
        <v>252</v>
      </c>
      <c r="D124" s="59" t="s">
        <v>253</v>
      </c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7" spans="1:24">
      <c r="U127" s="27"/>
    </row>
  </sheetData>
  <autoFilter ref="A6:X122"/>
  <sortState ref="B3:O256">
    <sortCondition descending="1" ref="O3:O256"/>
  </sortState>
  <mergeCells count="13">
    <mergeCell ref="D124:X124"/>
    <mergeCell ref="B122:D122"/>
    <mergeCell ref="U5:U6"/>
    <mergeCell ref="B5:C5"/>
    <mergeCell ref="E5:F5"/>
    <mergeCell ref="G5:H5"/>
    <mergeCell ref="I5:J5"/>
    <mergeCell ref="K5:L5"/>
    <mergeCell ref="A2:N2"/>
    <mergeCell ref="A3:N3"/>
    <mergeCell ref="M5:N5"/>
    <mergeCell ref="P5:Q5"/>
    <mergeCell ref="R5:T5"/>
  </mergeCells>
  <conditionalFormatting sqref="B7:B121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MONITORING SUTCN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zulham</dc:creator>
  <cp:lastModifiedBy>ASUS</cp:lastModifiedBy>
  <dcterms:created xsi:type="dcterms:W3CDTF">2020-03-05T04:04:00Z</dcterms:created>
  <dcterms:modified xsi:type="dcterms:W3CDTF">2020-04-08T08:24:10Z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1057-11.2.0.9255</vt:lpwstr>
  </property>
</Properties>
</file>