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169" firstSheet="3" activeTab="3"/>
  </bookViews>
  <sheets>
    <sheet name="Apr - Mei 2019" sheetId="1" r:id="rId1"/>
    <sheet name="Sheet2" sheetId="2" r:id="rId2"/>
    <sheet name="Jun - Jul 2019" sheetId="3" r:id="rId3"/>
    <sheet name="Juni 2020" sheetId="4" r:id="rId4"/>
  </sheets>
  <calcPr calcId="144525"/>
</workbook>
</file>

<file path=xl/calcChain.xml><?xml version="1.0" encoding="utf-8"?>
<calcChain xmlns="http://schemas.openxmlformats.org/spreadsheetml/2006/main">
  <c r="H15" i="4" l="1"/>
  <c r="H14" i="4"/>
  <c r="H13" i="4"/>
  <c r="H12" i="4"/>
  <c r="H11" i="4"/>
  <c r="H10" i="4"/>
  <c r="H9" i="4"/>
  <c r="H8" i="4"/>
  <c r="H7" i="4"/>
  <c r="H6" i="4"/>
  <c r="H5" i="4"/>
  <c r="H4" i="4"/>
  <c r="H16" i="4" l="1"/>
  <c r="G15" i="4"/>
  <c r="H17" i="4" l="1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15" i="3" l="1"/>
  <c r="H17" i="3" s="1"/>
  <c r="H16" i="2" l="1"/>
  <c r="G15" i="2"/>
  <c r="H15" i="2" s="1"/>
  <c r="H17" i="2" s="1"/>
  <c r="H14" i="2"/>
  <c r="H13" i="2"/>
  <c r="H12" i="2"/>
  <c r="H11" i="2"/>
  <c r="H10" i="2"/>
  <c r="H9" i="2"/>
  <c r="H8" i="2"/>
  <c r="H7" i="2"/>
  <c r="H6" i="2"/>
  <c r="H5" i="2"/>
  <c r="H4" i="2"/>
  <c r="H10" i="1" l="1"/>
  <c r="H9" i="1"/>
  <c r="H8" i="1"/>
  <c r="H7" i="1"/>
  <c r="H6" i="1"/>
  <c r="H5" i="1"/>
  <c r="H11" i="1" l="1"/>
  <c r="H16" i="1" l="1"/>
  <c r="G15" i="1"/>
  <c r="H15" i="1" s="1"/>
  <c r="H17" i="1" s="1"/>
  <c r="H14" i="1"/>
  <c r="H13" i="1"/>
  <c r="H12" i="1"/>
  <c r="H4" i="1"/>
</calcChain>
</file>

<file path=xl/sharedStrings.xml><?xml version="1.0" encoding="utf-8"?>
<sst xmlns="http://schemas.openxmlformats.org/spreadsheetml/2006/main" count="283" uniqueCount="47">
  <si>
    <t>PROGRAM BANDED 1 NDC  + 1 TCA (BAG PLAIN 1KG,SLICES 1KG,EMBER 1KG,DAN POUCH 360GR) PERIODE APRIL - MEI 2019</t>
  </si>
  <si>
    <t>NAMA TOKO /  M.M</t>
  </si>
  <si>
    <t>ESTIMASI JUMLAH KARTON TCA</t>
  </si>
  <si>
    <t>ESTIMASI BIAYA</t>
  </si>
  <si>
    <t>EPM</t>
  </si>
  <si>
    <t>JUMLAH ESTIMASI KARTON TCA</t>
  </si>
  <si>
    <t>ESTIMASI BIAYA PEMBELIAN LAKBAN</t>
  </si>
  <si>
    <t>ESTIMASI TOTAL BIAYA</t>
  </si>
  <si>
    <t>13</t>
  </si>
  <si>
    <t>SMD</t>
  </si>
  <si>
    <t>382063</t>
  </si>
  <si>
    <t>SWALAYAN 88</t>
  </si>
  <si>
    <t>JL. IMAM BONJOL NO.11 SMD</t>
  </si>
  <si>
    <t>524120</t>
  </si>
  <si>
    <t>ERA 5000 SWALAYAN LEMBUSWANA</t>
  </si>
  <si>
    <t>JL. S.PARMAN MAL LEMBUSWANA A.20 SMD</t>
  </si>
  <si>
    <t>573225</t>
  </si>
  <si>
    <t>MM. PANDANSARI JAYA</t>
  </si>
  <si>
    <t>JL ANTASARI NO 16 A SMD</t>
  </si>
  <si>
    <t>382048</t>
  </si>
  <si>
    <t>PLANET SWALAYAN</t>
  </si>
  <si>
    <t>JL. RAJAWALI NO.80 SAMARINDA</t>
  </si>
  <si>
    <t>586960</t>
  </si>
  <si>
    <t>WARNA MART</t>
  </si>
  <si>
    <t>JL. JAKARTA BLOK AA NO 1 LOA BAKUNG</t>
  </si>
  <si>
    <t>684355</t>
  </si>
  <si>
    <t>PT. ERAMART</t>
  </si>
  <si>
    <t>ABI MART, JL. SMD-TGR, REMPANGA - LOA KULU</t>
  </si>
  <si>
    <t>638124</t>
  </si>
  <si>
    <t>CV. COCONUT MITRA HARMONI</t>
  </si>
  <si>
    <t>JL. JAKARTA NO 88 RT 72 LOA BAKUNG</t>
  </si>
  <si>
    <t>916064</t>
  </si>
  <si>
    <t>MM. MULAWARMAN</t>
  </si>
  <si>
    <t>JL. K.H. WAHID HASYIM NO.58 SEMPAJA, SAMARIND</t>
  </si>
  <si>
    <t>382321</t>
  </si>
  <si>
    <t>PT. MEGASAPTA M SWALAYAN</t>
  </si>
  <si>
    <t>JL. P. KALIMANTAN NO.15/17 SAMARINDA ILIR</t>
  </si>
  <si>
    <t>595055</t>
  </si>
  <si>
    <t>ERA 5000 SWALAYAN SEBERANG</t>
  </si>
  <si>
    <t>JL. HASANUDDIN (RUKO) BAQA SMD SEBERANG</t>
  </si>
  <si>
    <t>983606</t>
  </si>
  <si>
    <t>UD. A. SYIFA</t>
  </si>
  <si>
    <t>JL. DURIAN RT.002 KEL. BUKUAN KEC. PALARAN SA</t>
  </si>
  <si>
    <t>Ket : PT.ERAMART Group total 43 outlet</t>
  </si>
  <si>
    <t>PROGRAM BANDED 1 NDC  + 1 TCA (BAG PLAIN 1KG,SLICES 1KG,EMBER 1KG,DAN POUCH 360GR) PERIODE JUNI - JULI 2019</t>
  </si>
  <si>
    <t>PROGRAM BANDED 1 NDC  + 1 TCA ( BAG PLAIN 1KG DAN SLICES 1KG ) PERIODE JUNI - JULI 2020</t>
  </si>
  <si>
    <t>Ket : PT.ERAMART Group total 45 outlet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</si>
</sst>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/>
    <xf numFmtId="41" fontId="3" fillId="0" borderId="1" xfId="1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1" fontId="4" fillId="0" borderId="1" xfId="1" quotePrefix="1" applyFont="1" applyBorder="1"/>
    <xf numFmtId="41" fontId="5" fillId="0" borderId="1" xfId="1" applyFont="1" applyBorder="1"/>
    <xf numFmtId="0" fontId="5" fillId="0" borderId="1" xfId="0" applyFont="1" applyBorder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center"/>
    </xf>
    <xf numFmtId="41" fontId="4" fillId="0" borderId="1" xfId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19" sqref="H19"/>
    </sheetView>
  </sheetViews>
  <sheetFormatPr defaultRowHeight="12.75" x14ac:dyDescent="0.2"/>
  <cols>
    <col min="1" max="3" width="9.140625" style="1"/>
    <col min="4" max="4" width="10.7109375" style="1" customWidth="1"/>
    <col min="5" max="5" width="30" style="1" customWidth="1"/>
    <col min="6" max="6" width="51.42578125" style="1" customWidth="1"/>
    <col min="7" max="7" width="29.7109375" style="1" customWidth="1"/>
    <col min="8" max="8" width="18.140625" style="1" customWidth="1"/>
    <col min="9" max="16384" width="9.140625" style="1"/>
  </cols>
  <sheetData>
    <row r="1" spans="1:9" ht="16.5" thickBot="1" x14ac:dyDescent="0.3">
      <c r="A1" s="18" t="s">
        <v>0</v>
      </c>
      <c r="B1" s="19"/>
      <c r="C1" s="19"/>
      <c r="D1" s="19"/>
      <c r="E1" s="19"/>
      <c r="F1" s="19"/>
      <c r="G1" s="19"/>
      <c r="H1" s="20"/>
    </row>
    <row r="3" spans="1:9" ht="15" x14ac:dyDescent="0.25">
      <c r="A3" s="21" t="s">
        <v>1</v>
      </c>
      <c r="B3" s="21"/>
      <c r="C3" s="21"/>
      <c r="D3" s="21"/>
      <c r="E3" s="21"/>
      <c r="F3" s="21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25</v>
      </c>
      <c r="H4" s="5">
        <f>81892*G4</f>
        <v>2047300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50</v>
      </c>
      <c r="H5" s="5">
        <f t="shared" ref="H5:H10" si="0">81892*G5</f>
        <v>4094600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30</v>
      </c>
      <c r="H6" s="5">
        <f t="shared" si="0"/>
        <v>2456760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30</v>
      </c>
      <c r="H7" s="5">
        <f t="shared" si="0"/>
        <v>2456760</v>
      </c>
    </row>
    <row r="8" spans="1:9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1637840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100</v>
      </c>
      <c r="H9" s="5">
        <f t="shared" si="0"/>
        <v>8189200</v>
      </c>
      <c r="I9" s="1" t="s">
        <v>43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20</v>
      </c>
      <c r="H10" s="5">
        <f t="shared" si="0"/>
        <v>1637840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25</v>
      </c>
      <c r="H11" s="5">
        <f>81892*G11</f>
        <v>2047300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20</v>
      </c>
      <c r="H12" s="5">
        <f t="shared" ref="H12:H15" si="1">81892*G12</f>
        <v>1637840</v>
      </c>
    </row>
    <row r="13" spans="1:9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25</v>
      </c>
      <c r="H13" s="5">
        <f t="shared" si="1"/>
        <v>2047300</v>
      </c>
    </row>
    <row r="14" spans="1:9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15</v>
      </c>
      <c r="H14" s="5">
        <f t="shared" si="1"/>
        <v>1228380</v>
      </c>
    </row>
    <row r="15" spans="1:9" x14ac:dyDescent="0.2">
      <c r="A15" s="22" t="s">
        <v>5</v>
      </c>
      <c r="B15" s="22"/>
      <c r="C15" s="22"/>
      <c r="D15" s="22"/>
      <c r="E15" s="22"/>
      <c r="F15" s="22"/>
      <c r="G15" s="9">
        <f>SUM(G4:G14)</f>
        <v>360</v>
      </c>
      <c r="H15" s="10">
        <f t="shared" si="1"/>
        <v>29481120</v>
      </c>
    </row>
    <row r="16" spans="1:9" x14ac:dyDescent="0.2">
      <c r="A16" s="22" t="s">
        <v>6</v>
      </c>
      <c r="B16" s="22"/>
      <c r="C16" s="22"/>
      <c r="D16" s="22"/>
      <c r="E16" s="22"/>
      <c r="F16" s="22"/>
      <c r="G16" s="9">
        <v>25</v>
      </c>
      <c r="H16" s="10">
        <f>25*10000</f>
        <v>250000</v>
      </c>
    </row>
    <row r="17" spans="1:8" ht="15" x14ac:dyDescent="0.25">
      <c r="A17" s="22" t="s">
        <v>7</v>
      </c>
      <c r="B17" s="22"/>
      <c r="C17" s="22"/>
      <c r="D17" s="22"/>
      <c r="E17" s="22"/>
      <c r="F17" s="22"/>
      <c r="G17" s="11"/>
      <c r="H17" s="12">
        <f>SUM(H15:H16)</f>
        <v>29731120</v>
      </c>
    </row>
  </sheetData>
  <mergeCells count="5">
    <mergeCell ref="A1:H1"/>
    <mergeCell ref="A3:F3"/>
    <mergeCell ref="A15:F15"/>
    <mergeCell ref="A16:F16"/>
    <mergeCell ref="A17:F17"/>
  </mergeCells>
  <pageMargins left="0.25" right="0.25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20" sqref="H20"/>
    </sheetView>
  </sheetViews>
  <sheetFormatPr defaultRowHeight="12.75" x14ac:dyDescent="0.2"/>
  <cols>
    <col min="1" max="1" width="5.5703125" style="1" customWidth="1"/>
    <col min="2" max="2" width="4.7109375" style="1" customWidth="1"/>
    <col min="3" max="3" width="6" style="1" customWidth="1"/>
    <col min="4" max="4" width="9.140625" style="1" customWidth="1"/>
    <col min="5" max="5" width="30" style="1" customWidth="1"/>
    <col min="6" max="6" width="42.42578125" style="1" customWidth="1"/>
    <col min="7" max="7" width="29.7109375" style="1" customWidth="1"/>
    <col min="8" max="8" width="16.85546875" style="1" customWidth="1"/>
    <col min="9" max="16384" width="9.140625" style="1"/>
  </cols>
  <sheetData>
    <row r="1" spans="1:8" ht="16.5" thickBot="1" x14ac:dyDescent="0.3">
      <c r="A1" s="18" t="s">
        <v>0</v>
      </c>
      <c r="B1" s="19"/>
      <c r="C1" s="19"/>
      <c r="D1" s="19"/>
      <c r="E1" s="19"/>
      <c r="F1" s="19"/>
      <c r="G1" s="19"/>
      <c r="H1" s="20"/>
    </row>
    <row r="3" spans="1:8" ht="15" x14ac:dyDescent="0.25">
      <c r="A3" s="21" t="s">
        <v>1</v>
      </c>
      <c r="B3" s="21"/>
      <c r="C3" s="21"/>
      <c r="D3" s="21"/>
      <c r="E3" s="21"/>
      <c r="F3" s="21"/>
      <c r="G3" s="8" t="s">
        <v>2</v>
      </c>
      <c r="H3" s="8" t="s">
        <v>3</v>
      </c>
    </row>
    <row r="4" spans="1:8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25</v>
      </c>
      <c r="H4" s="5">
        <f>81892*G4</f>
        <v>2047300</v>
      </c>
    </row>
    <row r="5" spans="1:8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50</v>
      </c>
      <c r="H5" s="5">
        <f t="shared" ref="H5:H10" si="0">81892*G5</f>
        <v>4094600</v>
      </c>
    </row>
    <row r="6" spans="1:8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30</v>
      </c>
      <c r="H6" s="5">
        <f t="shared" si="0"/>
        <v>2456760</v>
      </c>
    </row>
    <row r="7" spans="1:8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30</v>
      </c>
      <c r="H7" s="5">
        <f t="shared" si="0"/>
        <v>2456760</v>
      </c>
    </row>
    <row r="8" spans="1:8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1637840</v>
      </c>
    </row>
    <row r="9" spans="1:8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100</v>
      </c>
      <c r="H9" s="5">
        <f t="shared" si="0"/>
        <v>8189200</v>
      </c>
    </row>
    <row r="10" spans="1:8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20</v>
      </c>
      <c r="H10" s="5">
        <f t="shared" si="0"/>
        <v>1637840</v>
      </c>
    </row>
    <row r="11" spans="1:8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25</v>
      </c>
      <c r="H11" s="5">
        <f>81892*G11</f>
        <v>2047300</v>
      </c>
    </row>
    <row r="12" spans="1:8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20</v>
      </c>
      <c r="H12" s="5">
        <f t="shared" ref="H12:H15" si="1">81892*G12</f>
        <v>1637840</v>
      </c>
    </row>
    <row r="13" spans="1:8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25</v>
      </c>
      <c r="H13" s="5">
        <f t="shared" si="1"/>
        <v>2047300</v>
      </c>
    </row>
    <row r="14" spans="1:8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15</v>
      </c>
      <c r="H14" s="5">
        <f t="shared" si="1"/>
        <v>1228380</v>
      </c>
    </row>
    <row r="15" spans="1:8" x14ac:dyDescent="0.2">
      <c r="A15" s="22" t="s">
        <v>5</v>
      </c>
      <c r="B15" s="22"/>
      <c r="C15" s="22"/>
      <c r="D15" s="22"/>
      <c r="E15" s="22"/>
      <c r="F15" s="22"/>
      <c r="G15" s="14">
        <f>SUM(G4:G14)</f>
        <v>360</v>
      </c>
      <c r="H15" s="10">
        <f t="shared" si="1"/>
        <v>29481120</v>
      </c>
    </row>
    <row r="16" spans="1:8" x14ac:dyDescent="0.2">
      <c r="A16" s="22" t="s">
        <v>6</v>
      </c>
      <c r="B16" s="22"/>
      <c r="C16" s="22"/>
      <c r="D16" s="22"/>
      <c r="E16" s="22"/>
      <c r="F16" s="22"/>
      <c r="G16" s="14">
        <v>25</v>
      </c>
      <c r="H16" s="10">
        <f>25*10000</f>
        <v>250000</v>
      </c>
    </row>
    <row r="17" spans="1:8" ht="15" x14ac:dyDescent="0.25">
      <c r="A17" s="22" t="s">
        <v>7</v>
      </c>
      <c r="B17" s="22"/>
      <c r="C17" s="22"/>
      <c r="D17" s="22"/>
      <c r="E17" s="22"/>
      <c r="F17" s="22"/>
      <c r="G17" s="11"/>
      <c r="H17" s="12">
        <f>SUM(H15:H16)</f>
        <v>29731120</v>
      </c>
    </row>
  </sheetData>
  <mergeCells count="5">
    <mergeCell ref="A1:H1"/>
    <mergeCell ref="A3:F3"/>
    <mergeCell ref="A15:F15"/>
    <mergeCell ref="A16:F16"/>
    <mergeCell ref="A17:F17"/>
  </mergeCells>
  <pageMargins left="0.25" right="0.25" top="0.75" bottom="0.75" header="0.3" footer="0.3"/>
  <pageSetup paperSize="9" scale="9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H1"/>
    </sheetView>
  </sheetViews>
  <sheetFormatPr defaultRowHeight="12.75" x14ac:dyDescent="0.2"/>
  <cols>
    <col min="1" max="3" width="9.140625" style="1"/>
    <col min="4" max="4" width="10.7109375" style="1" customWidth="1"/>
    <col min="5" max="5" width="30" style="1" customWidth="1"/>
    <col min="6" max="6" width="51.42578125" style="1" customWidth="1"/>
    <col min="7" max="7" width="29.7109375" style="1" customWidth="1"/>
    <col min="8" max="8" width="18.140625" style="1" customWidth="1"/>
    <col min="9" max="16384" width="9.140625" style="1"/>
  </cols>
  <sheetData>
    <row r="1" spans="1:9" ht="16.5" thickBot="1" x14ac:dyDescent="0.3">
      <c r="A1" s="18" t="s">
        <v>44</v>
      </c>
      <c r="B1" s="19"/>
      <c r="C1" s="19"/>
      <c r="D1" s="19"/>
      <c r="E1" s="19"/>
      <c r="F1" s="19"/>
      <c r="G1" s="19"/>
      <c r="H1" s="20"/>
    </row>
    <row r="3" spans="1:9" ht="15" x14ac:dyDescent="0.25">
      <c r="A3" s="21" t="s">
        <v>1</v>
      </c>
      <c r="B3" s="21"/>
      <c r="C3" s="21"/>
      <c r="D3" s="21"/>
      <c r="E3" s="21"/>
      <c r="F3" s="21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15</v>
      </c>
      <c r="H4" s="5">
        <f t="shared" ref="H4:H15" si="0">88400*G4</f>
        <v>1326000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25</v>
      </c>
      <c r="H5" s="5">
        <f t="shared" si="0"/>
        <v>2210000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10</v>
      </c>
      <c r="H6" s="5">
        <f t="shared" si="0"/>
        <v>884000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10</v>
      </c>
      <c r="H7" s="5">
        <f t="shared" si="0"/>
        <v>884000</v>
      </c>
    </row>
    <row r="8" spans="1:9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1768000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75</v>
      </c>
      <c r="H9" s="5">
        <f t="shared" si="0"/>
        <v>6630000</v>
      </c>
      <c r="I9" s="1" t="s">
        <v>43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15</v>
      </c>
      <c r="H10" s="5">
        <f t="shared" si="0"/>
        <v>1326000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15</v>
      </c>
      <c r="H11" s="5">
        <f t="shared" si="0"/>
        <v>1326000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15</v>
      </c>
      <c r="H12" s="5">
        <f t="shared" si="0"/>
        <v>1326000</v>
      </c>
    </row>
    <row r="13" spans="1:9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15</v>
      </c>
      <c r="H13" s="5">
        <f t="shared" si="0"/>
        <v>1326000</v>
      </c>
    </row>
    <row r="14" spans="1:9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10</v>
      </c>
      <c r="H14" s="5">
        <f t="shared" si="0"/>
        <v>884000</v>
      </c>
    </row>
    <row r="15" spans="1:9" x14ac:dyDescent="0.2">
      <c r="A15" s="22" t="s">
        <v>5</v>
      </c>
      <c r="B15" s="22"/>
      <c r="C15" s="22"/>
      <c r="D15" s="22"/>
      <c r="E15" s="22"/>
      <c r="F15" s="22"/>
      <c r="G15" s="15">
        <f>SUM(G4:G14)</f>
        <v>225</v>
      </c>
      <c r="H15" s="10">
        <f t="shared" si="0"/>
        <v>19890000</v>
      </c>
    </row>
    <row r="16" spans="1:9" x14ac:dyDescent="0.2">
      <c r="A16" s="22" t="s">
        <v>6</v>
      </c>
      <c r="B16" s="22"/>
      <c r="C16" s="22"/>
      <c r="D16" s="22"/>
      <c r="E16" s="22"/>
      <c r="F16" s="22"/>
      <c r="G16" s="15">
        <v>25</v>
      </c>
      <c r="H16" s="10">
        <f>25*15000</f>
        <v>375000</v>
      </c>
    </row>
    <row r="17" spans="1:8" ht="15" x14ac:dyDescent="0.25">
      <c r="A17" s="22" t="s">
        <v>7</v>
      </c>
      <c r="B17" s="22"/>
      <c r="C17" s="22"/>
      <c r="D17" s="22"/>
      <c r="E17" s="22"/>
      <c r="F17" s="22"/>
      <c r="G17" s="11"/>
      <c r="H17" s="12">
        <f>SUM(H15:H16)</f>
        <v>20265000</v>
      </c>
    </row>
  </sheetData>
  <mergeCells count="5">
    <mergeCell ref="A1:H1"/>
    <mergeCell ref="A3:F3"/>
    <mergeCell ref="A15:F15"/>
    <mergeCell ref="A16:F16"/>
    <mergeCell ref="A17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H19" sqref="H19"/>
    </sheetView>
  </sheetViews>
  <sheetFormatPr defaultRowHeight="12.75" x14ac:dyDescent="0.2"/>
  <cols>
    <col min="1" max="3" width="8" style="1" customWidth="1"/>
    <col min="4" max="4" width="9.42578125" style="1" customWidth="1"/>
    <col min="5" max="5" width="33.140625" style="1" customWidth="1"/>
    <col min="6" max="6" width="48.85546875" style="1" customWidth="1"/>
    <col min="7" max="7" width="32.85546875" style="1" customWidth="1"/>
    <col min="8" max="8" width="19.140625" style="1" customWidth="1"/>
    <col min="9" max="16384" width="9.140625" style="1"/>
  </cols>
  <sheetData>
    <row r="1" spans="1:9" ht="16.5" thickBot="1" x14ac:dyDescent="0.3">
      <c r="A1" s="18" t="s">
        <v>45</v>
      </c>
      <c r="B1" s="19"/>
      <c r="C1" s="19"/>
      <c r="D1" s="19"/>
      <c r="E1" s="19"/>
      <c r="F1" s="19"/>
      <c r="G1" s="19"/>
      <c r="H1" s="20"/>
    </row>
    <row r="3" spans="1:9" ht="15" x14ac:dyDescent="0.25">
      <c r="A3" s="21" t="s">
        <v>1</v>
      </c>
      <c r="B3" s="21"/>
      <c r="C3" s="21"/>
      <c r="D3" s="21"/>
      <c r="E3" s="21"/>
      <c r="F3" s="21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5</v>
      </c>
      <c r="H4" s="5">
        <f>90000*G4</f>
        <v>450000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</v>
      </c>
      <c r="H5" s="5">
        <f>90000*G5</f>
        <v>450000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22</v>
      </c>
      <c r="E6" s="3" t="s">
        <v>23</v>
      </c>
      <c r="F6" s="3" t="s">
        <v>24</v>
      </c>
      <c r="G6" s="4">
        <v>5</v>
      </c>
      <c r="H6" s="5">
        <f>90000*G6</f>
        <v>450000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10</v>
      </c>
      <c r="E7" s="3" t="s">
        <v>11</v>
      </c>
      <c r="F7" s="3" t="s">
        <v>12</v>
      </c>
      <c r="G7" s="4">
        <v>5</v>
      </c>
      <c r="H7" s="5">
        <f>90000*G7</f>
        <v>450000</v>
      </c>
    </row>
    <row r="8" spans="1:9" x14ac:dyDescent="0.2">
      <c r="A8" s="2" t="s">
        <v>4</v>
      </c>
      <c r="B8" s="6" t="s">
        <v>8</v>
      </c>
      <c r="C8" s="3" t="s">
        <v>9</v>
      </c>
      <c r="D8" s="13" t="s">
        <v>25</v>
      </c>
      <c r="E8" s="3" t="s">
        <v>26</v>
      </c>
      <c r="F8" s="3" t="s">
        <v>27</v>
      </c>
      <c r="G8" s="4">
        <v>15</v>
      </c>
      <c r="H8" s="5">
        <f>90000*G8</f>
        <v>1350000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28</v>
      </c>
      <c r="E9" s="3" t="s">
        <v>29</v>
      </c>
      <c r="F9" s="3" t="s">
        <v>30</v>
      </c>
      <c r="G9" s="4">
        <v>5</v>
      </c>
      <c r="H9" s="5">
        <f>90000*G9</f>
        <v>450000</v>
      </c>
      <c r="I9" s="1" t="s">
        <v>46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31</v>
      </c>
      <c r="E10" s="3" t="s">
        <v>32</v>
      </c>
      <c r="F10" s="3" t="s">
        <v>33</v>
      </c>
      <c r="G10" s="4">
        <v>5</v>
      </c>
      <c r="H10" s="5">
        <f>90000*G10</f>
        <v>450000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37</v>
      </c>
      <c r="E11" s="3" t="s">
        <v>38</v>
      </c>
      <c r="F11" s="3" t="s">
        <v>39</v>
      </c>
      <c r="G11" s="4">
        <v>15</v>
      </c>
      <c r="H11" s="5">
        <f>90000*G11</f>
        <v>1350000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40</v>
      </c>
      <c r="E12" s="3" t="s">
        <v>41</v>
      </c>
      <c r="F12" s="3" t="s">
        <v>42</v>
      </c>
      <c r="G12" s="4">
        <v>5</v>
      </c>
      <c r="H12" s="5">
        <f>90000*G12</f>
        <v>450000</v>
      </c>
    </row>
    <row r="13" spans="1:9" x14ac:dyDescent="0.2">
      <c r="A13" s="2"/>
      <c r="B13" s="6"/>
      <c r="C13" s="3"/>
      <c r="D13" s="13"/>
      <c r="E13" s="3"/>
      <c r="F13" s="3"/>
      <c r="G13" s="4">
        <v>0</v>
      </c>
      <c r="H13" s="5">
        <f>90000*G13</f>
        <v>0</v>
      </c>
    </row>
    <row r="14" spans="1:9" x14ac:dyDescent="0.2">
      <c r="A14" s="2"/>
      <c r="B14" s="6"/>
      <c r="C14" s="3"/>
      <c r="D14" s="13"/>
      <c r="E14" s="3"/>
      <c r="F14" s="3"/>
      <c r="G14" s="4">
        <v>0</v>
      </c>
      <c r="H14" s="5">
        <f>90000*G14</f>
        <v>0</v>
      </c>
    </row>
    <row r="15" spans="1:9" ht="15" x14ac:dyDescent="0.25">
      <c r="A15" s="23" t="s">
        <v>5</v>
      </c>
      <c r="B15" s="23"/>
      <c r="C15" s="23"/>
      <c r="D15" s="23"/>
      <c r="E15" s="23"/>
      <c r="F15" s="23"/>
      <c r="G15" s="16">
        <f>SUM(G4:G14)</f>
        <v>65</v>
      </c>
      <c r="H15" s="12">
        <f>90000*G15</f>
        <v>5850000</v>
      </c>
    </row>
    <row r="16" spans="1:9" ht="15" x14ac:dyDescent="0.25">
      <c r="A16" s="23" t="s">
        <v>6</v>
      </c>
      <c r="B16" s="23"/>
      <c r="C16" s="23"/>
      <c r="D16" s="23"/>
      <c r="E16" s="23"/>
      <c r="F16" s="23"/>
      <c r="G16" s="16">
        <v>20</v>
      </c>
      <c r="H16" s="12">
        <f>15000*G16</f>
        <v>300000</v>
      </c>
    </row>
    <row r="17" spans="1:8" ht="15.75" x14ac:dyDescent="0.25">
      <c r="A17" s="23" t="s">
        <v>7</v>
      </c>
      <c r="B17" s="23"/>
      <c r="C17" s="23"/>
      <c r="D17" s="23"/>
      <c r="E17" s="23"/>
      <c r="F17" s="23"/>
      <c r="G17" s="11"/>
      <c r="H17" s="17">
        <f>SUM(H15:H16)</f>
        <v>6150000</v>
      </c>
    </row>
  </sheetData>
  <mergeCells count="5">
    <mergeCell ref="A1:H1"/>
    <mergeCell ref="A3:F3"/>
    <mergeCell ref="A15:F15"/>
    <mergeCell ref="A16:F16"/>
    <mergeCell ref="A17:F17"/>
  </mergeCells>
  <pageMargins left="0.25" right="0.25" top="0.75" bottom="0.75" header="0.3" footer="0.3"/>
  <pageSetup paperSize="9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 - Mei 2019</vt:lpstr>
      <vt:lpstr>Sheet2</vt:lpstr>
      <vt:lpstr>Jun - Jul 2019</vt:lpstr>
      <vt:lpstr>Juni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2020-06-18T03:50:00Z</dcterms:modified>
</cp:coreProperties>
</file>