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le BERSAMA\QURBAN\"/>
    </mc:Choice>
  </mc:AlternateContent>
  <xr:revisionPtr revIDLastSave="0" documentId="13_ncr:1_{65396BEF-6EAB-4AD9-B5FF-29AC438819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alokasi!$B$3:$C$49</definedName>
    <definedName name="_xlnm._FilterDatabase" localSheetId="2" hidden="1">'RAW ALL'!$A$3:$K$519</definedName>
  </definedNames>
  <calcPr calcId="191029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1" l="1"/>
  <c r="K46" i="1" l="1"/>
  <c r="K43" i="1"/>
  <c r="K40" i="1"/>
  <c r="K37" i="1"/>
  <c r="K34" i="1"/>
  <c r="K31" i="1"/>
  <c r="K28" i="1"/>
  <c r="K25" i="1"/>
  <c r="K22" i="1"/>
  <c r="K19" i="1"/>
  <c r="K16" i="1"/>
  <c r="K13" i="1"/>
  <c r="K10" i="1"/>
  <c r="K7" i="1"/>
  <c r="K4" i="1"/>
  <c r="J58" i="1"/>
  <c r="H4" i="1"/>
  <c r="F4" i="1"/>
  <c r="I52" i="1"/>
  <c r="K52" i="1" s="1"/>
  <c r="I51" i="1"/>
  <c r="K51" i="1" s="1"/>
  <c r="I50" i="1"/>
  <c r="K50" i="1" s="1"/>
  <c r="I49" i="1"/>
  <c r="I48" i="1"/>
  <c r="K48" i="1" s="1"/>
  <c r="I47" i="1"/>
  <c r="K47" i="1" s="1"/>
  <c r="I46" i="1"/>
  <c r="I45" i="1"/>
  <c r="K45" i="1" s="1"/>
  <c r="I44" i="1"/>
  <c r="K44" i="1" s="1"/>
  <c r="I43" i="1"/>
  <c r="I42" i="1"/>
  <c r="K42" i="1" s="1"/>
  <c r="I41" i="1"/>
  <c r="K41" i="1" s="1"/>
  <c r="I40" i="1"/>
  <c r="I39" i="1"/>
  <c r="K39" i="1" s="1"/>
  <c r="I38" i="1"/>
  <c r="K38" i="1" s="1"/>
  <c r="I37" i="1"/>
  <c r="I36" i="1"/>
  <c r="K36" i="1" s="1"/>
  <c r="I35" i="1"/>
  <c r="K35" i="1" s="1"/>
  <c r="I34" i="1"/>
  <c r="I33" i="1"/>
  <c r="K33" i="1" s="1"/>
  <c r="I32" i="1"/>
  <c r="K32" i="1" s="1"/>
  <c r="I31" i="1"/>
  <c r="I30" i="1"/>
  <c r="K30" i="1" s="1"/>
  <c r="I29" i="1"/>
  <c r="K29" i="1" s="1"/>
  <c r="I28" i="1"/>
  <c r="I27" i="1"/>
  <c r="K27" i="1" s="1"/>
  <c r="I26" i="1"/>
  <c r="K26" i="1" s="1"/>
  <c r="I25" i="1"/>
  <c r="I24" i="1"/>
  <c r="K24" i="1" s="1"/>
  <c r="I23" i="1"/>
  <c r="K23" i="1" s="1"/>
  <c r="I22" i="1"/>
  <c r="I21" i="1"/>
  <c r="K21" i="1" s="1"/>
  <c r="I20" i="1"/>
  <c r="K20" i="1" s="1"/>
  <c r="I19" i="1"/>
  <c r="I18" i="1"/>
  <c r="K18" i="1" s="1"/>
  <c r="I17" i="1"/>
  <c r="K17" i="1" s="1"/>
  <c r="I16" i="1"/>
  <c r="I15" i="1"/>
  <c r="K15" i="1" s="1"/>
  <c r="I14" i="1"/>
  <c r="K14" i="1" s="1"/>
  <c r="I13" i="1"/>
  <c r="I12" i="1"/>
  <c r="K12" i="1" s="1"/>
  <c r="I11" i="1"/>
  <c r="K11" i="1" s="1"/>
  <c r="I10" i="1"/>
  <c r="I9" i="1"/>
  <c r="K9" i="1" s="1"/>
  <c r="I8" i="1"/>
  <c r="K8" i="1" s="1"/>
  <c r="I7" i="1"/>
  <c r="I6" i="1"/>
  <c r="K6" i="1" s="1"/>
  <c r="I5" i="1"/>
  <c r="K5" i="1" s="1"/>
  <c r="I4" i="1"/>
  <c r="H14" i="1"/>
  <c r="H13" i="1"/>
  <c r="H12" i="1"/>
  <c r="H11" i="1"/>
  <c r="H10" i="1"/>
  <c r="H9" i="1"/>
  <c r="H8" i="1"/>
  <c r="H7" i="1"/>
  <c r="H6" i="1"/>
  <c r="H5" i="1"/>
  <c r="E53" i="1"/>
  <c r="E58" i="1" s="1"/>
  <c r="F14" i="1"/>
  <c r="F13" i="1"/>
  <c r="F12" i="1"/>
  <c r="F11" i="1"/>
  <c r="F10" i="1"/>
  <c r="F9" i="1"/>
  <c r="F8" i="1"/>
  <c r="F7" i="1"/>
  <c r="F6" i="1"/>
  <c r="F5" i="1"/>
  <c r="I53" i="1" l="1"/>
  <c r="K49" i="1"/>
  <c r="K53" i="1" l="1"/>
  <c r="I58" i="1"/>
  <c r="H17" i="1"/>
  <c r="F17" i="1"/>
  <c r="H16" i="1"/>
  <c r="H15" i="1"/>
  <c r="F16" i="1"/>
  <c r="F15" i="1"/>
  <c r="D53" i="1"/>
  <c r="F53" i="1" s="1"/>
  <c r="G53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C56" i="1"/>
  <c r="G58" i="1" l="1"/>
  <c r="H53" i="1"/>
  <c r="F3" i="1"/>
  <c r="C53" i="1" l="1"/>
  <c r="C57" i="1" l="1"/>
</calcChain>
</file>

<file path=xl/sharedStrings.xml><?xml version="1.0" encoding="utf-8"?>
<sst xmlns="http://schemas.openxmlformats.org/spreadsheetml/2006/main" count="4318" uniqueCount="1387">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</sst>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1" applyFont="1"/>
    <xf numFmtId="0" fontId="0" fillId="0" borderId="1" xfId="0" applyBorder="1"/>
    <xf numFmtId="0" fontId="2" fillId="0" borderId="0" xfId="0" applyFont="1"/>
    <xf numFmtId="164" fontId="0" fillId="0" borderId="1" xfId="1" applyFont="1" applyBorder="1"/>
    <xf numFmtId="164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8" fontId="0" fillId="0" borderId="0" xfId="3" applyNumberFormat="1" applyFont="1"/>
    <xf numFmtId="3" fontId="0" fillId="0" borderId="0" xfId="0" applyNumberFormat="1"/>
    <xf numFmtId="164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7" fontId="0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6" fontId="1" fillId="2" borderId="1" xfId="2" applyNumberFormat="1" applyFont="1" applyFill="1" applyBorder="1" applyAlignment="1">
      <alignment horizontal="left"/>
    </xf>
    <xf numFmtId="166" fontId="3" fillId="2" borderId="1" xfId="2" applyNumberFormat="1" applyFont="1" applyFill="1" applyBorder="1" applyAlignment="1">
      <alignment horizontal="left"/>
    </xf>
    <xf numFmtId="166" fontId="6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/>
    </xf>
    <xf numFmtId="166" fontId="5" fillId="2" borderId="1" xfId="2" applyNumberFormat="1" applyFont="1" applyFill="1" applyBorder="1" applyAlignment="1">
      <alignment horizontal="left" vertical="center"/>
    </xf>
    <xf numFmtId="166" fontId="5" fillId="2" borderId="1" xfId="2" applyNumberFormat="1" applyFont="1" applyFill="1" applyBorder="1" applyAlignment="1" applyProtection="1">
      <alignment horizontal="left"/>
    </xf>
    <xf numFmtId="166" fontId="7" fillId="2" borderId="1" xfId="2" applyNumberFormat="1" applyFont="1" applyFill="1" applyBorder="1" applyAlignment="1">
      <alignment horizontal="left"/>
    </xf>
    <xf numFmtId="166" fontId="0" fillId="2" borderId="1" xfId="2" applyNumberFormat="1" applyFont="1" applyFill="1" applyBorder="1" applyAlignment="1">
      <alignment horizontal="left" vertical="center"/>
    </xf>
    <xf numFmtId="164" fontId="0" fillId="0" borderId="1" xfId="3" applyNumberFormat="1" applyFont="1" applyBorder="1"/>
    <xf numFmtId="168" fontId="0" fillId="0" borderId="1" xfId="3" applyNumberFormat="1" applyFont="1" applyBorder="1"/>
    <xf numFmtId="164" fontId="2" fillId="0" borderId="0" xfId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" refreshedDate="43332.386222685185" createdVersion="3" refreshedVersion="3" minRefreshableVersion="3" recordCount="516" xr:uid="{00000000-000A-0000-FFFF-FFFF0A000000}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6">
      <sharedItems containsSemiMixedTypes="0" containsString="0" containsNumber="1" containsInteger="1" minValue="50" maxValue="4000"/>
    </cacheField>
    <cacheField name="KARTON" numFmtId="165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6" outline="0" showAll="0"/>
    <pivotField dataField="1" compact="0" numFmtId="165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58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J63" sqref="J63"/>
    </sheetView>
  </sheetViews>
  <sheetFormatPr defaultRowHeight="15" x14ac:dyDescent="0.25"/>
  <cols>
    <col min="2" max="2" width="12" customWidth="1"/>
    <col min="3" max="3" width="14.7109375" style="1" bestFit="1" customWidth="1"/>
    <col min="4" max="4" width="10.28515625" bestFit="1" customWidth="1"/>
    <col min="5" max="5" width="17.28515625" bestFit="1" customWidth="1"/>
    <col min="6" max="6" width="6.28515625" bestFit="1" customWidth="1"/>
    <col min="7" max="7" width="11" bestFit="1" customWidth="1"/>
    <col min="8" max="8" width="7.42578125" bestFit="1" customWidth="1"/>
    <col min="9" max="9" width="17.28515625" bestFit="1" customWidth="1"/>
    <col min="10" max="10" width="15" bestFit="1" customWidth="1"/>
    <col min="11" max="11" width="11.42578125" bestFit="1" customWidth="1"/>
    <col min="13" max="13" width="0" hidden="1" customWidth="1"/>
    <col min="14" max="14" width="9.5703125" hidden="1" customWidth="1"/>
    <col min="15" max="15" width="11.140625" hidden="1" customWidth="1"/>
    <col min="16" max="19" width="9.5703125" hidden="1" customWidth="1"/>
    <col min="20" max="23" width="11.140625" hidden="1" customWidth="1"/>
    <col min="24" max="25" width="9.5703125" hidden="1" customWidth="1"/>
  </cols>
  <sheetData>
    <row r="2" spans="2:25" x14ac:dyDescent="0.25">
      <c r="B2" s="3" t="s">
        <v>1386</v>
      </c>
      <c r="C2" s="51"/>
      <c r="D2" s="3"/>
    </row>
    <row r="3" spans="2:25" x14ac:dyDescent="0.25">
      <c r="B3" s="2"/>
      <c r="C3" s="4" t="s">
        <v>1364</v>
      </c>
      <c r="D3" s="2" t="s">
        <v>1363</v>
      </c>
      <c r="E3" s="2" t="s">
        <v>1365</v>
      </c>
      <c r="F3" s="33">
        <f>+AVERAGE(F17:F52)</f>
        <v>2.8339276724127142E-4</v>
      </c>
      <c r="G3" s="33" t="s">
        <v>1366</v>
      </c>
      <c r="H3" s="2" t="s">
        <v>1358</v>
      </c>
      <c r="I3" s="2" t="s">
        <v>1375</v>
      </c>
      <c r="J3" s="33" t="s">
        <v>1376</v>
      </c>
      <c r="K3" s="2" t="s">
        <v>1358</v>
      </c>
    </row>
    <row r="4" spans="2:25" x14ac:dyDescent="0.25">
      <c r="B4" s="31" t="s">
        <v>42</v>
      </c>
      <c r="C4" s="31">
        <v>500</v>
      </c>
      <c r="D4" s="34">
        <v>499.99999999999994</v>
      </c>
      <c r="E4" s="4">
        <v>670162.75</v>
      </c>
      <c r="F4" s="35">
        <f>+D4/E4</f>
        <v>7.4608742428611545E-4</v>
      </c>
      <c r="G4" s="5">
        <v>600</v>
      </c>
      <c r="H4" s="35">
        <f>+G4/E4</f>
        <v>8.9530490914333872E-4</v>
      </c>
      <c r="I4" s="49">
        <f>SUM(N4:Y4)</f>
        <v>801858.25</v>
      </c>
      <c r="J4" s="5">
        <v>600</v>
      </c>
      <c r="K4" s="35">
        <f>+J4/I4</f>
        <v>7.4826192784073747E-4</v>
      </c>
      <c r="M4" t="s">
        <v>42</v>
      </c>
      <c r="N4" s="1">
        <v>63421.666666666664</v>
      </c>
      <c r="O4" s="1">
        <v>67472.5</v>
      </c>
      <c r="P4" s="1">
        <v>60682.75</v>
      </c>
      <c r="Q4" s="1">
        <v>61984</v>
      </c>
      <c r="R4" s="1">
        <v>61984</v>
      </c>
      <c r="S4" s="1">
        <v>65858</v>
      </c>
      <c r="T4" s="1">
        <v>66010.694444444438</v>
      </c>
      <c r="U4" s="1">
        <v>55158.944444444445</v>
      </c>
      <c r="V4" s="1">
        <v>64125.472222222219</v>
      </c>
      <c r="W4" s="1">
        <v>110098.69444444444</v>
      </c>
      <c r="X4" s="1">
        <v>80061.527777777781</v>
      </c>
      <c r="Y4" s="1">
        <v>45000</v>
      </c>
    </row>
    <row r="5" spans="2:25" x14ac:dyDescent="0.25">
      <c r="B5" s="31" t="s">
        <v>71</v>
      </c>
      <c r="C5" s="31">
        <v>500</v>
      </c>
      <c r="D5" s="34">
        <v>321.38888888888891</v>
      </c>
      <c r="E5" s="4">
        <v>858350.06</v>
      </c>
      <c r="F5" s="35">
        <f t="shared" ref="F5:F14" si="0">+D5/E5</f>
        <v>3.7442636036967119E-4</v>
      </c>
      <c r="G5" s="5">
        <v>600</v>
      </c>
      <c r="H5" s="35">
        <f t="shared" ref="H5:H14" si="1">+G5/E5</f>
        <v>6.9901550423378546E-4</v>
      </c>
      <c r="I5" s="49">
        <f t="shared" ref="I5:I52" si="2">SUM(N5:Y5)</f>
        <v>961577.86</v>
      </c>
      <c r="J5" s="5">
        <v>600</v>
      </c>
      <c r="K5" s="35">
        <f t="shared" ref="K5:K52" si="3">+J5/I5</f>
        <v>6.2397443302199154E-4</v>
      </c>
      <c r="M5" t="s">
        <v>1369</v>
      </c>
      <c r="N5" s="1">
        <v>71583.839999999997</v>
      </c>
      <c r="O5" s="1">
        <v>85911.21</v>
      </c>
      <c r="P5" s="1">
        <v>71347.67</v>
      </c>
      <c r="Q5" s="1">
        <v>77984</v>
      </c>
      <c r="R5" s="1">
        <v>77984</v>
      </c>
      <c r="S5" s="1">
        <v>82858</v>
      </c>
      <c r="T5" s="1">
        <v>70149</v>
      </c>
      <c r="U5" s="1">
        <v>70373.56</v>
      </c>
      <c r="V5" s="1">
        <v>79246.36</v>
      </c>
      <c r="W5" s="1">
        <v>120383.97</v>
      </c>
      <c r="X5" s="1">
        <v>82756.25</v>
      </c>
      <c r="Y5" s="1">
        <v>71000</v>
      </c>
    </row>
    <row r="6" spans="2:25" x14ac:dyDescent="0.25">
      <c r="B6" s="31" t="s">
        <v>1377</v>
      </c>
      <c r="C6" s="31">
        <v>500</v>
      </c>
      <c r="D6" s="34">
        <v>500</v>
      </c>
      <c r="E6" s="4">
        <v>1197872.305555555</v>
      </c>
      <c r="F6" s="35">
        <f t="shared" si="0"/>
        <v>4.1740676170663082E-4</v>
      </c>
      <c r="G6" s="5">
        <v>600</v>
      </c>
      <c r="H6" s="35">
        <f t="shared" si="1"/>
        <v>5.0088811404795696E-4</v>
      </c>
      <c r="I6" s="49">
        <f t="shared" si="2"/>
        <v>1259657.8611111105</v>
      </c>
      <c r="J6" s="5">
        <v>600</v>
      </c>
      <c r="K6" s="35">
        <f t="shared" si="3"/>
        <v>4.7631981550193004E-4</v>
      </c>
      <c r="M6" t="s">
        <v>0</v>
      </c>
      <c r="N6" s="1">
        <v>99293.083333333372</v>
      </c>
      <c r="O6" s="1">
        <v>119532.69444444438</v>
      </c>
      <c r="P6" s="1">
        <v>97034.861111111037</v>
      </c>
      <c r="Q6" s="1">
        <v>100872</v>
      </c>
      <c r="R6" s="1">
        <v>100872</v>
      </c>
      <c r="S6" s="1">
        <v>107176.50000000001</v>
      </c>
      <c r="T6" s="1">
        <v>104159.9166666666</v>
      </c>
      <c r="U6" s="1">
        <v>95857.277777777752</v>
      </c>
      <c r="V6" s="1">
        <v>112467.94444444434</v>
      </c>
      <c r="W6" s="1">
        <v>142500.41666666663</v>
      </c>
      <c r="X6" s="1">
        <v>89891.166666666628</v>
      </c>
      <c r="Y6" s="1">
        <v>90000</v>
      </c>
    </row>
    <row r="7" spans="2:25" x14ac:dyDescent="0.25">
      <c r="B7" s="31" t="s">
        <v>1378</v>
      </c>
      <c r="C7" s="31">
        <v>500</v>
      </c>
      <c r="D7" s="34">
        <v>336</v>
      </c>
      <c r="E7" s="4">
        <v>822816.3055555555</v>
      </c>
      <c r="F7" s="35">
        <f t="shared" si="0"/>
        <v>4.0835359937736883E-4</v>
      </c>
      <c r="G7" s="5">
        <v>500</v>
      </c>
      <c r="H7" s="35">
        <f t="shared" si="1"/>
        <v>6.0766904669251316E-4</v>
      </c>
      <c r="I7" s="49">
        <f t="shared" si="2"/>
        <v>852334.11111111112</v>
      </c>
      <c r="J7" s="5">
        <v>500</v>
      </c>
      <c r="K7" s="35">
        <f t="shared" si="3"/>
        <v>5.8662441580355749E-4</v>
      </c>
      <c r="M7" t="s">
        <v>1</v>
      </c>
      <c r="N7" s="1">
        <v>70810.916666666701</v>
      </c>
      <c r="O7" s="1">
        <v>80388.583333333343</v>
      </c>
      <c r="P7" s="1">
        <v>61822.583333333336</v>
      </c>
      <c r="Q7" s="1">
        <v>71112</v>
      </c>
      <c r="R7" s="1">
        <v>71112</v>
      </c>
      <c r="S7" s="1">
        <v>75556.5</v>
      </c>
      <c r="T7" s="1">
        <v>65953.416666666657</v>
      </c>
      <c r="U7" s="1">
        <v>57637.611111111117</v>
      </c>
      <c r="V7" s="1">
        <v>70868.194444444409</v>
      </c>
      <c r="W7" s="1">
        <v>98526.333333333343</v>
      </c>
      <c r="X7" s="1">
        <v>68545.972222222219</v>
      </c>
      <c r="Y7" s="1">
        <v>60000</v>
      </c>
    </row>
    <row r="8" spans="2:25" x14ac:dyDescent="0.25">
      <c r="B8" s="31" t="s">
        <v>1379</v>
      </c>
      <c r="C8" s="31">
        <v>300</v>
      </c>
      <c r="D8" s="34">
        <v>300</v>
      </c>
      <c r="E8" s="4">
        <v>321860.52777777781</v>
      </c>
      <c r="F8" s="35">
        <f t="shared" si="0"/>
        <v>9.3208074339307936E-4</v>
      </c>
      <c r="G8" s="5">
        <v>400</v>
      </c>
      <c r="H8" s="35">
        <f t="shared" si="1"/>
        <v>1.2427743245241058E-3</v>
      </c>
      <c r="I8" s="49">
        <f t="shared" si="2"/>
        <v>345726.75000000006</v>
      </c>
      <c r="J8" s="5">
        <v>400</v>
      </c>
      <c r="K8" s="35">
        <f t="shared" si="3"/>
        <v>1.1569830798455714E-3</v>
      </c>
      <c r="M8" t="s">
        <v>2</v>
      </c>
      <c r="N8" s="1">
        <v>28711.500000000004</v>
      </c>
      <c r="O8" s="1">
        <v>31284.027777777785</v>
      </c>
      <c r="P8" s="1">
        <v>25187.5</v>
      </c>
      <c r="Q8" s="1">
        <v>27440</v>
      </c>
      <c r="R8" s="1">
        <v>27440</v>
      </c>
      <c r="S8" s="1">
        <v>29155.000000000004</v>
      </c>
      <c r="T8" s="1">
        <v>28245.416666666675</v>
      </c>
      <c r="U8" s="1">
        <v>28078.5</v>
      </c>
      <c r="V8" s="1">
        <v>27338.472222222219</v>
      </c>
      <c r="W8" s="1">
        <v>38845.861111111109</v>
      </c>
      <c r="X8" s="1">
        <v>26000.472222222223</v>
      </c>
      <c r="Y8" s="1">
        <v>28000</v>
      </c>
    </row>
    <row r="9" spans="2:25" x14ac:dyDescent="0.25">
      <c r="B9" s="31" t="s">
        <v>1380</v>
      </c>
      <c r="C9" s="31">
        <v>500</v>
      </c>
      <c r="D9" s="34">
        <v>500.00000000000006</v>
      </c>
      <c r="E9" s="4">
        <v>941717.63888888899</v>
      </c>
      <c r="F9" s="35">
        <f t="shared" si="0"/>
        <v>5.3094471139984018E-4</v>
      </c>
      <c r="G9" s="5">
        <v>500</v>
      </c>
      <c r="H9" s="35">
        <f t="shared" si="1"/>
        <v>5.3094471139984007E-4</v>
      </c>
      <c r="I9" s="49">
        <f t="shared" si="2"/>
        <v>984422.83333333326</v>
      </c>
      <c r="J9" s="5">
        <v>500</v>
      </c>
      <c r="K9" s="35">
        <f t="shared" si="3"/>
        <v>5.079118271840167E-4</v>
      </c>
      <c r="M9" t="s">
        <v>3</v>
      </c>
      <c r="N9" s="1">
        <v>74181.194444444438</v>
      </c>
      <c r="O9" s="1">
        <v>93392.72222222219</v>
      </c>
      <c r="P9" s="1">
        <v>71652.333333333314</v>
      </c>
      <c r="Q9" s="1">
        <v>79240</v>
      </c>
      <c r="R9" s="1">
        <v>79240</v>
      </c>
      <c r="S9" s="1">
        <v>84192.5</v>
      </c>
      <c r="T9" s="1">
        <v>84686.388888888891</v>
      </c>
      <c r="U9" s="1">
        <v>79172.944444444394</v>
      </c>
      <c r="V9" s="1">
        <v>80731.97222222219</v>
      </c>
      <c r="W9" s="1">
        <v>109604.88888888886</v>
      </c>
      <c r="X9" s="1">
        <v>68327.888888888876</v>
      </c>
      <c r="Y9" s="1">
        <v>80000</v>
      </c>
    </row>
    <row r="10" spans="2:25" x14ac:dyDescent="0.25">
      <c r="B10" s="31" t="s">
        <v>1381</v>
      </c>
      <c r="C10" s="31">
        <v>500</v>
      </c>
      <c r="D10" s="34">
        <v>499.99999999999994</v>
      </c>
      <c r="E10" s="4">
        <v>703868.86111111124</v>
      </c>
      <c r="F10" s="35">
        <f t="shared" si="0"/>
        <v>7.1035959626159818E-4</v>
      </c>
      <c r="G10" s="5">
        <v>500</v>
      </c>
      <c r="H10" s="35">
        <f t="shared" si="1"/>
        <v>7.1035959626159829E-4</v>
      </c>
      <c r="I10" s="49">
        <f t="shared" si="2"/>
        <v>615142.95833333337</v>
      </c>
      <c r="J10" s="5">
        <v>500</v>
      </c>
      <c r="K10" s="35">
        <f t="shared" si="3"/>
        <v>8.1281918816838712E-4</v>
      </c>
      <c r="M10" t="s">
        <v>4</v>
      </c>
      <c r="N10" s="1">
        <v>41553.277777777781</v>
      </c>
      <c r="O10" s="1">
        <v>56951.861111111102</v>
      </c>
      <c r="P10" s="1">
        <v>48898.277777777788</v>
      </c>
      <c r="Q10" s="1">
        <v>48143</v>
      </c>
      <c r="R10" s="1">
        <v>45134.0625</v>
      </c>
      <c r="S10" s="1">
        <v>45134.0625</v>
      </c>
      <c r="T10" s="1">
        <v>56887.861111111124</v>
      </c>
      <c r="U10" s="1">
        <v>50056.138888888912</v>
      </c>
      <c r="V10" s="1">
        <v>52705.416666666672</v>
      </c>
      <c r="W10" s="1">
        <v>70259.666666666657</v>
      </c>
      <c r="X10" s="1">
        <v>49419.333333333343</v>
      </c>
      <c r="Y10" s="1">
        <v>50000</v>
      </c>
    </row>
    <row r="11" spans="2:25" x14ac:dyDescent="0.25">
      <c r="B11" s="31" t="s">
        <v>1382</v>
      </c>
      <c r="C11" s="31">
        <v>300</v>
      </c>
      <c r="D11" s="34">
        <v>300</v>
      </c>
      <c r="E11" s="4">
        <v>356172.6944444445</v>
      </c>
      <c r="F11" s="35">
        <f t="shared" si="0"/>
        <v>8.4228803802025801E-4</v>
      </c>
      <c r="G11" s="5">
        <v>300</v>
      </c>
      <c r="H11" s="35">
        <f t="shared" si="1"/>
        <v>8.4228803802025801E-4</v>
      </c>
      <c r="I11" s="49">
        <f t="shared" si="2"/>
        <v>329949.36111111112</v>
      </c>
      <c r="J11" s="5">
        <v>300</v>
      </c>
      <c r="K11" s="35">
        <f t="shared" si="3"/>
        <v>9.0923043157211747E-4</v>
      </c>
      <c r="M11" t="s">
        <v>5</v>
      </c>
      <c r="N11" s="1">
        <v>31403.916666666664</v>
      </c>
      <c r="O11" s="1">
        <v>31662.194444444449</v>
      </c>
      <c r="P11" s="1">
        <v>27178.916666666664</v>
      </c>
      <c r="Q11" s="1">
        <v>27120</v>
      </c>
      <c r="R11" s="1">
        <v>27120</v>
      </c>
      <c r="S11" s="1">
        <v>28815.000000000004</v>
      </c>
      <c r="T11" s="1">
        <v>35353.027777777774</v>
      </c>
      <c r="U11" s="1">
        <v>5075.0555555555557</v>
      </c>
      <c r="V11" s="1">
        <v>24834.555555555555</v>
      </c>
      <c r="W11" s="1">
        <v>31881.25</v>
      </c>
      <c r="X11" s="1">
        <v>24505.444444444445</v>
      </c>
      <c r="Y11" s="1">
        <v>35000</v>
      </c>
    </row>
    <row r="12" spans="2:25" x14ac:dyDescent="0.25">
      <c r="B12" s="31" t="s">
        <v>1383</v>
      </c>
      <c r="C12" s="31">
        <v>400</v>
      </c>
      <c r="D12" s="34">
        <v>394</v>
      </c>
      <c r="E12" s="4">
        <v>388495.16666666674</v>
      </c>
      <c r="F12" s="35">
        <f t="shared" si="0"/>
        <v>1.0141696314540161E-3</v>
      </c>
      <c r="G12" s="5">
        <v>400</v>
      </c>
      <c r="H12" s="35">
        <f t="shared" si="1"/>
        <v>1.0296138390396103E-3</v>
      </c>
      <c r="I12" s="49">
        <f t="shared" si="2"/>
        <v>420702.41666666674</v>
      </c>
      <c r="J12" s="5">
        <v>400</v>
      </c>
      <c r="K12" s="35">
        <f t="shared" si="3"/>
        <v>9.5079083017707072E-4</v>
      </c>
      <c r="M12" t="s">
        <v>6</v>
      </c>
      <c r="N12" s="1">
        <v>30106.5</v>
      </c>
      <c r="O12" s="1">
        <v>39406.388888888898</v>
      </c>
      <c r="P12" s="1">
        <v>31826.750000000018</v>
      </c>
      <c r="Q12" s="1">
        <v>32744</v>
      </c>
      <c r="R12" s="1">
        <v>32744</v>
      </c>
      <c r="S12" s="1">
        <v>34790.5</v>
      </c>
      <c r="T12" s="1">
        <v>33106.250000000022</v>
      </c>
      <c r="U12" s="1">
        <v>31396.861111111117</v>
      </c>
      <c r="V12" s="1">
        <v>40584.305555555562</v>
      </c>
      <c r="W12" s="1">
        <v>43828.166666666686</v>
      </c>
      <c r="X12" s="1">
        <v>37168.694444444453</v>
      </c>
      <c r="Y12" s="1">
        <v>33000</v>
      </c>
    </row>
    <row r="13" spans="2:25" x14ac:dyDescent="0.25">
      <c r="B13" s="31" t="s">
        <v>1384</v>
      </c>
      <c r="C13" s="31">
        <v>500</v>
      </c>
      <c r="D13" s="34">
        <v>458</v>
      </c>
      <c r="E13" s="4">
        <v>589309.86111111112</v>
      </c>
      <c r="F13" s="35">
        <f t="shared" si="0"/>
        <v>7.7718027513822073E-4</v>
      </c>
      <c r="G13" s="5">
        <v>500</v>
      </c>
      <c r="H13" s="35">
        <f t="shared" si="1"/>
        <v>8.4845008202862526E-4</v>
      </c>
      <c r="I13" s="49">
        <f t="shared" si="2"/>
        <v>590516.02777777775</v>
      </c>
      <c r="J13" s="5">
        <v>500</v>
      </c>
      <c r="K13" s="35">
        <f t="shared" si="3"/>
        <v>8.4671706859777121E-4</v>
      </c>
      <c r="M13" t="s">
        <v>7</v>
      </c>
      <c r="N13" s="1">
        <v>39945.361111111109</v>
      </c>
      <c r="O13" s="1">
        <v>53311.194444444445</v>
      </c>
      <c r="P13" s="1">
        <v>48104.694444444445</v>
      </c>
      <c r="Q13" s="1">
        <v>51504</v>
      </c>
      <c r="R13" s="1">
        <v>51504</v>
      </c>
      <c r="S13" s="1">
        <v>54723.000000000007</v>
      </c>
      <c r="T13" s="1">
        <v>46765.888888888898</v>
      </c>
      <c r="U13" s="1">
        <v>39806.611111111124</v>
      </c>
      <c r="V13" s="1">
        <v>43296.805555555555</v>
      </c>
      <c r="W13" s="1">
        <v>69100.444444444438</v>
      </c>
      <c r="X13" s="1">
        <v>46454.027777777781</v>
      </c>
      <c r="Y13" s="1">
        <v>46000</v>
      </c>
    </row>
    <row r="14" spans="2:25" x14ac:dyDescent="0.25">
      <c r="B14" s="31" t="s">
        <v>1385</v>
      </c>
      <c r="C14" s="31"/>
      <c r="D14" s="34"/>
      <c r="E14" s="4">
        <v>138833.44444444444</v>
      </c>
      <c r="F14" s="35">
        <f t="shared" si="0"/>
        <v>0</v>
      </c>
      <c r="G14" s="5">
        <v>300</v>
      </c>
      <c r="H14" s="35">
        <f t="shared" si="1"/>
        <v>2.1608626163564498E-3</v>
      </c>
      <c r="I14" s="49">
        <f t="shared" si="2"/>
        <v>340337.36722222227</v>
      </c>
      <c r="J14" s="5">
        <v>300</v>
      </c>
      <c r="K14" s="35">
        <f t="shared" si="3"/>
        <v>8.8147828858332769E-4</v>
      </c>
      <c r="M14" t="s">
        <v>1362</v>
      </c>
      <c r="N14" s="1">
        <v>19323.194444444445</v>
      </c>
      <c r="O14" s="1">
        <v>28160.249999999996</v>
      </c>
      <c r="P14" s="1">
        <v>25971.527777777781</v>
      </c>
      <c r="Q14" s="1">
        <v>29618.28</v>
      </c>
      <c r="R14" s="1">
        <v>27767.137499999997</v>
      </c>
      <c r="S14" s="1">
        <v>26395.977500000008</v>
      </c>
      <c r="T14" s="1">
        <v>27761.333333333336</v>
      </c>
      <c r="U14" s="1">
        <v>30331.638888888894</v>
      </c>
      <c r="V14" s="1">
        <v>30320.305555555555</v>
      </c>
      <c r="W14" s="1">
        <v>34769.722222222226</v>
      </c>
      <c r="X14" s="1">
        <v>32918</v>
      </c>
      <c r="Y14" s="1">
        <v>27000</v>
      </c>
    </row>
    <row r="15" spans="2:25" x14ac:dyDescent="0.25">
      <c r="B15" s="31" t="s">
        <v>8</v>
      </c>
      <c r="C15" s="31">
        <v>0</v>
      </c>
      <c r="D15" s="2"/>
      <c r="E15" s="4">
        <v>92785.638888888527</v>
      </c>
      <c r="F15" s="35">
        <f t="shared" ref="F15:F16" si="4">+D15/E15</f>
        <v>0</v>
      </c>
      <c r="G15" s="5">
        <v>200</v>
      </c>
      <c r="H15" s="35">
        <f t="shared" ref="H15:H16" si="5">+G15/E15</f>
        <v>2.1555059855706922E-3</v>
      </c>
      <c r="I15" s="49">
        <f t="shared" si="2"/>
        <v>105207.49305555558</v>
      </c>
      <c r="J15" s="5">
        <v>200</v>
      </c>
      <c r="K15" s="35">
        <f t="shared" si="3"/>
        <v>1.901005281956377E-3</v>
      </c>
      <c r="M15" t="s">
        <v>8</v>
      </c>
      <c r="N15" s="1">
        <v>6369.361111111114</v>
      </c>
      <c r="O15" s="1">
        <v>7841.6111111111104</v>
      </c>
      <c r="P15" s="1">
        <v>6662.8611111111104</v>
      </c>
      <c r="Q15" s="1">
        <v>7472</v>
      </c>
      <c r="R15" s="1">
        <v>7472</v>
      </c>
      <c r="S15" s="1">
        <v>7939.0000000000009</v>
      </c>
      <c r="T15" s="1">
        <v>8855.3194444444471</v>
      </c>
      <c r="U15" s="1">
        <v>10059.486111111113</v>
      </c>
      <c r="V15" s="1">
        <v>12021.24305555556</v>
      </c>
      <c r="W15" s="1">
        <v>11789.22222222223</v>
      </c>
      <c r="X15" s="1">
        <v>10725.388888888891</v>
      </c>
      <c r="Y15" s="1">
        <v>8000</v>
      </c>
    </row>
    <row r="16" spans="2:25" x14ac:dyDescent="0.25">
      <c r="B16" s="31" t="s">
        <v>9</v>
      </c>
      <c r="C16" s="31">
        <v>0</v>
      </c>
      <c r="D16" s="2"/>
      <c r="E16" s="4">
        <v>33606.194444444409</v>
      </c>
      <c r="F16" s="35">
        <f t="shared" si="4"/>
        <v>0</v>
      </c>
      <c r="G16" s="5">
        <v>150</v>
      </c>
      <c r="H16" s="35">
        <f t="shared" si="5"/>
        <v>4.4634628371257659E-3</v>
      </c>
      <c r="I16" s="49">
        <f t="shared" si="2"/>
        <v>45882.777777777781</v>
      </c>
      <c r="J16" s="5">
        <v>150</v>
      </c>
      <c r="K16" s="35">
        <f t="shared" si="3"/>
        <v>3.2692004988557795E-3</v>
      </c>
      <c r="M16" t="s">
        <v>9</v>
      </c>
      <c r="N16" s="1">
        <v>2650.8055555555547</v>
      </c>
      <c r="O16" s="1">
        <v>2916.4444444444457</v>
      </c>
      <c r="P16" s="1">
        <v>2301.1388888888882</v>
      </c>
      <c r="Q16" s="1">
        <v>3504</v>
      </c>
      <c r="R16" s="1">
        <v>3504</v>
      </c>
      <c r="S16" s="1">
        <v>3723.0000000000005</v>
      </c>
      <c r="T16" s="1">
        <v>3538.9444444444457</v>
      </c>
      <c r="U16" s="1">
        <v>5066.3611111111104</v>
      </c>
      <c r="V16" s="1">
        <v>4754.0277777777765</v>
      </c>
      <c r="W16" s="1">
        <v>6331.8611111111131</v>
      </c>
      <c r="X16" s="1">
        <v>4592.1944444444434</v>
      </c>
      <c r="Y16" s="1">
        <v>3000</v>
      </c>
    </row>
    <row r="17" spans="2:25" x14ac:dyDescent="0.25">
      <c r="B17" s="31" t="s">
        <v>10</v>
      </c>
      <c r="C17" s="31">
        <v>400</v>
      </c>
      <c r="D17" s="34">
        <v>238</v>
      </c>
      <c r="E17" s="4">
        <v>423107.77777777921</v>
      </c>
      <c r="F17" s="35">
        <f>+D17/E17</f>
        <v>5.6250443149499416E-4</v>
      </c>
      <c r="G17" s="5">
        <v>350</v>
      </c>
      <c r="H17" s="35">
        <f>+G17/E17</f>
        <v>8.2721239925734433E-4</v>
      </c>
      <c r="I17" s="49">
        <f t="shared" si="2"/>
        <v>470104.97222222225</v>
      </c>
      <c r="J17" s="5">
        <v>350</v>
      </c>
      <c r="K17" s="35">
        <f t="shared" si="3"/>
        <v>7.4451456734338109E-4</v>
      </c>
      <c r="M17" t="s">
        <v>10</v>
      </c>
      <c r="N17" s="1">
        <v>36905.194444444438</v>
      </c>
      <c r="O17" s="1">
        <v>41064.194444444453</v>
      </c>
      <c r="P17" s="1">
        <v>31293.138888888901</v>
      </c>
      <c r="Q17" s="1">
        <v>36328</v>
      </c>
      <c r="R17" s="1">
        <v>36328</v>
      </c>
      <c r="S17" s="1">
        <v>38598.5</v>
      </c>
      <c r="T17" s="1">
        <v>40225.694444444453</v>
      </c>
      <c r="U17" s="1">
        <v>40269.999999999993</v>
      </c>
      <c r="V17" s="1">
        <v>47569.527777777752</v>
      </c>
      <c r="W17" s="1">
        <v>48387.111111111117</v>
      </c>
      <c r="X17" s="1">
        <v>38135.611111111124</v>
      </c>
      <c r="Y17" s="1">
        <v>35000</v>
      </c>
    </row>
    <row r="18" spans="2:25" x14ac:dyDescent="0.25">
      <c r="B18" s="31" t="s">
        <v>11</v>
      </c>
      <c r="C18" s="31">
        <v>0</v>
      </c>
      <c r="D18" s="2"/>
      <c r="E18" s="4">
        <v>398124.27777777775</v>
      </c>
      <c r="F18" s="35">
        <f t="shared" ref="F18:F53" si="6">+D18/E18</f>
        <v>0</v>
      </c>
      <c r="G18" s="5">
        <v>0</v>
      </c>
      <c r="H18" s="35"/>
      <c r="I18" s="49">
        <f t="shared" si="2"/>
        <v>332811.73</v>
      </c>
      <c r="J18" s="5">
        <v>0</v>
      </c>
      <c r="K18" s="35">
        <f t="shared" si="3"/>
        <v>0</v>
      </c>
      <c r="M18" t="s">
        <v>11</v>
      </c>
      <c r="N18" s="1">
        <v>25255.555555555558</v>
      </c>
      <c r="O18" s="1">
        <v>31141.361111111106</v>
      </c>
      <c r="P18" s="1">
        <v>27102.722222222219</v>
      </c>
      <c r="Q18" s="1">
        <v>28206.719999999998</v>
      </c>
      <c r="R18" s="1">
        <v>26443.8</v>
      </c>
      <c r="S18" s="1">
        <v>22917.96</v>
      </c>
      <c r="T18" s="1">
        <v>24687.555555555555</v>
      </c>
      <c r="U18" s="1">
        <v>26181.5</v>
      </c>
      <c r="V18" s="1">
        <v>33005.722222222226</v>
      </c>
      <c r="W18" s="1">
        <v>30188.777777777781</v>
      </c>
      <c r="X18" s="1">
        <v>33680.055555555555</v>
      </c>
      <c r="Y18" s="1">
        <v>24000</v>
      </c>
    </row>
    <row r="19" spans="2:25" x14ac:dyDescent="0.25">
      <c r="B19" s="31" t="s">
        <v>12</v>
      </c>
      <c r="C19" s="31">
        <v>500</v>
      </c>
      <c r="D19" s="34">
        <v>348.13888888888897</v>
      </c>
      <c r="E19" s="4">
        <v>724005.49999999499</v>
      </c>
      <c r="F19" s="35">
        <f t="shared" si="6"/>
        <v>4.8085116603242844E-4</v>
      </c>
      <c r="G19" s="5">
        <v>500</v>
      </c>
      <c r="H19" s="35">
        <f t="shared" ref="H19:H53" si="7">+G19/E19</f>
        <v>6.906024885170119E-4</v>
      </c>
      <c r="I19" s="49">
        <f t="shared" si="2"/>
        <v>750679.61111111112</v>
      </c>
      <c r="J19" s="5">
        <v>500</v>
      </c>
      <c r="K19" s="35">
        <f t="shared" si="3"/>
        <v>6.6606311480863303E-4</v>
      </c>
      <c r="M19" t="s">
        <v>12</v>
      </c>
      <c r="N19" s="1">
        <v>58048.388888888832</v>
      </c>
      <c r="O19" s="1">
        <v>71018.75</v>
      </c>
      <c r="P19" s="1">
        <v>56865.194444444467</v>
      </c>
      <c r="Q19" s="1">
        <v>59912</v>
      </c>
      <c r="R19" s="1">
        <v>59912</v>
      </c>
      <c r="S19" s="1">
        <v>63656.500000000007</v>
      </c>
      <c r="T19" s="1">
        <v>64860.416666666672</v>
      </c>
      <c r="U19" s="1">
        <v>61582.249999999993</v>
      </c>
      <c r="V19" s="1">
        <v>68445.861111111124</v>
      </c>
      <c r="W19" s="1">
        <v>71073.111111111124</v>
      </c>
      <c r="X19" s="1">
        <v>60305.138888888883</v>
      </c>
      <c r="Y19" s="1">
        <v>55000</v>
      </c>
    </row>
    <row r="20" spans="2:25" x14ac:dyDescent="0.25">
      <c r="B20" s="31" t="s">
        <v>13</v>
      </c>
      <c r="C20" s="31">
        <v>500</v>
      </c>
      <c r="D20" s="34">
        <v>310.11111111111109</v>
      </c>
      <c r="E20" s="4">
        <v>704576.22222222341</v>
      </c>
      <c r="F20" s="35">
        <f t="shared" si="6"/>
        <v>4.4013848513511434E-4</v>
      </c>
      <c r="G20" s="5">
        <v>500</v>
      </c>
      <c r="H20" s="35">
        <f t="shared" si="7"/>
        <v>7.0964642891723916E-4</v>
      </c>
      <c r="I20" s="49">
        <f t="shared" si="2"/>
        <v>789336.3055555555</v>
      </c>
      <c r="J20" s="5">
        <v>500</v>
      </c>
      <c r="K20" s="35">
        <f t="shared" si="3"/>
        <v>6.3344356072420483E-4</v>
      </c>
      <c r="M20" t="s">
        <v>13</v>
      </c>
      <c r="N20" s="1">
        <v>49791.527777777781</v>
      </c>
      <c r="O20" s="1">
        <v>78796.277777777796</v>
      </c>
      <c r="P20" s="1">
        <v>71156.222222222234</v>
      </c>
      <c r="Q20" s="1">
        <v>58792</v>
      </c>
      <c r="R20" s="1">
        <v>58792</v>
      </c>
      <c r="S20" s="1">
        <v>62466.500000000007</v>
      </c>
      <c r="T20" s="1">
        <v>80007.222222222219</v>
      </c>
      <c r="U20" s="1">
        <v>69257.749999999985</v>
      </c>
      <c r="V20" s="1">
        <v>72824.722222222248</v>
      </c>
      <c r="W20" s="1">
        <v>68191.805555555562</v>
      </c>
      <c r="X20" s="1">
        <v>59260.277777777781</v>
      </c>
      <c r="Y20" s="1">
        <v>60000</v>
      </c>
    </row>
    <row r="21" spans="2:25" x14ac:dyDescent="0.25">
      <c r="B21" s="31" t="s">
        <v>14</v>
      </c>
      <c r="C21" s="31">
        <v>0</v>
      </c>
      <c r="D21" s="2"/>
      <c r="E21" s="4">
        <v>368397.9444444438</v>
      </c>
      <c r="F21" s="35">
        <f t="shared" si="6"/>
        <v>0</v>
      </c>
      <c r="G21" s="5">
        <v>350</v>
      </c>
      <c r="H21" s="35">
        <f t="shared" si="7"/>
        <v>9.5005958984872049E-4</v>
      </c>
      <c r="I21" s="49">
        <f t="shared" si="2"/>
        <v>411716.16666666669</v>
      </c>
      <c r="J21" s="5">
        <v>350</v>
      </c>
      <c r="K21" s="35">
        <f t="shared" si="3"/>
        <v>8.5010021062244734E-4</v>
      </c>
      <c r="M21" t="s">
        <v>14</v>
      </c>
      <c r="N21" s="1">
        <v>27310.694444444449</v>
      </c>
      <c r="O21" s="1">
        <v>31096.000000000011</v>
      </c>
      <c r="P21" s="1">
        <v>30121.555555555547</v>
      </c>
      <c r="Q21" s="1">
        <v>31312</v>
      </c>
      <c r="R21" s="1">
        <v>31312</v>
      </c>
      <c r="S21" s="1">
        <v>33269</v>
      </c>
      <c r="T21" s="1">
        <v>43896.666666666679</v>
      </c>
      <c r="U21" s="1">
        <v>35602.222222222219</v>
      </c>
      <c r="V21" s="1">
        <v>40600.138888888883</v>
      </c>
      <c r="W21" s="1">
        <v>32330.027777777785</v>
      </c>
      <c r="X21" s="1">
        <v>39865.861111111109</v>
      </c>
      <c r="Y21" s="1">
        <v>35000</v>
      </c>
    </row>
    <row r="22" spans="2:25" x14ac:dyDescent="0.25">
      <c r="B22" s="31" t="s">
        <v>15</v>
      </c>
      <c r="C22" s="31">
        <v>0</v>
      </c>
      <c r="D22" s="2"/>
      <c r="E22" s="4">
        <v>389243.22222222312</v>
      </c>
      <c r="F22" s="35">
        <f t="shared" si="6"/>
        <v>0</v>
      </c>
      <c r="G22" s="5">
        <v>300</v>
      </c>
      <c r="H22" s="35">
        <f t="shared" si="7"/>
        <v>7.7072632963850758E-4</v>
      </c>
      <c r="I22" s="49">
        <f t="shared" si="2"/>
        <v>393608.94444444444</v>
      </c>
      <c r="J22" s="5">
        <v>300</v>
      </c>
      <c r="K22" s="35">
        <f t="shared" si="3"/>
        <v>7.6217780168444122E-4</v>
      </c>
      <c r="M22" t="s">
        <v>15</v>
      </c>
      <c r="N22" s="1">
        <v>34914.055555555555</v>
      </c>
      <c r="O22" s="1">
        <v>28691.388888888898</v>
      </c>
      <c r="P22" s="1">
        <v>24766.833333333336</v>
      </c>
      <c r="Q22" s="1">
        <v>32544</v>
      </c>
      <c r="R22" s="1">
        <v>32544</v>
      </c>
      <c r="S22" s="1">
        <v>34578</v>
      </c>
      <c r="T22" s="1">
        <v>26765.527777777781</v>
      </c>
      <c r="U22" s="1">
        <v>55885.638888888898</v>
      </c>
      <c r="V22" s="1">
        <v>28852.055555555573</v>
      </c>
      <c r="W22" s="1">
        <v>50530.666666666657</v>
      </c>
      <c r="X22" s="1">
        <v>13536.777777777786</v>
      </c>
      <c r="Y22" s="1">
        <v>30000</v>
      </c>
    </row>
    <row r="23" spans="2:25" x14ac:dyDescent="0.25">
      <c r="B23" s="31" t="s">
        <v>16</v>
      </c>
      <c r="C23" s="31">
        <v>0</v>
      </c>
      <c r="D23" s="2"/>
      <c r="E23" s="4">
        <v>100524.11111111105</v>
      </c>
      <c r="F23" s="35">
        <f t="shared" si="6"/>
        <v>0</v>
      </c>
      <c r="G23" s="5">
        <v>100</v>
      </c>
      <c r="H23" s="35">
        <f t="shared" si="7"/>
        <v>9.9478621491582504E-4</v>
      </c>
      <c r="I23" s="49">
        <f t="shared" si="2"/>
        <v>119058.77777777775</v>
      </c>
      <c r="J23" s="5">
        <v>100</v>
      </c>
      <c r="K23" s="35">
        <f t="shared" si="3"/>
        <v>8.3992127137949622E-4</v>
      </c>
      <c r="M23" t="s">
        <v>16</v>
      </c>
      <c r="N23" s="1">
        <v>7631.3611111111095</v>
      </c>
      <c r="O23" s="1">
        <v>9037.8055555555566</v>
      </c>
      <c r="P23" s="1">
        <v>6766.5277777777774</v>
      </c>
      <c r="Q23" s="1">
        <v>9040</v>
      </c>
      <c r="R23" s="1">
        <v>9040</v>
      </c>
      <c r="S23" s="1">
        <v>9605</v>
      </c>
      <c r="T23" s="1">
        <v>10631.999999999996</v>
      </c>
      <c r="U23" s="1">
        <v>12787.805555555553</v>
      </c>
      <c r="V23" s="1">
        <v>14816.555555555555</v>
      </c>
      <c r="W23" s="1">
        <v>14887.916666666668</v>
      </c>
      <c r="X23" s="1">
        <v>3813.8055555555543</v>
      </c>
      <c r="Y23" s="1">
        <v>11000</v>
      </c>
    </row>
    <row r="24" spans="2:25" x14ac:dyDescent="0.25">
      <c r="B24" s="31" t="s">
        <v>17</v>
      </c>
      <c r="C24" s="31">
        <v>500</v>
      </c>
      <c r="D24" s="34">
        <v>500</v>
      </c>
      <c r="E24" s="4">
        <v>805142.61111111066</v>
      </c>
      <c r="F24" s="35">
        <f t="shared" si="6"/>
        <v>6.2100799671997416E-4</v>
      </c>
      <c r="G24" s="5">
        <v>600</v>
      </c>
      <c r="H24" s="35">
        <f t="shared" si="7"/>
        <v>7.4520959606396895E-4</v>
      </c>
      <c r="I24" s="49">
        <f t="shared" si="2"/>
        <v>891312.94444444438</v>
      </c>
      <c r="J24" s="5">
        <v>600</v>
      </c>
      <c r="K24" s="35">
        <f t="shared" si="3"/>
        <v>6.7316423904735295E-4</v>
      </c>
      <c r="M24" t="s">
        <v>17</v>
      </c>
      <c r="N24" s="1">
        <v>66642.722222222234</v>
      </c>
      <c r="O24" s="1">
        <v>73427.277777777796</v>
      </c>
      <c r="P24" s="1">
        <v>70656.194444444453</v>
      </c>
      <c r="Q24" s="1">
        <v>72232</v>
      </c>
      <c r="R24" s="1">
        <v>72232</v>
      </c>
      <c r="S24" s="1">
        <v>76746.5</v>
      </c>
      <c r="T24" s="1">
        <v>77300.972222222234</v>
      </c>
      <c r="U24" s="1">
        <v>71317.555555555562</v>
      </c>
      <c r="V24" s="1">
        <v>76674.222222222204</v>
      </c>
      <c r="W24" s="1">
        <v>93493.611111111124</v>
      </c>
      <c r="X24" s="1">
        <v>70589.888888888774</v>
      </c>
      <c r="Y24" s="1">
        <v>70000</v>
      </c>
    </row>
    <row r="25" spans="2:25" x14ac:dyDescent="0.25">
      <c r="B25" s="31" t="s">
        <v>18</v>
      </c>
      <c r="C25" s="31">
        <v>300</v>
      </c>
      <c r="D25" s="34">
        <v>99</v>
      </c>
      <c r="E25" s="4">
        <v>353921.91666666692</v>
      </c>
      <c r="F25" s="35">
        <f t="shared" si="6"/>
        <v>2.7972271661616489E-4</v>
      </c>
      <c r="G25" s="5">
        <v>200</v>
      </c>
      <c r="H25" s="35">
        <f t="shared" si="7"/>
        <v>5.6509639720437352E-4</v>
      </c>
      <c r="I25" s="49">
        <f t="shared" si="2"/>
        <v>359946.19444444444</v>
      </c>
      <c r="J25" s="5">
        <v>200</v>
      </c>
      <c r="K25" s="35">
        <f t="shared" si="3"/>
        <v>5.5563860123229844E-4</v>
      </c>
      <c r="M25" t="s">
        <v>18</v>
      </c>
      <c r="N25" s="1">
        <v>31208.916666666668</v>
      </c>
      <c r="O25" s="1">
        <v>27512.083333333336</v>
      </c>
      <c r="P25" s="1">
        <v>19719.694444444445</v>
      </c>
      <c r="Q25" s="1">
        <v>31824</v>
      </c>
      <c r="R25" s="1">
        <v>31824</v>
      </c>
      <c r="S25" s="1">
        <v>33813</v>
      </c>
      <c r="T25" s="1">
        <v>30254.083333333336</v>
      </c>
      <c r="U25" s="1">
        <v>35275.388888888869</v>
      </c>
      <c r="V25" s="1">
        <v>33594.861111111117</v>
      </c>
      <c r="W25" s="1">
        <v>34075.916666666664</v>
      </c>
      <c r="X25" s="1">
        <v>20844.25</v>
      </c>
      <c r="Y25" s="1">
        <v>30000</v>
      </c>
    </row>
    <row r="26" spans="2:25" x14ac:dyDescent="0.25">
      <c r="B26" s="31" t="s">
        <v>19</v>
      </c>
      <c r="C26" s="31">
        <v>500</v>
      </c>
      <c r="D26" s="34">
        <v>230</v>
      </c>
      <c r="E26" s="4">
        <v>507773.44444444514</v>
      </c>
      <c r="F26" s="35">
        <f t="shared" si="6"/>
        <v>4.5295791364521431E-4</v>
      </c>
      <c r="G26" s="5">
        <v>550</v>
      </c>
      <c r="H26" s="35">
        <f t="shared" si="7"/>
        <v>1.0831602282820342E-3</v>
      </c>
      <c r="I26" s="49">
        <f t="shared" si="2"/>
        <v>504126.33333333326</v>
      </c>
      <c r="J26" s="5">
        <v>550</v>
      </c>
      <c r="K26" s="35">
        <f t="shared" si="3"/>
        <v>1.0909963706187407E-3</v>
      </c>
      <c r="M26" t="s">
        <v>19</v>
      </c>
      <c r="N26" s="1">
        <v>34571.722222222226</v>
      </c>
      <c r="O26" s="1">
        <v>23997.444444444449</v>
      </c>
      <c r="P26" s="1">
        <v>40289.500000000007</v>
      </c>
      <c r="Q26" s="1">
        <v>43616</v>
      </c>
      <c r="R26" s="1">
        <v>43616</v>
      </c>
      <c r="S26" s="1">
        <v>46342</v>
      </c>
      <c r="T26" s="1">
        <v>47793.194444444438</v>
      </c>
      <c r="U26" s="1">
        <v>57602.66666666665</v>
      </c>
      <c r="V26" s="1">
        <v>52721.638888888905</v>
      </c>
      <c r="W26" s="1">
        <v>41492.833333333328</v>
      </c>
      <c r="X26" s="1">
        <v>32083.333333333336</v>
      </c>
      <c r="Y26" s="1">
        <v>40000</v>
      </c>
    </row>
    <row r="27" spans="2:25" x14ac:dyDescent="0.25">
      <c r="B27" s="31" t="s">
        <v>20</v>
      </c>
      <c r="C27" s="31">
        <v>500</v>
      </c>
      <c r="D27" s="34">
        <v>313</v>
      </c>
      <c r="E27" s="4">
        <v>479096.33333333343</v>
      </c>
      <c r="F27" s="35">
        <f t="shared" si="6"/>
        <v>6.5331328633281118E-4</v>
      </c>
      <c r="G27" s="5">
        <v>500</v>
      </c>
      <c r="H27" s="35">
        <f t="shared" si="7"/>
        <v>1.0436314478159923E-3</v>
      </c>
      <c r="I27" s="49">
        <f t="shared" si="2"/>
        <v>552714.97222222213</v>
      </c>
      <c r="J27" s="5">
        <v>500</v>
      </c>
      <c r="K27" s="35">
        <f t="shared" si="3"/>
        <v>9.0462539487526708E-4</v>
      </c>
      <c r="M27" t="s">
        <v>20</v>
      </c>
      <c r="N27" s="1">
        <v>44725.111111111117</v>
      </c>
      <c r="O27" s="1">
        <v>51829.194444444423</v>
      </c>
      <c r="P27" s="1">
        <v>38873.000000000022</v>
      </c>
      <c r="Q27" s="1">
        <v>39960</v>
      </c>
      <c r="R27" s="1">
        <v>39960</v>
      </c>
      <c r="S27" s="1">
        <v>42457.5</v>
      </c>
      <c r="T27" s="1">
        <v>47479.444444444438</v>
      </c>
      <c r="U27" s="1">
        <v>44789.388888888898</v>
      </c>
      <c r="V27" s="1">
        <v>56368.499999999949</v>
      </c>
      <c r="W27" s="1">
        <v>63850.69444444446</v>
      </c>
      <c r="X27" s="1">
        <v>42422.138888888898</v>
      </c>
      <c r="Y27" s="1">
        <v>40000</v>
      </c>
    </row>
    <row r="28" spans="2:25" x14ac:dyDescent="0.25">
      <c r="B28" s="31" t="s">
        <v>21</v>
      </c>
      <c r="C28" s="31">
        <v>0</v>
      </c>
      <c r="D28" s="2"/>
      <c r="E28" s="4">
        <v>137928.08333333296</v>
      </c>
      <c r="F28" s="35">
        <f t="shared" si="6"/>
        <v>0</v>
      </c>
      <c r="G28" s="5">
        <v>150</v>
      </c>
      <c r="H28" s="35">
        <f t="shared" si="7"/>
        <v>1.0875232684666011E-3</v>
      </c>
      <c r="I28" s="49">
        <f t="shared" si="2"/>
        <v>157029.66666666669</v>
      </c>
      <c r="J28" s="5">
        <v>150</v>
      </c>
      <c r="K28" s="35">
        <f t="shared" si="3"/>
        <v>9.5523351213889509E-4</v>
      </c>
      <c r="M28" t="s">
        <v>21</v>
      </c>
      <c r="N28" s="1">
        <v>8942.3333333333339</v>
      </c>
      <c r="O28" s="1">
        <v>11693.638888888887</v>
      </c>
      <c r="P28" s="1">
        <v>13036.555555555555</v>
      </c>
      <c r="Q28" s="1">
        <v>12072</v>
      </c>
      <c r="R28" s="1">
        <v>12072</v>
      </c>
      <c r="S28" s="1">
        <v>12826.500000000002</v>
      </c>
      <c r="T28" s="1">
        <v>14641.972222222223</v>
      </c>
      <c r="U28" s="1">
        <v>15458.583333333338</v>
      </c>
      <c r="V28" s="1">
        <v>12776.916666666673</v>
      </c>
      <c r="W28" s="1">
        <v>16054.361111111113</v>
      </c>
      <c r="X28" s="1">
        <v>15454.805555555557</v>
      </c>
      <c r="Y28" s="1">
        <v>12000</v>
      </c>
    </row>
    <row r="29" spans="2:25" x14ac:dyDescent="0.25">
      <c r="B29" s="31" t="s">
        <v>22</v>
      </c>
      <c r="C29" s="31">
        <v>0</v>
      </c>
      <c r="D29" s="2"/>
      <c r="E29" s="4">
        <v>68142.527777777766</v>
      </c>
      <c r="F29" s="35">
        <f t="shared" si="6"/>
        <v>0</v>
      </c>
      <c r="G29" s="5">
        <v>100</v>
      </c>
      <c r="H29" s="35">
        <f t="shared" si="7"/>
        <v>1.4675123342373483E-3</v>
      </c>
      <c r="I29" s="49">
        <f t="shared" si="2"/>
        <v>82539.972222222219</v>
      </c>
      <c r="J29" s="5">
        <v>100</v>
      </c>
      <c r="K29" s="35">
        <f t="shared" si="3"/>
        <v>1.2115342095193609E-3</v>
      </c>
      <c r="M29" t="s">
        <v>22</v>
      </c>
      <c r="N29" s="1">
        <v>7168.3055555555557</v>
      </c>
      <c r="O29" s="1">
        <v>7417.5555555555547</v>
      </c>
      <c r="P29" s="1">
        <v>5416.3055555555557</v>
      </c>
      <c r="Q29" s="1">
        <v>5072</v>
      </c>
      <c r="R29" s="1">
        <v>5072</v>
      </c>
      <c r="S29" s="1">
        <v>5389</v>
      </c>
      <c r="T29" s="1">
        <v>7205.7777777777792</v>
      </c>
      <c r="U29" s="1">
        <v>12411.611111111109</v>
      </c>
      <c r="V29" s="1">
        <v>10296.472222222219</v>
      </c>
      <c r="W29" s="1">
        <v>4120.666666666667</v>
      </c>
      <c r="X29" s="1">
        <v>4970.2777777777783</v>
      </c>
      <c r="Y29" s="1">
        <v>8000</v>
      </c>
    </row>
    <row r="30" spans="2:25" x14ac:dyDescent="0.25">
      <c r="B30" s="31" t="s">
        <v>23</v>
      </c>
      <c r="C30" s="31"/>
      <c r="D30" s="2"/>
      <c r="E30" s="4">
        <v>90596.722222222219</v>
      </c>
      <c r="F30" s="35">
        <f t="shared" si="6"/>
        <v>0</v>
      </c>
      <c r="G30" s="5">
        <v>0</v>
      </c>
      <c r="H30" s="35">
        <f t="shared" si="7"/>
        <v>0</v>
      </c>
      <c r="I30" s="49">
        <f t="shared" si="2"/>
        <v>98401.166666666672</v>
      </c>
      <c r="J30" s="5">
        <v>0</v>
      </c>
      <c r="K30" s="35">
        <f t="shared" si="3"/>
        <v>0</v>
      </c>
      <c r="M30" t="s">
        <v>23</v>
      </c>
      <c r="N30" s="1">
        <v>4870.9444444444443</v>
      </c>
      <c r="O30" s="1">
        <v>4307.0277777777774</v>
      </c>
      <c r="P30" s="1">
        <v>2467.3055555555557</v>
      </c>
      <c r="Q30" s="1">
        <v>9304</v>
      </c>
      <c r="R30" s="1">
        <v>9304</v>
      </c>
      <c r="S30" s="1">
        <v>9885.5</v>
      </c>
      <c r="T30" s="1">
        <v>12582.388888888889</v>
      </c>
      <c r="U30" s="1">
        <v>15862.861111111111</v>
      </c>
      <c r="V30" s="1">
        <v>9056.0277777777774</v>
      </c>
      <c r="W30" s="1">
        <v>5763.1944444444443</v>
      </c>
      <c r="X30" s="1">
        <v>5997.916666666667</v>
      </c>
      <c r="Y30" s="1">
        <v>9000</v>
      </c>
    </row>
    <row r="31" spans="2:25" x14ac:dyDescent="0.25">
      <c r="B31" s="31" t="s">
        <v>24</v>
      </c>
      <c r="C31" s="31">
        <v>0</v>
      </c>
      <c r="D31" s="2"/>
      <c r="E31" s="4">
        <v>8130.3333333333321</v>
      </c>
      <c r="F31" s="35">
        <f t="shared" si="6"/>
        <v>0</v>
      </c>
      <c r="G31" s="5">
        <v>100</v>
      </c>
      <c r="H31" s="35">
        <f t="shared" si="7"/>
        <v>1.2299618711819935E-2</v>
      </c>
      <c r="I31" s="49">
        <f t="shared" si="2"/>
        <v>10883.833333333332</v>
      </c>
      <c r="J31" s="5">
        <v>100</v>
      </c>
      <c r="K31" s="35">
        <f t="shared" si="3"/>
        <v>9.1879392983477033E-3</v>
      </c>
      <c r="M31" t="s">
        <v>24</v>
      </c>
      <c r="N31" s="1">
        <v>479.72222222222217</v>
      </c>
      <c r="O31" s="1">
        <v>781.69444444444446</v>
      </c>
      <c r="P31" s="1">
        <v>698.66666666666652</v>
      </c>
      <c r="Q31" s="1">
        <v>624</v>
      </c>
      <c r="R31" s="1">
        <v>624</v>
      </c>
      <c r="S31" s="1">
        <v>663</v>
      </c>
      <c r="T31" s="1">
        <v>798.77777777777783</v>
      </c>
      <c r="U31" s="1">
        <v>855.08333333333326</v>
      </c>
      <c r="V31" s="1">
        <v>954.69444444444457</v>
      </c>
      <c r="W31" s="1">
        <v>2799.4999999999986</v>
      </c>
      <c r="X31" s="1">
        <v>804.69444444444446</v>
      </c>
      <c r="Y31" s="1">
        <v>800</v>
      </c>
    </row>
    <row r="32" spans="2:25" x14ac:dyDescent="0.25">
      <c r="B32" s="31" t="s">
        <v>25</v>
      </c>
      <c r="C32" s="31">
        <v>500</v>
      </c>
      <c r="D32" s="34">
        <v>221</v>
      </c>
      <c r="E32" s="4">
        <v>626873.97222222493</v>
      </c>
      <c r="F32" s="35">
        <f t="shared" si="6"/>
        <v>3.5254295088464155E-4</v>
      </c>
      <c r="G32" s="5">
        <v>550</v>
      </c>
      <c r="H32" s="35">
        <f t="shared" si="7"/>
        <v>8.7736933478078211E-4</v>
      </c>
      <c r="I32" s="49">
        <f t="shared" si="2"/>
        <v>666743.0555555555</v>
      </c>
      <c r="J32" s="5">
        <v>550</v>
      </c>
      <c r="K32" s="35">
        <f t="shared" si="3"/>
        <v>8.2490547958046477E-4</v>
      </c>
      <c r="M32" t="s">
        <v>25</v>
      </c>
      <c r="N32" s="1">
        <v>54944.750000000007</v>
      </c>
      <c r="O32" s="1">
        <v>65770.194444444438</v>
      </c>
      <c r="P32" s="1">
        <v>46070.805555555569</v>
      </c>
      <c r="Q32" s="1">
        <v>50224</v>
      </c>
      <c r="R32" s="1">
        <v>50224</v>
      </c>
      <c r="S32" s="1">
        <v>53363.000000000007</v>
      </c>
      <c r="T32" s="1">
        <v>56038.749999999971</v>
      </c>
      <c r="U32" s="1">
        <v>62298.444444444423</v>
      </c>
      <c r="V32" s="1">
        <v>61951.527777777774</v>
      </c>
      <c r="W32" s="1">
        <v>67817.333333333343</v>
      </c>
      <c r="X32" s="1">
        <v>48040.249999999978</v>
      </c>
      <c r="Y32" s="1">
        <v>50000</v>
      </c>
    </row>
    <row r="33" spans="2:25" x14ac:dyDescent="0.25">
      <c r="B33" s="31" t="s">
        <v>26</v>
      </c>
      <c r="C33" s="31">
        <v>0</v>
      </c>
      <c r="D33" s="2"/>
      <c r="E33" s="4">
        <v>183829.74999999895</v>
      </c>
      <c r="F33" s="35">
        <f t="shared" si="6"/>
        <v>0</v>
      </c>
      <c r="G33" s="5">
        <v>200</v>
      </c>
      <c r="H33" s="35">
        <f t="shared" si="7"/>
        <v>1.0879631833258824E-3</v>
      </c>
      <c r="I33" s="49">
        <f t="shared" si="2"/>
        <v>190468.22222222228</v>
      </c>
      <c r="J33" s="5">
        <v>200</v>
      </c>
      <c r="K33" s="35">
        <f t="shared" si="3"/>
        <v>1.0500439268376056E-3</v>
      </c>
      <c r="M33" t="s">
        <v>26</v>
      </c>
      <c r="N33" s="1">
        <v>12278.055555555558</v>
      </c>
      <c r="O33" s="1">
        <v>11695.944444444447</v>
      </c>
      <c r="P33" s="1">
        <v>15117.416666666677</v>
      </c>
      <c r="Q33" s="1">
        <v>14760</v>
      </c>
      <c r="R33" s="1">
        <v>14760</v>
      </c>
      <c r="S33" s="1">
        <v>15682.500000000002</v>
      </c>
      <c r="T33" s="1">
        <v>19503.388888888894</v>
      </c>
      <c r="U33" s="1">
        <v>19702.888888888901</v>
      </c>
      <c r="V33" s="1">
        <v>17669.194444444456</v>
      </c>
      <c r="W33" s="1">
        <v>18787.250000000015</v>
      </c>
      <c r="X33" s="1">
        <v>14511.583333333338</v>
      </c>
      <c r="Y33" s="1">
        <v>16000</v>
      </c>
    </row>
    <row r="34" spans="2:25" x14ac:dyDescent="0.25">
      <c r="B34" s="31" t="s">
        <v>27</v>
      </c>
      <c r="C34" s="31">
        <v>0</v>
      </c>
      <c r="D34" s="2"/>
      <c r="E34" s="4">
        <v>29493.833333333336</v>
      </c>
      <c r="F34" s="35">
        <f t="shared" si="6"/>
        <v>0</v>
      </c>
      <c r="G34" s="5">
        <v>0</v>
      </c>
      <c r="H34" s="35">
        <f t="shared" si="7"/>
        <v>0</v>
      </c>
      <c r="I34" s="49">
        <f t="shared" si="2"/>
        <v>43954.055555555555</v>
      </c>
      <c r="J34" s="5">
        <v>100</v>
      </c>
      <c r="K34" s="35">
        <f t="shared" si="3"/>
        <v>2.2751029168083339E-3</v>
      </c>
      <c r="M34" t="s">
        <v>27</v>
      </c>
      <c r="N34" s="1">
        <v>3740.5277777777778</v>
      </c>
      <c r="O34" s="1">
        <v>3066.7777777777778</v>
      </c>
      <c r="P34" s="1">
        <v>3472.0555555555557</v>
      </c>
      <c r="Q34" s="1">
        <v>3072</v>
      </c>
      <c r="R34" s="1">
        <v>3072</v>
      </c>
      <c r="S34" s="1">
        <v>3264.0000000000005</v>
      </c>
      <c r="T34" s="1">
        <v>3591.8611111111113</v>
      </c>
      <c r="U34" s="1">
        <v>4268.3055555555547</v>
      </c>
      <c r="V34" s="1">
        <v>5172.6388888888896</v>
      </c>
      <c r="W34" s="1">
        <v>4156.1111111111104</v>
      </c>
      <c r="X34" s="1">
        <v>3577.7777777777783</v>
      </c>
      <c r="Y34" s="1">
        <v>3500</v>
      </c>
    </row>
    <row r="35" spans="2:25" x14ac:dyDescent="0.25">
      <c r="B35" s="31" t="s">
        <v>28</v>
      </c>
      <c r="C35" s="31">
        <v>400</v>
      </c>
      <c r="D35" s="34">
        <v>334.72222222222217</v>
      </c>
      <c r="E35" s="4">
        <v>532629.69444444543</v>
      </c>
      <c r="F35" s="35">
        <f t="shared" si="6"/>
        <v>6.284332730854429E-4</v>
      </c>
      <c r="G35" s="5">
        <v>500</v>
      </c>
      <c r="H35" s="35">
        <f t="shared" si="7"/>
        <v>9.3873849921476962E-4</v>
      </c>
      <c r="I35" s="49">
        <f t="shared" si="2"/>
        <v>579644.6944444445</v>
      </c>
      <c r="J35" s="5">
        <v>500</v>
      </c>
      <c r="K35" s="35">
        <f t="shared" si="3"/>
        <v>8.6259738904230065E-4</v>
      </c>
      <c r="M35" t="s">
        <v>28</v>
      </c>
      <c r="N35" s="1">
        <v>40298.055555555562</v>
      </c>
      <c r="O35" s="1">
        <v>54647.055555555533</v>
      </c>
      <c r="P35" s="1">
        <v>49159.25</v>
      </c>
      <c r="Q35" s="1">
        <v>41736</v>
      </c>
      <c r="R35" s="1">
        <v>41736</v>
      </c>
      <c r="S35" s="1">
        <v>44344.5</v>
      </c>
      <c r="T35" s="1">
        <v>49235.055555555577</v>
      </c>
      <c r="U35" s="1">
        <v>47502.194444444438</v>
      </c>
      <c r="V35" s="1">
        <v>54095.527777777759</v>
      </c>
      <c r="W35" s="1">
        <v>70822.555555555562</v>
      </c>
      <c r="X35" s="1">
        <v>38068.500000000007</v>
      </c>
      <c r="Y35" s="1">
        <v>48000</v>
      </c>
    </row>
    <row r="36" spans="2:25" x14ac:dyDescent="0.25">
      <c r="B36" s="31" t="s">
        <v>29</v>
      </c>
      <c r="C36" s="31">
        <v>300</v>
      </c>
      <c r="D36" s="34">
        <v>201.11111111111109</v>
      </c>
      <c r="E36" s="4">
        <v>344104.44444444426</v>
      </c>
      <c r="F36" s="35">
        <f t="shared" si="6"/>
        <v>5.8444787435339425E-4</v>
      </c>
      <c r="G36" s="5">
        <v>300</v>
      </c>
      <c r="H36" s="35">
        <f t="shared" si="7"/>
        <v>8.7182832085865448E-4</v>
      </c>
      <c r="I36" s="49">
        <f t="shared" si="2"/>
        <v>383194.33333333337</v>
      </c>
      <c r="J36" s="5">
        <v>300</v>
      </c>
      <c r="K36" s="35">
        <f t="shared" si="3"/>
        <v>7.8289257930919294E-4</v>
      </c>
      <c r="M36" t="s">
        <v>29</v>
      </c>
      <c r="N36" s="1">
        <v>29562.972222222248</v>
      </c>
      <c r="O36" s="1">
        <v>33558.972222222248</v>
      </c>
      <c r="P36" s="1">
        <v>31305.527777777777</v>
      </c>
      <c r="Q36" s="1">
        <v>28880</v>
      </c>
      <c r="R36" s="1">
        <v>28880</v>
      </c>
      <c r="S36" s="1">
        <v>30685.000000000004</v>
      </c>
      <c r="T36" s="1">
        <v>32992.388888888898</v>
      </c>
      <c r="U36" s="1">
        <v>29583.416666666679</v>
      </c>
      <c r="V36" s="1">
        <v>35911.638888888883</v>
      </c>
      <c r="W36" s="1">
        <v>41069.11111111108</v>
      </c>
      <c r="X36" s="1">
        <v>32765.305555555558</v>
      </c>
      <c r="Y36" s="1">
        <v>28000</v>
      </c>
    </row>
    <row r="37" spans="2:25" x14ac:dyDescent="0.25">
      <c r="B37" s="31" t="s">
        <v>30</v>
      </c>
      <c r="C37" s="31">
        <v>0</v>
      </c>
      <c r="D37" s="2"/>
      <c r="E37" s="4">
        <v>132570.86111111095</v>
      </c>
      <c r="F37" s="35">
        <f t="shared" si="6"/>
        <v>0</v>
      </c>
      <c r="G37" s="5">
        <v>200</v>
      </c>
      <c r="H37" s="35">
        <f t="shared" si="7"/>
        <v>1.5086271472007336E-3</v>
      </c>
      <c r="I37" s="49">
        <f t="shared" si="2"/>
        <v>174582.75000000003</v>
      </c>
      <c r="J37" s="5">
        <v>200</v>
      </c>
      <c r="K37" s="35">
        <f t="shared" si="3"/>
        <v>1.1455885532791754E-3</v>
      </c>
      <c r="M37" t="s">
        <v>30</v>
      </c>
      <c r="N37" s="1">
        <v>14126.305555555558</v>
      </c>
      <c r="O37" s="1">
        <v>14360.027777777777</v>
      </c>
      <c r="P37" s="1">
        <v>11378.5</v>
      </c>
      <c r="Q37" s="1">
        <v>9928</v>
      </c>
      <c r="R37" s="1">
        <v>9928</v>
      </c>
      <c r="S37" s="1">
        <v>10548.5</v>
      </c>
      <c r="T37" s="1">
        <v>15459.361111111113</v>
      </c>
      <c r="U37" s="1">
        <v>14840.083333333338</v>
      </c>
      <c r="V37" s="1">
        <v>17364.194444444445</v>
      </c>
      <c r="W37" s="1">
        <v>28811.972222222223</v>
      </c>
      <c r="X37" s="1">
        <v>13837.805555555558</v>
      </c>
      <c r="Y37" s="1">
        <v>14000</v>
      </c>
    </row>
    <row r="38" spans="2:25" x14ac:dyDescent="0.25">
      <c r="B38" s="31" t="s">
        <v>31</v>
      </c>
      <c r="C38" s="31">
        <v>200</v>
      </c>
      <c r="D38" s="34">
        <v>186.11111111111109</v>
      </c>
      <c r="E38" s="4">
        <v>239484.33333333273</v>
      </c>
      <c r="F38" s="35">
        <f t="shared" si="6"/>
        <v>7.7713271895772532E-4</v>
      </c>
      <c r="G38" s="5">
        <v>300</v>
      </c>
      <c r="H38" s="35">
        <f t="shared" si="7"/>
        <v>1.2526915469766322E-3</v>
      </c>
      <c r="I38" s="49">
        <f t="shared" si="2"/>
        <v>290564.13888888893</v>
      </c>
      <c r="J38" s="5">
        <v>300</v>
      </c>
      <c r="K38" s="35">
        <f t="shared" si="3"/>
        <v>1.0324742796795007E-3</v>
      </c>
      <c r="M38" t="s">
        <v>31</v>
      </c>
      <c r="N38" s="1">
        <v>22447.138888888887</v>
      </c>
      <c r="O38" s="1">
        <v>25074.472222222237</v>
      </c>
      <c r="P38" s="1">
        <v>23621.166666666682</v>
      </c>
      <c r="Q38" s="1">
        <v>18512</v>
      </c>
      <c r="R38" s="1">
        <v>18512</v>
      </c>
      <c r="S38" s="1">
        <v>19669</v>
      </c>
      <c r="T38" s="1">
        <v>27800.555555555562</v>
      </c>
      <c r="U38" s="1">
        <v>25844.194444444445</v>
      </c>
      <c r="V38" s="1">
        <v>25482.944444444445</v>
      </c>
      <c r="W38" s="1">
        <v>33627.055555555547</v>
      </c>
      <c r="X38" s="1">
        <v>24973.611111111117</v>
      </c>
      <c r="Y38" s="1">
        <v>25000</v>
      </c>
    </row>
    <row r="39" spans="2:25" x14ac:dyDescent="0.25">
      <c r="B39" s="31" t="s">
        <v>32</v>
      </c>
      <c r="C39" s="31">
        <v>400</v>
      </c>
      <c r="D39" s="34">
        <v>284</v>
      </c>
      <c r="E39" s="4">
        <v>418505.52777777752</v>
      </c>
      <c r="F39" s="35">
        <f t="shared" si="6"/>
        <v>6.7860513457973081E-4</v>
      </c>
      <c r="G39" s="5">
        <v>400</v>
      </c>
      <c r="H39" s="35">
        <f t="shared" si="7"/>
        <v>9.5578187968976174E-4</v>
      </c>
      <c r="I39" s="49">
        <f t="shared" si="2"/>
        <v>453335.77777777769</v>
      </c>
      <c r="J39" s="5">
        <v>400</v>
      </c>
      <c r="K39" s="35">
        <f t="shared" si="3"/>
        <v>8.8234818341665819E-4</v>
      </c>
      <c r="M39" t="s">
        <v>32</v>
      </c>
      <c r="N39" s="1">
        <v>31726.750000000007</v>
      </c>
      <c r="O39" s="1">
        <v>33373.861111111117</v>
      </c>
      <c r="P39" s="1">
        <v>53068.916666666679</v>
      </c>
      <c r="Q39" s="1">
        <v>33272</v>
      </c>
      <c r="R39" s="1">
        <v>33272</v>
      </c>
      <c r="S39" s="1">
        <v>35351.5</v>
      </c>
      <c r="T39" s="1">
        <v>39786.861111111102</v>
      </c>
      <c r="U39" s="1">
        <v>35350.75</v>
      </c>
      <c r="V39" s="1">
        <v>40769.888888888861</v>
      </c>
      <c r="W39" s="1">
        <v>49720.916666666642</v>
      </c>
      <c r="X39" s="1">
        <v>32642.333333333332</v>
      </c>
      <c r="Y39" s="1">
        <v>35000</v>
      </c>
    </row>
    <row r="40" spans="2:25" x14ac:dyDescent="0.25">
      <c r="B40" s="31" t="s">
        <v>33</v>
      </c>
      <c r="C40" s="31">
        <v>500</v>
      </c>
      <c r="D40" s="34">
        <v>500.00000000000006</v>
      </c>
      <c r="E40" s="4">
        <v>623527.97222222399</v>
      </c>
      <c r="F40" s="35">
        <f t="shared" si="6"/>
        <v>8.0188864377330794E-4</v>
      </c>
      <c r="G40" s="5">
        <v>550</v>
      </c>
      <c r="H40" s="35">
        <f t="shared" si="7"/>
        <v>8.8207750815063864E-4</v>
      </c>
      <c r="I40" s="49">
        <f t="shared" si="2"/>
        <v>628240.69444444438</v>
      </c>
      <c r="J40" s="5">
        <v>550</v>
      </c>
      <c r="K40" s="35">
        <f t="shared" si="3"/>
        <v>8.7546063931176422E-4</v>
      </c>
      <c r="M40" t="s">
        <v>33</v>
      </c>
      <c r="N40" s="1">
        <v>37503.916666666672</v>
      </c>
      <c r="O40" s="1">
        <v>59423.250000000022</v>
      </c>
      <c r="P40" s="1">
        <v>48230.583333333328</v>
      </c>
      <c r="Q40" s="1">
        <v>50544</v>
      </c>
      <c r="R40" s="1">
        <v>50544</v>
      </c>
      <c r="S40" s="1">
        <v>53703.000000000007</v>
      </c>
      <c r="T40" s="1">
        <v>55760.805555555562</v>
      </c>
      <c r="U40" s="1">
        <v>48951.027777777774</v>
      </c>
      <c r="V40" s="1">
        <v>59914.583333333321</v>
      </c>
      <c r="W40" s="1">
        <v>72065.638888888891</v>
      </c>
      <c r="X40" s="1">
        <v>36599.888888888883</v>
      </c>
      <c r="Y40" s="1">
        <v>55000</v>
      </c>
    </row>
    <row r="41" spans="2:25" x14ac:dyDescent="0.25">
      <c r="B41" s="31" t="s">
        <v>34</v>
      </c>
      <c r="C41" s="31">
        <v>300</v>
      </c>
      <c r="D41" s="34">
        <v>299.58333333333343</v>
      </c>
      <c r="E41" s="4">
        <v>359559.69444444473</v>
      </c>
      <c r="F41" s="35">
        <f t="shared" si="6"/>
        <v>8.3319498253612461E-4</v>
      </c>
      <c r="G41" s="5">
        <v>350</v>
      </c>
      <c r="H41" s="35">
        <f t="shared" si="7"/>
        <v>9.7341277514651522E-4</v>
      </c>
      <c r="I41" s="49">
        <f t="shared" si="2"/>
        <v>473015.97222222225</v>
      </c>
      <c r="J41" s="5">
        <v>350</v>
      </c>
      <c r="K41" s="35">
        <f t="shared" si="3"/>
        <v>7.3993273071880643E-4</v>
      </c>
      <c r="M41" t="s">
        <v>34</v>
      </c>
      <c r="N41" s="1">
        <v>33196.833333333336</v>
      </c>
      <c r="O41" s="1">
        <v>43485.75</v>
      </c>
      <c r="P41" s="1">
        <v>37417.861111111109</v>
      </c>
      <c r="Q41" s="1">
        <v>29800</v>
      </c>
      <c r="R41" s="1">
        <v>29800</v>
      </c>
      <c r="S41" s="1">
        <v>31662.500000000004</v>
      </c>
      <c r="T41" s="1">
        <v>39558.750000000015</v>
      </c>
      <c r="U41" s="1">
        <v>41494.416666666672</v>
      </c>
      <c r="V41" s="1">
        <v>45388.055555555569</v>
      </c>
      <c r="W41" s="1">
        <v>49871.805555555562</v>
      </c>
      <c r="X41" s="1">
        <v>51339.999999999993</v>
      </c>
      <c r="Y41" s="1">
        <v>40000</v>
      </c>
    </row>
    <row r="42" spans="2:25" x14ac:dyDescent="0.25">
      <c r="B42" s="31" t="s">
        <v>35</v>
      </c>
      <c r="C42" s="31">
        <v>0</v>
      </c>
      <c r="D42" s="2"/>
      <c r="E42" s="4">
        <v>96818.861111111095</v>
      </c>
      <c r="F42" s="35">
        <f t="shared" si="6"/>
        <v>0</v>
      </c>
      <c r="G42" s="5">
        <v>100</v>
      </c>
      <c r="H42" s="35">
        <f t="shared" si="7"/>
        <v>1.0328566030666088E-3</v>
      </c>
      <c r="I42" s="49">
        <f t="shared" si="2"/>
        <v>101804.05555555558</v>
      </c>
      <c r="J42" s="5">
        <v>100</v>
      </c>
      <c r="K42" s="35">
        <f t="shared" si="3"/>
        <v>9.8227913862850903E-4</v>
      </c>
      <c r="M42" t="s">
        <v>35</v>
      </c>
      <c r="N42" s="1">
        <v>6999.1944444444434</v>
      </c>
      <c r="O42" s="1">
        <v>8043.6388888888878</v>
      </c>
      <c r="P42" s="1">
        <v>6349.5555555555566</v>
      </c>
      <c r="Q42" s="1">
        <v>8680</v>
      </c>
      <c r="R42" s="1">
        <v>8680</v>
      </c>
      <c r="S42" s="1">
        <v>9222.5</v>
      </c>
      <c r="T42" s="1">
        <v>9944.7222222222226</v>
      </c>
      <c r="U42" s="1">
        <v>8706.2777777777774</v>
      </c>
      <c r="V42" s="1">
        <v>8596.3888888888887</v>
      </c>
      <c r="W42" s="1">
        <v>11691.111111111117</v>
      </c>
      <c r="X42" s="1">
        <v>5890.6666666666652</v>
      </c>
      <c r="Y42" s="1">
        <v>9000</v>
      </c>
    </row>
    <row r="43" spans="2:25" x14ac:dyDescent="0.25">
      <c r="B43" s="31" t="s">
        <v>36</v>
      </c>
      <c r="C43" s="31">
        <v>300</v>
      </c>
      <c r="D43" s="34">
        <v>276.38888888888891</v>
      </c>
      <c r="E43" s="4">
        <v>289900.19444444421</v>
      </c>
      <c r="F43" s="35">
        <f t="shared" si="6"/>
        <v>9.533932511447675E-4</v>
      </c>
      <c r="G43" s="5">
        <v>350</v>
      </c>
      <c r="H43" s="35">
        <f t="shared" si="7"/>
        <v>1.2073120567260372E-3</v>
      </c>
      <c r="I43" s="49">
        <f t="shared" si="2"/>
        <v>335114.58333333337</v>
      </c>
      <c r="J43" s="5">
        <v>350</v>
      </c>
      <c r="K43" s="35">
        <f t="shared" si="3"/>
        <v>1.0444188865748655E-3</v>
      </c>
      <c r="M43" t="s">
        <v>36</v>
      </c>
      <c r="N43" s="1">
        <v>23773.472222222226</v>
      </c>
      <c r="O43" s="1">
        <v>29107.333333333354</v>
      </c>
      <c r="P43" s="1">
        <v>25788.111111111113</v>
      </c>
      <c r="Q43" s="1">
        <v>24504</v>
      </c>
      <c r="R43" s="1">
        <v>24504</v>
      </c>
      <c r="S43" s="1">
        <v>26035.500000000004</v>
      </c>
      <c r="T43" s="1">
        <v>26164.388888888883</v>
      </c>
      <c r="U43" s="1">
        <v>26156.944444444463</v>
      </c>
      <c r="V43" s="1">
        <v>33861.055555555569</v>
      </c>
      <c r="W43" s="1">
        <v>37047.611111111117</v>
      </c>
      <c r="X43" s="1">
        <v>30172.166666666675</v>
      </c>
      <c r="Y43" s="1">
        <v>28000</v>
      </c>
    </row>
    <row r="44" spans="2:25" x14ac:dyDescent="0.25">
      <c r="B44" s="31" t="s">
        <v>37</v>
      </c>
      <c r="C44" s="31">
        <v>0</v>
      </c>
      <c r="D44" s="2"/>
      <c r="E44" s="4">
        <v>185800.02777777746</v>
      </c>
      <c r="F44" s="35">
        <f t="shared" si="6"/>
        <v>0</v>
      </c>
      <c r="G44" s="5">
        <v>200</v>
      </c>
      <c r="H44" s="35">
        <f t="shared" si="7"/>
        <v>1.0764261038712338E-3</v>
      </c>
      <c r="I44" s="49">
        <f t="shared" si="2"/>
        <v>177002.30555555556</v>
      </c>
      <c r="J44" s="5">
        <v>200</v>
      </c>
      <c r="K44" s="35">
        <f t="shared" si="3"/>
        <v>1.1299287846690007E-3</v>
      </c>
      <c r="M44" t="s">
        <v>37</v>
      </c>
      <c r="N44" s="1">
        <v>11333.611111111113</v>
      </c>
      <c r="O44" s="1">
        <v>9920</v>
      </c>
      <c r="P44" s="1">
        <v>16011.25</v>
      </c>
      <c r="Q44" s="1">
        <v>16048</v>
      </c>
      <c r="R44" s="1">
        <v>16048</v>
      </c>
      <c r="S44" s="1">
        <v>17051</v>
      </c>
      <c r="T44" s="1">
        <v>14096.583333333334</v>
      </c>
      <c r="U44" s="1">
        <v>15781.916666666666</v>
      </c>
      <c r="V44" s="1">
        <v>17105.222222222226</v>
      </c>
      <c r="W44" s="1">
        <v>17171.944444444445</v>
      </c>
      <c r="X44" s="1">
        <v>12434.777777777777</v>
      </c>
      <c r="Y44" s="1">
        <v>14000</v>
      </c>
    </row>
    <row r="45" spans="2:25" x14ac:dyDescent="0.25">
      <c r="B45" s="31" t="s">
        <v>38</v>
      </c>
      <c r="C45" s="31">
        <v>400</v>
      </c>
      <c r="D45" s="34">
        <v>217.5</v>
      </c>
      <c r="E45" s="4">
        <v>385808.02777777781</v>
      </c>
      <c r="F45" s="35">
        <f t="shared" si="6"/>
        <v>5.6375187746294944E-4</v>
      </c>
      <c r="G45" s="5">
        <v>400</v>
      </c>
      <c r="H45" s="35">
        <f t="shared" si="7"/>
        <v>1.0367850620008267E-3</v>
      </c>
      <c r="I45" s="49">
        <f t="shared" si="2"/>
        <v>436500.6944444445</v>
      </c>
      <c r="J45" s="5">
        <v>400</v>
      </c>
      <c r="K45" s="35">
        <f t="shared" si="3"/>
        <v>9.163788399216622E-4</v>
      </c>
      <c r="M45" t="s">
        <v>38</v>
      </c>
      <c r="N45" s="1">
        <v>32718.861111111109</v>
      </c>
      <c r="O45" s="1">
        <v>37186.666666666664</v>
      </c>
      <c r="P45" s="1">
        <v>30052.250000000007</v>
      </c>
      <c r="Q45" s="1">
        <v>31888</v>
      </c>
      <c r="R45" s="1">
        <v>31888</v>
      </c>
      <c r="S45" s="1">
        <v>33881</v>
      </c>
      <c r="T45" s="1">
        <v>37980.888888888891</v>
      </c>
      <c r="U45" s="1">
        <v>37172.083333333328</v>
      </c>
      <c r="V45" s="1">
        <v>42858.222222222226</v>
      </c>
      <c r="W45" s="1">
        <v>50104.305555555547</v>
      </c>
      <c r="X45" s="1">
        <v>35770.416666666664</v>
      </c>
      <c r="Y45" s="1">
        <v>35000</v>
      </c>
    </row>
    <row r="46" spans="2:25" x14ac:dyDescent="0.25">
      <c r="B46" s="31" t="s">
        <v>39</v>
      </c>
      <c r="C46" s="31">
        <v>0</v>
      </c>
      <c r="D46" s="2"/>
      <c r="E46" s="4">
        <v>162280.61111111072</v>
      </c>
      <c r="F46" s="35">
        <f t="shared" si="6"/>
        <v>0</v>
      </c>
      <c r="G46" s="5">
        <v>150</v>
      </c>
      <c r="H46" s="35">
        <f t="shared" si="7"/>
        <v>9.2432484061387714E-4</v>
      </c>
      <c r="I46" s="49">
        <f t="shared" si="2"/>
        <v>192469.38888888891</v>
      </c>
      <c r="J46" s="5">
        <v>150</v>
      </c>
      <c r="K46" s="35">
        <f t="shared" si="3"/>
        <v>7.793447096493554E-4</v>
      </c>
      <c r="M46" t="s">
        <v>39</v>
      </c>
      <c r="N46" s="1">
        <v>9859.2777777777792</v>
      </c>
      <c r="O46" s="1">
        <v>15429.944444444451</v>
      </c>
      <c r="P46" s="1">
        <v>2922.4444444444439</v>
      </c>
      <c r="Q46" s="1">
        <v>14536</v>
      </c>
      <c r="R46" s="1">
        <v>14536</v>
      </c>
      <c r="S46" s="1">
        <v>15444.500000000002</v>
      </c>
      <c r="T46" s="1">
        <v>22048</v>
      </c>
      <c r="U46" s="1">
        <v>18219.444444444449</v>
      </c>
      <c r="V46" s="1">
        <v>19727.833333333336</v>
      </c>
      <c r="W46" s="1">
        <v>27133.666666666668</v>
      </c>
      <c r="X46" s="1">
        <v>17612.277777777788</v>
      </c>
      <c r="Y46" s="1">
        <v>15000</v>
      </c>
    </row>
    <row r="47" spans="2:25" x14ac:dyDescent="0.25">
      <c r="B47" s="31" t="s">
        <v>40</v>
      </c>
      <c r="C47" s="31">
        <v>400</v>
      </c>
      <c r="D47" s="34">
        <v>275.27777777777783</v>
      </c>
      <c r="E47" s="4">
        <v>511428.30555555649</v>
      </c>
      <c r="F47" s="35">
        <f t="shared" si="6"/>
        <v>5.3825291793098526E-4</v>
      </c>
      <c r="G47" s="5">
        <v>400</v>
      </c>
      <c r="H47" s="35">
        <f t="shared" si="7"/>
        <v>7.8212331162524592E-4</v>
      </c>
      <c r="I47" s="49">
        <f t="shared" si="2"/>
        <v>533090.08333333337</v>
      </c>
      <c r="J47" s="5">
        <v>400</v>
      </c>
      <c r="K47" s="35">
        <f t="shared" si="3"/>
        <v>7.5034222639982194E-4</v>
      </c>
      <c r="M47" t="s">
        <v>40</v>
      </c>
      <c r="N47" s="1">
        <v>45127.611111111124</v>
      </c>
      <c r="O47" s="1">
        <v>47890.694444444438</v>
      </c>
      <c r="P47" s="1">
        <v>39742.583333333336</v>
      </c>
      <c r="Q47" s="1">
        <v>41952</v>
      </c>
      <c r="R47" s="1">
        <v>41952</v>
      </c>
      <c r="S47" s="1">
        <v>44574</v>
      </c>
      <c r="T47" s="1">
        <v>46736.805555555555</v>
      </c>
      <c r="U47" s="1">
        <v>42107.80555555554</v>
      </c>
      <c r="V47" s="1">
        <v>57041.277777777788</v>
      </c>
      <c r="W47" s="1">
        <v>45384.916666666664</v>
      </c>
      <c r="X47" s="1">
        <v>40580.388888888883</v>
      </c>
      <c r="Y47" s="1">
        <v>40000</v>
      </c>
    </row>
    <row r="48" spans="2:25" x14ac:dyDescent="0.25">
      <c r="B48" s="31" t="s">
        <v>41</v>
      </c>
      <c r="C48" s="31">
        <v>0</v>
      </c>
      <c r="D48" s="2"/>
      <c r="E48" s="4">
        <v>62450.222222222212</v>
      </c>
      <c r="F48" s="35">
        <f t="shared" si="6"/>
        <v>0</v>
      </c>
      <c r="G48" s="5">
        <v>100</v>
      </c>
      <c r="H48" s="35">
        <f t="shared" si="7"/>
        <v>1.6012753268380864E-3</v>
      </c>
      <c r="I48" s="49">
        <f t="shared" si="2"/>
        <v>75826.694444444438</v>
      </c>
      <c r="J48" s="5">
        <v>100</v>
      </c>
      <c r="K48" s="35">
        <f t="shared" si="3"/>
        <v>1.3187967737834925E-3</v>
      </c>
      <c r="M48" t="s">
        <v>41</v>
      </c>
      <c r="N48" s="1">
        <v>4416.5833333333339</v>
      </c>
      <c r="O48" s="1">
        <v>6384.8888888888896</v>
      </c>
      <c r="P48" s="1">
        <v>5536.3333333333321</v>
      </c>
      <c r="Q48" s="1">
        <v>5208</v>
      </c>
      <c r="R48" s="1">
        <v>5208</v>
      </c>
      <c r="S48" s="1">
        <v>5533.5</v>
      </c>
      <c r="T48" s="1">
        <v>6536.5555555555557</v>
      </c>
      <c r="U48" s="1">
        <v>7202.0555555555557</v>
      </c>
      <c r="V48" s="1">
        <v>7025.5277777777783</v>
      </c>
      <c r="W48" s="1">
        <v>9244.6944444444453</v>
      </c>
      <c r="X48" s="1">
        <v>7030.5555555555547</v>
      </c>
      <c r="Y48" s="1">
        <v>6500</v>
      </c>
    </row>
    <row r="49" spans="2:25" x14ac:dyDescent="0.25">
      <c r="B49" s="4" t="s">
        <v>1370</v>
      </c>
      <c r="C49" s="31">
        <v>0</v>
      </c>
      <c r="D49" s="2"/>
      <c r="E49" s="4">
        <v>34384.444444444431</v>
      </c>
      <c r="F49" s="35">
        <f t="shared" si="6"/>
        <v>0</v>
      </c>
      <c r="G49" s="5">
        <v>100</v>
      </c>
      <c r="H49" s="35">
        <f t="shared" si="7"/>
        <v>2.908291863245655E-3</v>
      </c>
      <c r="I49" s="49">
        <f t="shared" si="2"/>
        <v>29811.666666666664</v>
      </c>
      <c r="J49" s="5">
        <v>100</v>
      </c>
      <c r="K49" s="35">
        <f t="shared" si="3"/>
        <v>3.3543914574830887E-3</v>
      </c>
      <c r="M49" t="s">
        <v>1370</v>
      </c>
      <c r="N49" s="1" t="s">
        <v>1370</v>
      </c>
      <c r="O49" s="1" t="s">
        <v>1370</v>
      </c>
      <c r="P49" s="1" t="s">
        <v>1370</v>
      </c>
      <c r="Q49" s="1">
        <v>2784</v>
      </c>
      <c r="R49" s="1">
        <v>2784</v>
      </c>
      <c r="S49" s="1">
        <v>2958</v>
      </c>
      <c r="T49" s="1">
        <v>2445.416666666667</v>
      </c>
      <c r="U49" s="1">
        <v>3328.8611111111113</v>
      </c>
      <c r="V49" s="1">
        <v>4194.4999999999991</v>
      </c>
      <c r="W49" s="1">
        <v>5664.9166666666652</v>
      </c>
      <c r="X49" s="1">
        <v>3151.9722222222217</v>
      </c>
      <c r="Y49" s="1">
        <v>2500</v>
      </c>
    </row>
    <row r="50" spans="2:25" x14ac:dyDescent="0.25">
      <c r="B50" s="4" t="s">
        <v>1371</v>
      </c>
      <c r="C50" s="31"/>
      <c r="D50" s="2"/>
      <c r="E50" s="4">
        <v>1882.1388888888862</v>
      </c>
      <c r="F50" s="35">
        <f t="shared" si="6"/>
        <v>0</v>
      </c>
      <c r="G50" s="5">
        <v>0</v>
      </c>
      <c r="H50" s="35">
        <f t="shared" si="7"/>
        <v>0</v>
      </c>
      <c r="I50" s="49">
        <f t="shared" si="2"/>
        <v>2794.75</v>
      </c>
      <c r="J50" s="5">
        <v>0</v>
      </c>
      <c r="K50" s="35">
        <f t="shared" si="3"/>
        <v>0</v>
      </c>
      <c r="M50" t="s">
        <v>1371</v>
      </c>
      <c r="N50" s="1" t="s">
        <v>1371</v>
      </c>
      <c r="O50" s="1" t="s">
        <v>1371</v>
      </c>
      <c r="P50" s="1" t="s">
        <v>1371</v>
      </c>
      <c r="Q50" s="1">
        <v>128</v>
      </c>
      <c r="R50" s="1">
        <v>128</v>
      </c>
      <c r="S50" s="1">
        <v>136</v>
      </c>
      <c r="T50" s="1">
        <v>295.33333333333337</v>
      </c>
      <c r="U50" s="1">
        <v>211.16666666666663</v>
      </c>
      <c r="V50" s="1">
        <v>520.41666666666663</v>
      </c>
      <c r="W50" s="1">
        <v>738.16666666666663</v>
      </c>
      <c r="X50" s="1">
        <v>462.66666666666674</v>
      </c>
      <c r="Y50" s="1">
        <v>175</v>
      </c>
    </row>
    <row r="51" spans="2:25" x14ac:dyDescent="0.25">
      <c r="B51" s="4" t="s">
        <v>1373</v>
      </c>
      <c r="C51" s="31"/>
      <c r="D51" s="2"/>
      <c r="E51" s="4">
        <v>269901.05555555545</v>
      </c>
      <c r="F51" s="35">
        <f t="shared" si="6"/>
        <v>0</v>
      </c>
      <c r="G51" s="5">
        <v>250</v>
      </c>
      <c r="H51" s="35">
        <f t="shared" si="7"/>
        <v>9.2626536597053405E-4</v>
      </c>
      <c r="I51" s="49">
        <f t="shared" si="2"/>
        <v>221557.88888888891</v>
      </c>
      <c r="J51" s="5">
        <v>250</v>
      </c>
      <c r="K51" s="35">
        <f t="shared" si="3"/>
        <v>1.128373271896334E-3</v>
      </c>
      <c r="M51" t="s">
        <v>1372</v>
      </c>
      <c r="N51" s="1" t="s">
        <v>1372</v>
      </c>
      <c r="O51" s="1" t="s">
        <v>1372</v>
      </c>
      <c r="P51" s="1" t="s">
        <v>1372</v>
      </c>
      <c r="Q51" s="1">
        <v>21544</v>
      </c>
      <c r="R51" s="1">
        <v>21544</v>
      </c>
      <c r="S51" s="1">
        <v>22890.5</v>
      </c>
      <c r="T51" s="1">
        <v>28933.861111111117</v>
      </c>
      <c r="U51" s="1">
        <v>20283.666666666668</v>
      </c>
      <c r="V51" s="1">
        <v>29134.916666666672</v>
      </c>
      <c r="W51" s="1">
        <v>30384.972222222223</v>
      </c>
      <c r="X51" s="1">
        <v>21841.972222222223</v>
      </c>
      <c r="Y51" s="1">
        <v>25000</v>
      </c>
    </row>
    <row r="52" spans="2:25" x14ac:dyDescent="0.25">
      <c r="B52" s="4" t="s">
        <v>1374</v>
      </c>
      <c r="C52" s="31"/>
      <c r="D52" s="2"/>
      <c r="E52" s="4">
        <v>4571</v>
      </c>
      <c r="F52" s="35">
        <f t="shared" si="6"/>
        <v>0</v>
      </c>
      <c r="G52" s="5">
        <v>0</v>
      </c>
      <c r="H52" s="35">
        <f t="shared" si="7"/>
        <v>0</v>
      </c>
      <c r="I52" s="49">
        <f t="shared" si="2"/>
        <v>8215.3055555555547</v>
      </c>
      <c r="J52" s="5">
        <v>0</v>
      </c>
      <c r="K52" s="35">
        <f t="shared" si="3"/>
        <v>0</v>
      </c>
      <c r="M52" t="s">
        <v>1373</v>
      </c>
      <c r="N52" s="1" t="s">
        <v>1373</v>
      </c>
      <c r="O52" s="1" t="s">
        <v>1373</v>
      </c>
      <c r="P52" s="1" t="s">
        <v>1373</v>
      </c>
      <c r="Q52" s="1">
        <v>0</v>
      </c>
      <c r="R52" s="1">
        <v>0</v>
      </c>
      <c r="S52" s="1">
        <v>0</v>
      </c>
      <c r="T52" s="1">
        <v>271</v>
      </c>
      <c r="U52" s="1">
        <v>1652</v>
      </c>
      <c r="V52" s="1">
        <v>2884.0277777777778</v>
      </c>
      <c r="W52" s="1">
        <v>995</v>
      </c>
      <c r="X52" s="1">
        <v>1613.2777777777778</v>
      </c>
      <c r="Y52" s="1">
        <v>800</v>
      </c>
    </row>
    <row r="53" spans="2:25" x14ac:dyDescent="0.25">
      <c r="B53" s="32"/>
      <c r="C53" s="31">
        <f>SUM(C4:C49)</f>
        <v>11400</v>
      </c>
      <c r="D53" s="4">
        <f t="shared" ref="D53:G53" si="8">SUM(D4:D49)</f>
        <v>8943.3333333333339</v>
      </c>
      <c r="E53" s="4">
        <f>SUM(E4:E52)</f>
        <v>18170367.44888889</v>
      </c>
      <c r="F53" s="35">
        <f t="shared" si="6"/>
        <v>4.9219331191236945E-4</v>
      </c>
      <c r="G53" s="5">
        <f t="shared" si="8"/>
        <v>15000</v>
      </c>
      <c r="H53" s="50">
        <f t="shared" si="7"/>
        <v>8.2551990443744403E-4</v>
      </c>
      <c r="I53" s="4">
        <f>SUM(I4:I52)</f>
        <v>19575518.76972222</v>
      </c>
      <c r="J53" s="5">
        <f>SUM(J4:J52)</f>
        <v>15350</v>
      </c>
      <c r="K53" s="50">
        <f>+J53/I53</f>
        <v>7.8414269274651872E-4</v>
      </c>
      <c r="M53" t="s">
        <v>1374</v>
      </c>
      <c r="N53" t="s">
        <v>1374</v>
      </c>
      <c r="O53" t="s">
        <v>1374</v>
      </c>
      <c r="P53" t="s">
        <v>1374</v>
      </c>
    </row>
    <row r="54" spans="2:25" hidden="1" x14ac:dyDescent="0.25"/>
    <row r="55" spans="2:25" hidden="1" x14ac:dyDescent="0.25">
      <c r="B55" t="s">
        <v>1356</v>
      </c>
      <c r="C55" s="1">
        <v>40000</v>
      </c>
    </row>
    <row r="56" spans="2:25" hidden="1" x14ac:dyDescent="0.25">
      <c r="B56" t="s">
        <v>1357</v>
      </c>
      <c r="C56" s="1">
        <f>+C55/0.00234</f>
        <v>17094017.094017092</v>
      </c>
    </row>
    <row r="57" spans="2:25" hidden="1" x14ac:dyDescent="0.25">
      <c r="B57" t="s">
        <v>1358</v>
      </c>
      <c r="C57" s="29">
        <f>+C53/C56</f>
        <v>6.6690000000000011E-4</v>
      </c>
    </row>
    <row r="58" spans="2:25" x14ac:dyDescent="0.25">
      <c r="E58" s="1">
        <f>+E53*79200/1000000</f>
        <v>1439093.1019520003</v>
      </c>
      <c r="G58" s="1">
        <f>+G53*79200/1000000</f>
        <v>1188</v>
      </c>
      <c r="I58" s="1">
        <f>+I53*85500/1000000</f>
        <v>1673706.8548112498</v>
      </c>
      <c r="J58" s="1">
        <f>+J53*85500/1000000</f>
        <v>1312.425</v>
      </c>
      <c r="K58" s="50"/>
    </row>
  </sheetData>
  <pageMargins left="0.70866141732283472" right="0.70866141732283472" top="0.39370078740157483" bottom="0.23622047244094491" header="0.31496062992125984" footer="0.15748031496062992"/>
  <pageSetup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1"/>
  <sheetViews>
    <sheetView workbookViewId="0">
      <selection activeCell="B15" sqref="B15"/>
    </sheetView>
  </sheetViews>
  <sheetFormatPr defaultRowHeight="15" x14ac:dyDescent="0.25"/>
  <sheetData>
    <row r="2" spans="1:3" x14ac:dyDescent="0.25">
      <c r="A2" t="s">
        <v>67</v>
      </c>
    </row>
    <row r="3" spans="1:3" x14ac:dyDescent="0.25">
      <c r="B3" t="s">
        <v>52</v>
      </c>
    </row>
    <row r="4" spans="1:3" x14ac:dyDescent="0.25">
      <c r="B4" t="s">
        <v>69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1361</v>
      </c>
    </row>
    <row r="8" spans="1:3" x14ac:dyDescent="0.25">
      <c r="B8" t="s">
        <v>72</v>
      </c>
    </row>
    <row r="9" spans="1:3" x14ac:dyDescent="0.25">
      <c r="B9" t="s">
        <v>70</v>
      </c>
    </row>
    <row r="10" spans="1:3" x14ac:dyDescent="0.25">
      <c r="B10" t="s">
        <v>73</v>
      </c>
    </row>
    <row r="11" spans="1:3" x14ac:dyDescent="0.25">
      <c r="B11" t="s">
        <v>1360</v>
      </c>
    </row>
    <row r="12" spans="1:3" x14ac:dyDescent="0.25">
      <c r="B12" t="s">
        <v>74</v>
      </c>
    </row>
    <row r="13" spans="1:3" x14ac:dyDescent="0.25">
      <c r="B13" t="s">
        <v>1359</v>
      </c>
    </row>
    <row r="14" spans="1:3" x14ac:dyDescent="0.25">
      <c r="B14" t="s">
        <v>66</v>
      </c>
    </row>
    <row r="15" spans="1:3" x14ac:dyDescent="0.25">
      <c r="B15" t="s">
        <v>1367</v>
      </c>
      <c r="C15" t="s">
        <v>76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60</v>
      </c>
      <c r="C18" t="s">
        <v>57</v>
      </c>
    </row>
    <row r="19" spans="2:3" x14ac:dyDescent="0.25">
      <c r="B19" t="s">
        <v>61</v>
      </c>
      <c r="C19" t="s">
        <v>62</v>
      </c>
    </row>
    <row r="20" spans="2:3" x14ac:dyDescent="0.25">
      <c r="B20" t="s">
        <v>63</v>
      </c>
      <c r="C20" t="s">
        <v>64</v>
      </c>
    </row>
    <row r="21" spans="2:3" x14ac:dyDescent="0.25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9"/>
  <sheetViews>
    <sheetView zoomScale="90" zoomScaleNormal="90" workbookViewId="0">
      <pane xSplit="3" ySplit="3" topLeftCell="D304" activePane="bottomRight" state="frozen"/>
      <selection pane="topRight" activeCell="D1" sqref="D1"/>
      <selection pane="bottomLeft" activeCell="A4" sqref="A4"/>
      <selection pane="bottomRight" activeCell="F305" sqref="F305:F306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49.5703125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1350</v>
      </c>
      <c r="K3" s="37" t="s">
        <v>1368</v>
      </c>
    </row>
    <row r="4" spans="1:11" x14ac:dyDescent="0.25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1" x14ac:dyDescent="0.25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1" x14ac:dyDescent="0.25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1" x14ac:dyDescent="0.25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1" x14ac:dyDescent="0.25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1" x14ac:dyDescent="0.25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1" x14ac:dyDescent="0.25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1" x14ac:dyDescent="0.25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1" x14ac:dyDescent="0.25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1" x14ac:dyDescent="0.25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1" x14ac:dyDescent="0.25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1" x14ac:dyDescent="0.25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1" x14ac:dyDescent="0.25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 x14ac:dyDescent="0.25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 x14ac:dyDescent="0.25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 x14ac:dyDescent="0.25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 x14ac:dyDescent="0.25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 x14ac:dyDescent="0.25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 x14ac:dyDescent="0.25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 x14ac:dyDescent="0.25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 x14ac:dyDescent="0.25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 x14ac:dyDescent="0.25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 x14ac:dyDescent="0.25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 x14ac:dyDescent="0.25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 x14ac:dyDescent="0.25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 x14ac:dyDescent="0.25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 x14ac:dyDescent="0.25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 x14ac:dyDescent="0.25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 x14ac:dyDescent="0.25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 x14ac:dyDescent="0.25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 x14ac:dyDescent="0.25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 x14ac:dyDescent="0.25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 x14ac:dyDescent="0.25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 x14ac:dyDescent="0.25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 x14ac:dyDescent="0.25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 x14ac:dyDescent="0.25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 x14ac:dyDescent="0.25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 x14ac:dyDescent="0.25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 x14ac:dyDescent="0.25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 x14ac:dyDescent="0.25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 x14ac:dyDescent="0.25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 x14ac:dyDescent="0.25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 x14ac:dyDescent="0.25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 x14ac:dyDescent="0.25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 x14ac:dyDescent="0.25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 x14ac:dyDescent="0.25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 x14ac:dyDescent="0.25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 x14ac:dyDescent="0.25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 x14ac:dyDescent="0.25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 x14ac:dyDescent="0.25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 x14ac:dyDescent="0.25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 x14ac:dyDescent="0.25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 x14ac:dyDescent="0.25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 x14ac:dyDescent="0.25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 x14ac:dyDescent="0.25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 x14ac:dyDescent="0.25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 x14ac:dyDescent="0.25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 x14ac:dyDescent="0.25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 x14ac:dyDescent="0.25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 x14ac:dyDescent="0.25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 x14ac:dyDescent="0.25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 x14ac:dyDescent="0.25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 x14ac:dyDescent="0.25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 x14ac:dyDescent="0.25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 x14ac:dyDescent="0.25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 x14ac:dyDescent="0.25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 x14ac:dyDescent="0.25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 x14ac:dyDescent="0.25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 x14ac:dyDescent="0.25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 x14ac:dyDescent="0.25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 x14ac:dyDescent="0.25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 x14ac:dyDescent="0.25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 x14ac:dyDescent="0.25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 x14ac:dyDescent="0.25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 x14ac:dyDescent="0.25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 x14ac:dyDescent="0.25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 x14ac:dyDescent="0.25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 x14ac:dyDescent="0.25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 x14ac:dyDescent="0.25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 x14ac:dyDescent="0.25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 x14ac:dyDescent="0.25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 x14ac:dyDescent="0.25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 x14ac:dyDescent="0.25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 x14ac:dyDescent="0.25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 x14ac:dyDescent="0.25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 x14ac:dyDescent="0.25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 x14ac:dyDescent="0.25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 x14ac:dyDescent="0.25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 x14ac:dyDescent="0.25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 x14ac:dyDescent="0.25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 x14ac:dyDescent="0.25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 x14ac:dyDescent="0.25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 x14ac:dyDescent="0.25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 x14ac:dyDescent="0.25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 x14ac:dyDescent="0.25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 x14ac:dyDescent="0.25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 x14ac:dyDescent="0.25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 x14ac:dyDescent="0.25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 x14ac:dyDescent="0.25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 x14ac:dyDescent="0.25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 x14ac:dyDescent="0.25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 x14ac:dyDescent="0.25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 x14ac:dyDescent="0.25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 x14ac:dyDescent="0.25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 x14ac:dyDescent="0.25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 x14ac:dyDescent="0.25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 x14ac:dyDescent="0.25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 x14ac:dyDescent="0.25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 x14ac:dyDescent="0.25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 x14ac:dyDescent="0.25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 x14ac:dyDescent="0.25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 x14ac:dyDescent="0.25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 x14ac:dyDescent="0.25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 x14ac:dyDescent="0.25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 x14ac:dyDescent="0.25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 x14ac:dyDescent="0.25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 x14ac:dyDescent="0.25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 x14ac:dyDescent="0.25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 x14ac:dyDescent="0.25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 x14ac:dyDescent="0.25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 x14ac:dyDescent="0.25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 x14ac:dyDescent="0.25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 x14ac:dyDescent="0.25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 x14ac:dyDescent="0.25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 x14ac:dyDescent="0.25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 x14ac:dyDescent="0.25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 x14ac:dyDescent="0.25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 x14ac:dyDescent="0.25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 x14ac:dyDescent="0.25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 x14ac:dyDescent="0.25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 x14ac:dyDescent="0.25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 x14ac:dyDescent="0.25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 x14ac:dyDescent="0.25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 x14ac:dyDescent="0.25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 x14ac:dyDescent="0.25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 x14ac:dyDescent="0.25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 x14ac:dyDescent="0.25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 x14ac:dyDescent="0.25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 x14ac:dyDescent="0.25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 x14ac:dyDescent="0.25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 x14ac:dyDescent="0.25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 x14ac:dyDescent="0.25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 x14ac:dyDescent="0.25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 x14ac:dyDescent="0.25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 x14ac:dyDescent="0.25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 x14ac:dyDescent="0.25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 x14ac:dyDescent="0.25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 x14ac:dyDescent="0.25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 x14ac:dyDescent="0.25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 x14ac:dyDescent="0.25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 x14ac:dyDescent="0.25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 x14ac:dyDescent="0.25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 x14ac:dyDescent="0.25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 x14ac:dyDescent="0.25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 x14ac:dyDescent="0.25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 x14ac:dyDescent="0.25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 x14ac:dyDescent="0.25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 x14ac:dyDescent="0.25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 x14ac:dyDescent="0.25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 x14ac:dyDescent="0.25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 x14ac:dyDescent="0.25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 x14ac:dyDescent="0.25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 x14ac:dyDescent="0.25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 x14ac:dyDescent="0.25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 x14ac:dyDescent="0.25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 x14ac:dyDescent="0.25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 x14ac:dyDescent="0.25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 x14ac:dyDescent="0.25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 x14ac:dyDescent="0.25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 x14ac:dyDescent="0.25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 x14ac:dyDescent="0.25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 x14ac:dyDescent="0.25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 x14ac:dyDescent="0.25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 x14ac:dyDescent="0.25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 x14ac:dyDescent="0.25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 x14ac:dyDescent="0.25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 x14ac:dyDescent="0.25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 x14ac:dyDescent="0.25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 x14ac:dyDescent="0.25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 x14ac:dyDescent="0.25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 x14ac:dyDescent="0.25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 x14ac:dyDescent="0.25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 x14ac:dyDescent="0.25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 x14ac:dyDescent="0.25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 x14ac:dyDescent="0.25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 x14ac:dyDescent="0.25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 x14ac:dyDescent="0.25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 x14ac:dyDescent="0.25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 x14ac:dyDescent="0.25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 x14ac:dyDescent="0.25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 x14ac:dyDescent="0.25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 x14ac:dyDescent="0.25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 x14ac:dyDescent="0.25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 x14ac:dyDescent="0.25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 x14ac:dyDescent="0.25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 x14ac:dyDescent="0.25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 x14ac:dyDescent="0.25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 x14ac:dyDescent="0.25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 x14ac:dyDescent="0.25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 x14ac:dyDescent="0.25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 x14ac:dyDescent="0.25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 x14ac:dyDescent="0.25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 x14ac:dyDescent="0.25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 x14ac:dyDescent="0.25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 x14ac:dyDescent="0.25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 x14ac:dyDescent="0.25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 x14ac:dyDescent="0.25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 x14ac:dyDescent="0.25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 x14ac:dyDescent="0.25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 x14ac:dyDescent="0.25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 x14ac:dyDescent="0.25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 x14ac:dyDescent="0.25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 x14ac:dyDescent="0.25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 x14ac:dyDescent="0.25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 x14ac:dyDescent="0.25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 x14ac:dyDescent="0.25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 x14ac:dyDescent="0.25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 x14ac:dyDescent="0.25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 x14ac:dyDescent="0.25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 x14ac:dyDescent="0.25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 x14ac:dyDescent="0.25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 x14ac:dyDescent="0.25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 x14ac:dyDescent="0.25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 x14ac:dyDescent="0.25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 x14ac:dyDescent="0.25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 x14ac:dyDescent="0.25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 x14ac:dyDescent="0.25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 x14ac:dyDescent="0.25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 x14ac:dyDescent="0.25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 x14ac:dyDescent="0.25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 x14ac:dyDescent="0.25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 x14ac:dyDescent="0.25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 x14ac:dyDescent="0.25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 x14ac:dyDescent="0.25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 x14ac:dyDescent="0.25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 x14ac:dyDescent="0.25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 x14ac:dyDescent="0.25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 x14ac:dyDescent="0.25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 x14ac:dyDescent="0.25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 x14ac:dyDescent="0.25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 x14ac:dyDescent="0.25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 x14ac:dyDescent="0.25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 x14ac:dyDescent="0.25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 x14ac:dyDescent="0.25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 x14ac:dyDescent="0.25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 x14ac:dyDescent="0.25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 x14ac:dyDescent="0.25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 x14ac:dyDescent="0.25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 x14ac:dyDescent="0.25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 x14ac:dyDescent="0.25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 x14ac:dyDescent="0.25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 x14ac:dyDescent="0.25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 x14ac:dyDescent="0.25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 x14ac:dyDescent="0.25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 x14ac:dyDescent="0.25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 x14ac:dyDescent="0.25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 x14ac:dyDescent="0.25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 x14ac:dyDescent="0.25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 x14ac:dyDescent="0.25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 x14ac:dyDescent="0.25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 x14ac:dyDescent="0.25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 x14ac:dyDescent="0.25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 x14ac:dyDescent="0.25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 x14ac:dyDescent="0.25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 x14ac:dyDescent="0.25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 x14ac:dyDescent="0.25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 x14ac:dyDescent="0.25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 x14ac:dyDescent="0.25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 x14ac:dyDescent="0.25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 x14ac:dyDescent="0.25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 x14ac:dyDescent="0.25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 x14ac:dyDescent="0.25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 x14ac:dyDescent="0.25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 x14ac:dyDescent="0.25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 x14ac:dyDescent="0.25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 x14ac:dyDescent="0.25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 x14ac:dyDescent="0.25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 x14ac:dyDescent="0.25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 x14ac:dyDescent="0.25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 x14ac:dyDescent="0.25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 x14ac:dyDescent="0.25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 x14ac:dyDescent="0.25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 x14ac:dyDescent="0.25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 x14ac:dyDescent="0.25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 x14ac:dyDescent="0.25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 x14ac:dyDescent="0.25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 x14ac:dyDescent="0.25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 x14ac:dyDescent="0.25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 x14ac:dyDescent="0.25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 x14ac:dyDescent="0.25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 x14ac:dyDescent="0.25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 x14ac:dyDescent="0.25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 x14ac:dyDescent="0.25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 x14ac:dyDescent="0.25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 x14ac:dyDescent="0.25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 x14ac:dyDescent="0.25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 x14ac:dyDescent="0.25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 x14ac:dyDescent="0.25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 x14ac:dyDescent="0.25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 x14ac:dyDescent="0.25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 x14ac:dyDescent="0.25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 x14ac:dyDescent="0.25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 x14ac:dyDescent="0.25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 x14ac:dyDescent="0.25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 x14ac:dyDescent="0.25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 x14ac:dyDescent="0.25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 x14ac:dyDescent="0.25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 x14ac:dyDescent="0.25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 x14ac:dyDescent="0.25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 x14ac:dyDescent="0.25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 x14ac:dyDescent="0.25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 x14ac:dyDescent="0.25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 x14ac:dyDescent="0.25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 x14ac:dyDescent="0.25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 x14ac:dyDescent="0.25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 x14ac:dyDescent="0.25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 x14ac:dyDescent="0.25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 x14ac:dyDescent="0.25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 x14ac:dyDescent="0.25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 x14ac:dyDescent="0.25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 x14ac:dyDescent="0.25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 x14ac:dyDescent="0.25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 x14ac:dyDescent="0.25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 x14ac:dyDescent="0.25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 x14ac:dyDescent="0.25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 x14ac:dyDescent="0.25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 x14ac:dyDescent="0.25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 x14ac:dyDescent="0.25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 x14ac:dyDescent="0.25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 x14ac:dyDescent="0.25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 x14ac:dyDescent="0.25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 x14ac:dyDescent="0.25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 x14ac:dyDescent="0.25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1" x14ac:dyDescent="0.25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1" x14ac:dyDescent="0.25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1" x14ac:dyDescent="0.25">
      <c r="A339" s="6" t="s">
        <v>0</v>
      </c>
      <c r="B339" s="6" t="s">
        <v>906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/>
      <c r="H339" s="40"/>
      <c r="I339" s="6" t="s">
        <v>906</v>
      </c>
      <c r="J339" s="7" t="s">
        <v>56</v>
      </c>
      <c r="K339" s="36"/>
    </row>
    <row r="340" spans="1:11" x14ac:dyDescent="0.25">
      <c r="A340" s="6" t="s">
        <v>0</v>
      </c>
      <c r="B340" s="6" t="s">
        <v>906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/>
      <c r="H340" s="40"/>
      <c r="I340" s="6" t="s">
        <v>906</v>
      </c>
      <c r="J340" s="7" t="s">
        <v>56</v>
      </c>
      <c r="K340" s="36"/>
    </row>
    <row r="341" spans="1:11" x14ac:dyDescent="0.25">
      <c r="A341" s="6" t="s">
        <v>0</v>
      </c>
      <c r="B341" s="6" t="s">
        <v>906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/>
      <c r="H341" s="40"/>
      <c r="I341" s="6" t="s">
        <v>906</v>
      </c>
      <c r="J341" s="7" t="s">
        <v>56</v>
      </c>
      <c r="K341" s="36"/>
    </row>
    <row r="342" spans="1:11" x14ac:dyDescent="0.25">
      <c r="A342" s="6" t="s">
        <v>0</v>
      </c>
      <c r="B342" s="6" t="s">
        <v>906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/>
      <c r="H342" s="40"/>
      <c r="I342" s="6" t="s">
        <v>906</v>
      </c>
      <c r="J342" s="7" t="s">
        <v>56</v>
      </c>
      <c r="K342" s="36"/>
    </row>
    <row r="343" spans="1:11" x14ac:dyDescent="0.25">
      <c r="A343" s="6" t="s">
        <v>0</v>
      </c>
      <c r="B343" s="6" t="s">
        <v>906</v>
      </c>
      <c r="C343" s="6" t="s">
        <v>915</v>
      </c>
      <c r="D343" s="6" t="s">
        <v>51</v>
      </c>
      <c r="E343" s="7" t="s">
        <v>916</v>
      </c>
      <c r="F343" s="7" t="s">
        <v>917</v>
      </c>
      <c r="G343" s="39"/>
      <c r="H343" s="40"/>
      <c r="I343" s="6" t="s">
        <v>906</v>
      </c>
      <c r="J343" s="7" t="s">
        <v>56</v>
      </c>
      <c r="K343" s="36"/>
    </row>
    <row r="344" spans="1:11" x14ac:dyDescent="0.25">
      <c r="A344" s="6" t="s">
        <v>0</v>
      </c>
      <c r="B344" s="6" t="s">
        <v>906</v>
      </c>
      <c r="C344" s="7" t="s">
        <v>918</v>
      </c>
      <c r="D344" s="6" t="s">
        <v>51</v>
      </c>
      <c r="E344" s="7" t="s">
        <v>919</v>
      </c>
      <c r="F344" s="7" t="s">
        <v>920</v>
      </c>
      <c r="G344" s="39"/>
      <c r="H344" s="40"/>
      <c r="I344" s="6" t="s">
        <v>906</v>
      </c>
      <c r="J344" s="7" t="s">
        <v>56</v>
      </c>
      <c r="K344" s="36"/>
    </row>
    <row r="345" spans="1:11" x14ac:dyDescent="0.25">
      <c r="A345" s="6" t="s">
        <v>0</v>
      </c>
      <c r="B345" s="6" t="s">
        <v>906</v>
      </c>
      <c r="C345" s="6" t="s">
        <v>497</v>
      </c>
      <c r="D345" s="6" t="s">
        <v>921</v>
      </c>
      <c r="E345" s="7" t="s">
        <v>501</v>
      </c>
      <c r="F345" s="7" t="s">
        <v>922</v>
      </c>
      <c r="G345" s="39"/>
      <c r="H345" s="40"/>
      <c r="I345" s="6" t="s">
        <v>906</v>
      </c>
      <c r="J345" s="7" t="s">
        <v>56</v>
      </c>
      <c r="K345" s="36"/>
    </row>
    <row r="346" spans="1:11" x14ac:dyDescent="0.25">
      <c r="A346" s="6" t="s">
        <v>0</v>
      </c>
      <c r="B346" s="6" t="s">
        <v>906</v>
      </c>
      <c r="C346" s="6" t="s">
        <v>923</v>
      </c>
      <c r="D346" s="6" t="s">
        <v>921</v>
      </c>
      <c r="E346" s="7" t="s">
        <v>452</v>
      </c>
      <c r="F346" s="7" t="s">
        <v>924</v>
      </c>
      <c r="G346" s="39"/>
      <c r="H346" s="40"/>
      <c r="I346" s="6" t="s">
        <v>906</v>
      </c>
      <c r="J346" s="7" t="s">
        <v>56</v>
      </c>
      <c r="K346" s="36"/>
    </row>
    <row r="347" spans="1:11" x14ac:dyDescent="0.25">
      <c r="A347" s="6" t="s">
        <v>0</v>
      </c>
      <c r="B347" s="6" t="s">
        <v>906</v>
      </c>
      <c r="C347" s="6" t="s">
        <v>925</v>
      </c>
      <c r="D347" s="6" t="s">
        <v>921</v>
      </c>
      <c r="E347" s="7" t="s">
        <v>926</v>
      </c>
      <c r="F347" s="7" t="s">
        <v>927</v>
      </c>
      <c r="G347" s="39"/>
      <c r="H347" s="40"/>
      <c r="I347" s="6" t="s">
        <v>906</v>
      </c>
      <c r="J347" s="7" t="s">
        <v>56</v>
      </c>
      <c r="K347" s="36"/>
    </row>
    <row r="348" spans="1:11" x14ac:dyDescent="0.25">
      <c r="A348" s="6" t="s">
        <v>0</v>
      </c>
      <c r="B348" s="6" t="s">
        <v>906</v>
      </c>
      <c r="C348" s="6" t="s">
        <v>925</v>
      </c>
      <c r="D348" s="6" t="s">
        <v>921</v>
      </c>
      <c r="E348" s="7" t="s">
        <v>928</v>
      </c>
      <c r="F348" s="7" t="s">
        <v>929</v>
      </c>
      <c r="G348" s="39"/>
      <c r="H348" s="40"/>
      <c r="I348" s="6" t="s">
        <v>906</v>
      </c>
      <c r="J348" s="7" t="s">
        <v>56</v>
      </c>
      <c r="K348" s="36"/>
    </row>
    <row r="349" spans="1:11" x14ac:dyDescent="0.25">
      <c r="A349" s="6" t="s">
        <v>0</v>
      </c>
      <c r="B349" s="6" t="s">
        <v>906</v>
      </c>
      <c r="C349" s="6" t="s">
        <v>930</v>
      </c>
      <c r="D349" s="6" t="s">
        <v>921</v>
      </c>
      <c r="E349" s="7" t="s">
        <v>452</v>
      </c>
      <c r="F349" s="7" t="s">
        <v>931</v>
      </c>
      <c r="G349" s="39"/>
      <c r="H349" s="40"/>
      <c r="I349" s="6" t="s">
        <v>906</v>
      </c>
      <c r="J349" s="7" t="s">
        <v>56</v>
      </c>
      <c r="K349" s="36"/>
    </row>
    <row r="350" spans="1:11" x14ac:dyDescent="0.25">
      <c r="A350" s="6" t="s">
        <v>0</v>
      </c>
      <c r="B350" s="6" t="s">
        <v>906</v>
      </c>
      <c r="C350" s="6" t="s">
        <v>932</v>
      </c>
      <c r="D350" s="6" t="s">
        <v>921</v>
      </c>
      <c r="E350" s="7" t="s">
        <v>933</v>
      </c>
      <c r="F350" s="7" t="s">
        <v>934</v>
      </c>
      <c r="G350" s="39"/>
      <c r="H350" s="40"/>
      <c r="I350" s="6" t="s">
        <v>906</v>
      </c>
      <c r="J350" s="7" t="s">
        <v>56</v>
      </c>
      <c r="K350" s="36"/>
    </row>
    <row r="351" spans="1:11" x14ac:dyDescent="0.25">
      <c r="A351" s="6" t="s">
        <v>0</v>
      </c>
      <c r="B351" s="6" t="s">
        <v>906</v>
      </c>
      <c r="C351" s="6" t="s">
        <v>935</v>
      </c>
      <c r="D351" s="6" t="s">
        <v>921</v>
      </c>
      <c r="E351" s="7" t="s">
        <v>858</v>
      </c>
      <c r="F351" s="7" t="s">
        <v>936</v>
      </c>
      <c r="G351" s="39"/>
      <c r="H351" s="40"/>
      <c r="I351" s="6" t="s">
        <v>906</v>
      </c>
      <c r="J351" s="7" t="s">
        <v>56</v>
      </c>
      <c r="K351" s="36"/>
    </row>
    <row r="352" spans="1:11" x14ac:dyDescent="0.25">
      <c r="A352" s="6" t="s">
        <v>0</v>
      </c>
      <c r="B352" s="6" t="s">
        <v>906</v>
      </c>
      <c r="C352" s="6" t="s">
        <v>937</v>
      </c>
      <c r="D352" s="6" t="s">
        <v>921</v>
      </c>
      <c r="E352" s="7" t="s">
        <v>938</v>
      </c>
      <c r="F352" s="7" t="s">
        <v>939</v>
      </c>
      <c r="G352" s="39"/>
      <c r="H352" s="40"/>
      <c r="I352" s="6" t="s">
        <v>906</v>
      </c>
      <c r="J352" s="7" t="s">
        <v>56</v>
      </c>
      <c r="K352" s="36"/>
    </row>
    <row r="353" spans="1:11" x14ac:dyDescent="0.25">
      <c r="A353" s="6" t="s">
        <v>0</v>
      </c>
      <c r="B353" s="6" t="s">
        <v>906</v>
      </c>
      <c r="C353" s="6" t="s">
        <v>940</v>
      </c>
      <c r="D353" s="6" t="s">
        <v>921</v>
      </c>
      <c r="E353" s="7" t="s">
        <v>941</v>
      </c>
      <c r="F353" s="7" t="s">
        <v>942</v>
      </c>
      <c r="G353" s="39"/>
      <c r="H353" s="40"/>
      <c r="I353" s="6" t="s">
        <v>906</v>
      </c>
      <c r="J353" s="7" t="s">
        <v>56</v>
      </c>
      <c r="K353" s="36"/>
    </row>
    <row r="354" spans="1:11" x14ac:dyDescent="0.25">
      <c r="A354" s="6" t="s">
        <v>0</v>
      </c>
      <c r="B354" s="6" t="s">
        <v>906</v>
      </c>
      <c r="C354" s="6" t="s">
        <v>943</v>
      </c>
      <c r="D354" s="6" t="s">
        <v>921</v>
      </c>
      <c r="E354" s="7" t="s">
        <v>100</v>
      </c>
      <c r="F354" s="7" t="s">
        <v>944</v>
      </c>
      <c r="G354" s="39"/>
      <c r="H354" s="40"/>
      <c r="I354" s="6" t="s">
        <v>906</v>
      </c>
      <c r="J354" s="7" t="s">
        <v>56</v>
      </c>
      <c r="K354" s="36"/>
    </row>
    <row r="355" spans="1:11" x14ac:dyDescent="0.25">
      <c r="A355" s="6" t="s">
        <v>0</v>
      </c>
      <c r="B355" s="6" t="s">
        <v>906</v>
      </c>
      <c r="C355" s="6" t="s">
        <v>945</v>
      </c>
      <c r="D355" s="6" t="s">
        <v>921</v>
      </c>
      <c r="E355" s="7" t="s">
        <v>946</v>
      </c>
      <c r="F355" s="7" t="s">
        <v>947</v>
      </c>
      <c r="G355" s="39"/>
      <c r="H355" s="40"/>
      <c r="I355" s="6" t="s">
        <v>906</v>
      </c>
      <c r="J355" s="7" t="s">
        <v>56</v>
      </c>
      <c r="K355" s="36"/>
    </row>
    <row r="356" spans="1:11" x14ac:dyDescent="0.25">
      <c r="A356" s="6" t="s">
        <v>0</v>
      </c>
      <c r="B356" s="6" t="s">
        <v>906</v>
      </c>
      <c r="C356" s="6" t="s">
        <v>948</v>
      </c>
      <c r="D356" s="6" t="s">
        <v>921</v>
      </c>
      <c r="E356" s="7" t="s">
        <v>949</v>
      </c>
      <c r="F356" s="7" t="s">
        <v>950</v>
      </c>
      <c r="G356" s="39"/>
      <c r="H356" s="40"/>
      <c r="I356" s="6" t="s">
        <v>906</v>
      </c>
      <c r="J356" s="7" t="s">
        <v>56</v>
      </c>
      <c r="K356" s="36"/>
    </row>
    <row r="357" spans="1:11" x14ac:dyDescent="0.25">
      <c r="A357" s="6" t="s">
        <v>0</v>
      </c>
      <c r="B357" s="6" t="s">
        <v>906</v>
      </c>
      <c r="C357" s="6" t="s">
        <v>951</v>
      </c>
      <c r="D357" s="6" t="s">
        <v>921</v>
      </c>
      <c r="E357" s="7" t="s">
        <v>952</v>
      </c>
      <c r="F357" s="7" t="s">
        <v>953</v>
      </c>
      <c r="G357" s="39"/>
      <c r="H357" s="40"/>
      <c r="I357" s="6" t="s">
        <v>906</v>
      </c>
      <c r="J357" s="7" t="s">
        <v>56</v>
      </c>
      <c r="K357" s="36"/>
    </row>
    <row r="358" spans="1:11" x14ac:dyDescent="0.25">
      <c r="A358" s="6" t="s">
        <v>0</v>
      </c>
      <c r="B358" s="6" t="s">
        <v>906</v>
      </c>
      <c r="C358" s="6" t="s">
        <v>954</v>
      </c>
      <c r="D358" s="6" t="s">
        <v>921</v>
      </c>
      <c r="E358" s="7" t="s">
        <v>955</v>
      </c>
      <c r="F358" s="7" t="s">
        <v>956</v>
      </c>
      <c r="G358" s="39"/>
      <c r="H358" s="40"/>
      <c r="I358" s="6" t="s">
        <v>906</v>
      </c>
      <c r="J358" s="7" t="s">
        <v>56</v>
      </c>
      <c r="K358" s="36"/>
    </row>
    <row r="359" spans="1:11" x14ac:dyDescent="0.25">
      <c r="A359" s="6" t="s">
        <v>0</v>
      </c>
      <c r="B359" s="6" t="s">
        <v>906</v>
      </c>
      <c r="C359" s="6" t="s">
        <v>954</v>
      </c>
      <c r="D359" s="6" t="s">
        <v>921</v>
      </c>
      <c r="E359" s="7" t="s">
        <v>108</v>
      </c>
      <c r="F359" s="7" t="s">
        <v>957</v>
      </c>
      <c r="G359" s="39"/>
      <c r="H359" s="40"/>
      <c r="I359" s="6" t="s">
        <v>906</v>
      </c>
      <c r="J359" s="7" t="s">
        <v>56</v>
      </c>
      <c r="K359" s="36"/>
    </row>
    <row r="360" spans="1:11" x14ac:dyDescent="0.25">
      <c r="A360" s="6" t="s">
        <v>0</v>
      </c>
      <c r="B360" s="6" t="s">
        <v>906</v>
      </c>
      <c r="C360" s="6" t="s">
        <v>958</v>
      </c>
      <c r="D360" s="6" t="s">
        <v>921</v>
      </c>
      <c r="E360" s="7" t="s">
        <v>414</v>
      </c>
      <c r="F360" s="7" t="s">
        <v>959</v>
      </c>
      <c r="G360" s="39"/>
      <c r="H360" s="40"/>
      <c r="I360" s="6" t="s">
        <v>906</v>
      </c>
      <c r="J360" s="7" t="s">
        <v>56</v>
      </c>
      <c r="K360" s="36"/>
    </row>
    <row r="361" spans="1:11" x14ac:dyDescent="0.25">
      <c r="A361" s="6" t="s">
        <v>0</v>
      </c>
      <c r="B361" s="6" t="s">
        <v>906</v>
      </c>
      <c r="C361" s="6" t="s">
        <v>960</v>
      </c>
      <c r="D361" s="6" t="s">
        <v>921</v>
      </c>
      <c r="E361" s="7" t="s">
        <v>225</v>
      </c>
      <c r="F361" s="7" t="s">
        <v>961</v>
      </c>
      <c r="G361" s="39"/>
      <c r="H361" s="40"/>
      <c r="I361" s="6" t="s">
        <v>906</v>
      </c>
      <c r="J361" s="7" t="s">
        <v>56</v>
      </c>
      <c r="K361" s="36"/>
    </row>
    <row r="362" spans="1:11" x14ac:dyDescent="0.25">
      <c r="A362" s="6" t="s">
        <v>0</v>
      </c>
      <c r="B362" s="6" t="s">
        <v>906</v>
      </c>
      <c r="C362" s="6" t="s">
        <v>962</v>
      </c>
      <c r="D362" s="6" t="s">
        <v>921</v>
      </c>
      <c r="E362" s="7" t="s">
        <v>963</v>
      </c>
      <c r="F362" s="7" t="s">
        <v>964</v>
      </c>
      <c r="G362" s="39"/>
      <c r="H362" s="40"/>
      <c r="I362" s="6" t="s">
        <v>906</v>
      </c>
      <c r="J362" s="7" t="s">
        <v>56</v>
      </c>
      <c r="K362" s="36"/>
    </row>
    <row r="363" spans="1:11" x14ac:dyDescent="0.25">
      <c r="A363" s="6" t="s">
        <v>0</v>
      </c>
      <c r="B363" s="6" t="s">
        <v>906</v>
      </c>
      <c r="C363" s="6" t="s">
        <v>965</v>
      </c>
      <c r="D363" s="6" t="s">
        <v>921</v>
      </c>
      <c r="E363" s="7" t="s">
        <v>414</v>
      </c>
      <c r="F363" s="7" t="s">
        <v>966</v>
      </c>
      <c r="G363" s="39"/>
      <c r="H363" s="40"/>
      <c r="I363" s="6" t="s">
        <v>906</v>
      </c>
      <c r="J363" s="7" t="s">
        <v>56</v>
      </c>
      <c r="K363" s="36"/>
    </row>
    <row r="364" spans="1:11" x14ac:dyDescent="0.25">
      <c r="A364" s="6" t="s">
        <v>0</v>
      </c>
      <c r="B364" s="6" t="s">
        <v>906</v>
      </c>
      <c r="C364" s="6" t="s">
        <v>967</v>
      </c>
      <c r="D364" s="6" t="s">
        <v>921</v>
      </c>
      <c r="E364" s="7" t="s">
        <v>968</v>
      </c>
      <c r="F364" s="7" t="s">
        <v>969</v>
      </c>
      <c r="G364" s="39"/>
      <c r="H364" s="40"/>
      <c r="I364" s="6" t="s">
        <v>906</v>
      </c>
      <c r="J364" s="7" t="s">
        <v>56</v>
      </c>
      <c r="K364" s="36"/>
    </row>
    <row r="365" spans="1:11" x14ac:dyDescent="0.25">
      <c r="A365" s="6" t="s">
        <v>0</v>
      </c>
      <c r="B365" s="6" t="s">
        <v>906</v>
      </c>
      <c r="C365" s="6" t="s">
        <v>970</v>
      </c>
      <c r="D365" s="6" t="s">
        <v>921</v>
      </c>
      <c r="E365" s="7" t="s">
        <v>971</v>
      </c>
      <c r="F365" s="7" t="s">
        <v>929</v>
      </c>
      <c r="G365" s="39"/>
      <c r="H365" s="40"/>
      <c r="I365" s="6" t="s">
        <v>906</v>
      </c>
      <c r="J365" s="7" t="s">
        <v>56</v>
      </c>
      <c r="K365" s="36"/>
    </row>
    <row r="366" spans="1:11" x14ac:dyDescent="0.25">
      <c r="A366" s="6" t="s">
        <v>0</v>
      </c>
      <c r="B366" s="6" t="s">
        <v>906</v>
      </c>
      <c r="C366" s="6" t="s">
        <v>888</v>
      </c>
      <c r="D366" s="6" t="s">
        <v>921</v>
      </c>
      <c r="E366" s="7" t="s">
        <v>489</v>
      </c>
      <c r="F366" s="7" t="s">
        <v>972</v>
      </c>
      <c r="G366" s="39"/>
      <c r="H366" s="40"/>
      <c r="I366" s="6" t="s">
        <v>906</v>
      </c>
      <c r="J366" s="7" t="s">
        <v>56</v>
      </c>
      <c r="K366" s="36"/>
    </row>
    <row r="367" spans="1:11" x14ac:dyDescent="0.25">
      <c r="A367" s="6" t="s">
        <v>0</v>
      </c>
      <c r="B367" s="6" t="s">
        <v>906</v>
      </c>
      <c r="C367" s="6" t="s">
        <v>973</v>
      </c>
      <c r="D367" s="6" t="s">
        <v>921</v>
      </c>
      <c r="E367" s="7" t="s">
        <v>974</v>
      </c>
      <c r="F367" s="7" t="s">
        <v>975</v>
      </c>
      <c r="G367" s="39"/>
      <c r="H367" s="40"/>
      <c r="I367" s="6" t="s">
        <v>906</v>
      </c>
      <c r="J367" s="7" t="s">
        <v>56</v>
      </c>
      <c r="K367" s="36"/>
    </row>
    <row r="368" spans="1:11" x14ac:dyDescent="0.25">
      <c r="A368" s="6" t="s">
        <v>0</v>
      </c>
      <c r="B368" s="6" t="s">
        <v>906</v>
      </c>
      <c r="C368" s="6" t="s">
        <v>976</v>
      </c>
      <c r="D368" s="6" t="s">
        <v>921</v>
      </c>
      <c r="E368" s="7" t="s">
        <v>977</v>
      </c>
      <c r="F368" s="7" t="s">
        <v>978</v>
      </c>
      <c r="G368" s="39"/>
      <c r="H368" s="40"/>
      <c r="I368" s="6" t="s">
        <v>906</v>
      </c>
      <c r="J368" s="7" t="s">
        <v>56</v>
      </c>
      <c r="K368" s="36"/>
    </row>
    <row r="369" spans="1:11" x14ac:dyDescent="0.25">
      <c r="A369" s="6" t="s">
        <v>0</v>
      </c>
      <c r="B369" s="6" t="s">
        <v>906</v>
      </c>
      <c r="C369" s="6" t="s">
        <v>979</v>
      </c>
      <c r="D369" s="6" t="s">
        <v>921</v>
      </c>
      <c r="E369" s="7" t="s">
        <v>980</v>
      </c>
      <c r="F369" s="7" t="s">
        <v>981</v>
      </c>
      <c r="G369" s="39"/>
      <c r="H369" s="40"/>
      <c r="I369" s="6" t="s">
        <v>906</v>
      </c>
      <c r="J369" s="7" t="s">
        <v>56</v>
      </c>
      <c r="K369" s="36"/>
    </row>
    <row r="370" spans="1:11" x14ac:dyDescent="0.25">
      <c r="A370" s="6" t="s">
        <v>982</v>
      </c>
      <c r="B370" s="6" t="s">
        <v>983</v>
      </c>
      <c r="C370" s="6" t="s">
        <v>983</v>
      </c>
      <c r="D370" s="6" t="s">
        <v>51</v>
      </c>
      <c r="E370" s="7" t="s">
        <v>225</v>
      </c>
      <c r="F370" s="7" t="s">
        <v>984</v>
      </c>
      <c r="G370" s="39"/>
      <c r="H370" s="40"/>
      <c r="I370" s="6" t="s">
        <v>906</v>
      </c>
      <c r="J370" s="7" t="s">
        <v>56</v>
      </c>
      <c r="K370" s="36"/>
    </row>
    <row r="371" spans="1:11" x14ac:dyDescent="0.25">
      <c r="A371" s="6" t="s">
        <v>982</v>
      </c>
      <c r="B371" s="6" t="s">
        <v>983</v>
      </c>
      <c r="C371" s="6" t="s">
        <v>983</v>
      </c>
      <c r="D371" s="6" t="s">
        <v>51</v>
      </c>
      <c r="E371" s="7" t="s">
        <v>985</v>
      </c>
      <c r="F371" s="7" t="s">
        <v>986</v>
      </c>
      <c r="G371" s="39"/>
      <c r="H371" s="40"/>
      <c r="I371" s="6" t="s">
        <v>906</v>
      </c>
      <c r="J371" s="7" t="s">
        <v>56</v>
      </c>
      <c r="K371" s="36"/>
    </row>
    <row r="372" spans="1:11" x14ac:dyDescent="0.25">
      <c r="A372" s="6" t="s">
        <v>982</v>
      </c>
      <c r="B372" s="6" t="s">
        <v>983</v>
      </c>
      <c r="C372" s="6" t="s">
        <v>987</v>
      </c>
      <c r="D372" s="6" t="s">
        <v>51</v>
      </c>
      <c r="E372" s="7" t="s">
        <v>988</v>
      </c>
      <c r="F372" s="7" t="s">
        <v>989</v>
      </c>
      <c r="G372" s="39"/>
      <c r="H372" s="40"/>
      <c r="I372" s="6" t="s">
        <v>906</v>
      </c>
      <c r="J372" s="7" t="s">
        <v>56</v>
      </c>
      <c r="K372" s="36"/>
    </row>
    <row r="373" spans="1:11" x14ac:dyDescent="0.25">
      <c r="A373" s="6" t="s">
        <v>982</v>
      </c>
      <c r="B373" s="6" t="s">
        <v>983</v>
      </c>
      <c r="C373" s="6" t="s">
        <v>987</v>
      </c>
      <c r="D373" s="6" t="s">
        <v>51</v>
      </c>
      <c r="E373" s="7" t="s">
        <v>990</v>
      </c>
      <c r="F373" s="7" t="s">
        <v>991</v>
      </c>
      <c r="G373" s="39"/>
      <c r="H373" s="40"/>
      <c r="I373" s="6" t="s">
        <v>906</v>
      </c>
      <c r="J373" s="7" t="s">
        <v>56</v>
      </c>
      <c r="K373" s="36"/>
    </row>
    <row r="374" spans="1:11" x14ac:dyDescent="0.25">
      <c r="A374" s="6" t="s">
        <v>982</v>
      </c>
      <c r="B374" s="6" t="s">
        <v>983</v>
      </c>
      <c r="C374" s="6" t="s">
        <v>992</v>
      </c>
      <c r="D374" s="6" t="s">
        <v>993</v>
      </c>
      <c r="E374" s="7" t="s">
        <v>706</v>
      </c>
      <c r="F374" s="7" t="s">
        <v>994</v>
      </c>
      <c r="G374" s="39"/>
      <c r="H374" s="40"/>
      <c r="I374" s="6" t="s">
        <v>906</v>
      </c>
      <c r="J374" s="7" t="s">
        <v>56</v>
      </c>
      <c r="K374" s="36"/>
    </row>
    <row r="375" spans="1:11" x14ac:dyDescent="0.25">
      <c r="A375" s="6" t="s">
        <v>982</v>
      </c>
      <c r="B375" s="6" t="s">
        <v>983</v>
      </c>
      <c r="C375" s="6" t="s">
        <v>995</v>
      </c>
      <c r="D375" s="6" t="s">
        <v>993</v>
      </c>
      <c r="E375" s="7" t="s">
        <v>996</v>
      </c>
      <c r="F375" s="7" t="s">
        <v>997</v>
      </c>
      <c r="G375" s="39"/>
      <c r="H375" s="40"/>
      <c r="I375" s="6" t="s">
        <v>906</v>
      </c>
      <c r="J375" s="7" t="s">
        <v>56</v>
      </c>
      <c r="K375" s="36"/>
    </row>
    <row r="376" spans="1:11" x14ac:dyDescent="0.25">
      <c r="A376" s="6" t="s">
        <v>982</v>
      </c>
      <c r="B376" s="6" t="s">
        <v>983</v>
      </c>
      <c r="C376" s="6" t="s">
        <v>998</v>
      </c>
      <c r="D376" s="6" t="s">
        <v>993</v>
      </c>
      <c r="E376" s="7" t="s">
        <v>465</v>
      </c>
      <c r="F376" s="7" t="s">
        <v>999</v>
      </c>
      <c r="G376" s="39"/>
      <c r="H376" s="40"/>
      <c r="I376" s="6" t="s">
        <v>906</v>
      </c>
      <c r="J376" s="7" t="s">
        <v>56</v>
      </c>
      <c r="K376" s="36"/>
    </row>
    <row r="377" spans="1:11" x14ac:dyDescent="0.25">
      <c r="A377" s="6" t="s">
        <v>982</v>
      </c>
      <c r="B377" s="6" t="s">
        <v>983</v>
      </c>
      <c r="C377" s="6" t="s">
        <v>1000</v>
      </c>
      <c r="D377" s="6" t="s">
        <v>993</v>
      </c>
      <c r="E377" s="7" t="s">
        <v>1001</v>
      </c>
      <c r="F377" s="7" t="s">
        <v>1002</v>
      </c>
      <c r="G377" s="39"/>
      <c r="H377" s="40"/>
      <c r="I377" s="6" t="s">
        <v>906</v>
      </c>
      <c r="J377" s="7" t="s">
        <v>56</v>
      </c>
      <c r="K377" s="36"/>
    </row>
    <row r="378" spans="1:11" x14ac:dyDescent="0.25">
      <c r="A378" s="6" t="s">
        <v>982</v>
      </c>
      <c r="B378" s="6" t="s">
        <v>983</v>
      </c>
      <c r="C378" s="6" t="s">
        <v>1003</v>
      </c>
      <c r="D378" s="6" t="s">
        <v>993</v>
      </c>
      <c r="E378" s="7" t="s">
        <v>1004</v>
      </c>
      <c r="F378" s="7" t="s">
        <v>1005</v>
      </c>
      <c r="G378" s="39"/>
      <c r="H378" s="40"/>
      <c r="I378" s="6" t="s">
        <v>906</v>
      </c>
      <c r="J378" s="7" t="s">
        <v>56</v>
      </c>
      <c r="K378" s="36"/>
    </row>
    <row r="379" spans="1:11" x14ac:dyDescent="0.25">
      <c r="A379" s="6" t="s">
        <v>982</v>
      </c>
      <c r="B379" s="6" t="s">
        <v>983</v>
      </c>
      <c r="C379" s="6" t="s">
        <v>1006</v>
      </c>
      <c r="D379" s="6" t="s">
        <v>993</v>
      </c>
      <c r="E379" s="7" t="s">
        <v>1007</v>
      </c>
      <c r="F379" s="7" t="s">
        <v>1008</v>
      </c>
      <c r="G379" s="39"/>
      <c r="H379" s="40"/>
      <c r="I379" s="6" t="s">
        <v>906</v>
      </c>
      <c r="J379" s="7" t="s">
        <v>56</v>
      </c>
      <c r="K379" s="36"/>
    </row>
    <row r="380" spans="1:11" x14ac:dyDescent="0.25">
      <c r="A380" s="6" t="s">
        <v>982</v>
      </c>
      <c r="B380" s="6" t="s">
        <v>983</v>
      </c>
      <c r="C380" s="6" t="s">
        <v>1009</v>
      </c>
      <c r="D380" s="6" t="s">
        <v>993</v>
      </c>
      <c r="E380" s="7" t="s">
        <v>414</v>
      </c>
      <c r="F380" s="7" t="s">
        <v>1010</v>
      </c>
      <c r="G380" s="39"/>
      <c r="H380" s="40"/>
      <c r="I380" s="6" t="s">
        <v>906</v>
      </c>
      <c r="J380" s="7" t="s">
        <v>56</v>
      </c>
      <c r="K380" s="36"/>
    </row>
    <row r="381" spans="1:11" x14ac:dyDescent="0.25">
      <c r="A381" s="6" t="s">
        <v>982</v>
      </c>
      <c r="B381" s="6" t="s">
        <v>983</v>
      </c>
      <c r="C381" s="6" t="s">
        <v>1011</v>
      </c>
      <c r="D381" s="6" t="s">
        <v>993</v>
      </c>
      <c r="E381" s="7" t="s">
        <v>599</v>
      </c>
      <c r="F381" s="7" t="s">
        <v>1012</v>
      </c>
      <c r="G381" s="39"/>
      <c r="H381" s="40"/>
      <c r="I381" s="6" t="s">
        <v>906</v>
      </c>
      <c r="J381" s="7" t="s">
        <v>56</v>
      </c>
      <c r="K381" s="36"/>
    </row>
    <row r="382" spans="1:11" x14ac:dyDescent="0.25">
      <c r="A382" s="6" t="s">
        <v>982</v>
      </c>
      <c r="B382" s="6" t="s">
        <v>983</v>
      </c>
      <c r="C382" s="6" t="s">
        <v>1013</v>
      </c>
      <c r="D382" s="6" t="s">
        <v>993</v>
      </c>
      <c r="E382" s="7" t="s">
        <v>1014</v>
      </c>
      <c r="F382" s="7" t="s">
        <v>1015</v>
      </c>
      <c r="G382" s="39"/>
      <c r="H382" s="40"/>
      <c r="I382" s="6" t="s">
        <v>906</v>
      </c>
      <c r="J382" s="7" t="s">
        <v>56</v>
      </c>
      <c r="K382" s="36"/>
    </row>
    <row r="383" spans="1:11" x14ac:dyDescent="0.25">
      <c r="A383" s="6" t="s">
        <v>982</v>
      </c>
      <c r="B383" s="6" t="s">
        <v>983</v>
      </c>
      <c r="C383" s="6" t="s">
        <v>1016</v>
      </c>
      <c r="D383" s="6" t="s">
        <v>993</v>
      </c>
      <c r="E383" s="7" t="s">
        <v>1017</v>
      </c>
      <c r="F383" s="7" t="s">
        <v>1018</v>
      </c>
      <c r="G383" s="39"/>
      <c r="H383" s="40"/>
      <c r="I383" s="6" t="s">
        <v>906</v>
      </c>
      <c r="J383" s="7" t="s">
        <v>56</v>
      </c>
      <c r="K383" s="36"/>
    </row>
    <row r="384" spans="1:11" x14ac:dyDescent="0.25">
      <c r="A384" s="6" t="s">
        <v>4</v>
      </c>
      <c r="B384" s="6" t="s">
        <v>1019</v>
      </c>
      <c r="C384" s="6" t="s">
        <v>1020</v>
      </c>
      <c r="D384" s="6" t="s">
        <v>68</v>
      </c>
      <c r="E384" s="7" t="s">
        <v>1021</v>
      </c>
      <c r="F384" s="7" t="s">
        <v>1022</v>
      </c>
      <c r="G384" s="39"/>
      <c r="H384" s="40"/>
      <c r="I384" s="6" t="s">
        <v>906</v>
      </c>
      <c r="J384" s="7" t="s">
        <v>56</v>
      </c>
      <c r="K384" s="36"/>
    </row>
    <row r="385" spans="1:11" x14ac:dyDescent="0.25">
      <c r="A385" s="6" t="s">
        <v>4</v>
      </c>
      <c r="B385" s="6" t="s">
        <v>1019</v>
      </c>
      <c r="C385" s="6" t="s">
        <v>1023</v>
      </c>
      <c r="D385" s="6" t="s">
        <v>68</v>
      </c>
      <c r="E385" s="7" t="s">
        <v>225</v>
      </c>
      <c r="F385" s="7" t="s">
        <v>1024</v>
      </c>
      <c r="G385" s="39"/>
      <c r="H385" s="40"/>
      <c r="I385" s="6" t="s">
        <v>906</v>
      </c>
      <c r="J385" s="7" t="s">
        <v>56</v>
      </c>
      <c r="K385" s="36"/>
    </row>
    <row r="386" spans="1:11" x14ac:dyDescent="0.25">
      <c r="A386" s="6" t="s">
        <v>4</v>
      </c>
      <c r="B386" s="6" t="s">
        <v>1019</v>
      </c>
      <c r="C386" s="6" t="s">
        <v>1025</v>
      </c>
      <c r="D386" s="6" t="s">
        <v>68</v>
      </c>
      <c r="E386" s="7" t="s">
        <v>1026</v>
      </c>
      <c r="F386" s="7" t="s">
        <v>1027</v>
      </c>
      <c r="G386" s="39"/>
      <c r="H386" s="40"/>
      <c r="I386" s="6" t="s">
        <v>906</v>
      </c>
      <c r="J386" s="7" t="s">
        <v>56</v>
      </c>
      <c r="K386" s="36"/>
    </row>
    <row r="387" spans="1:11" x14ac:dyDescent="0.25">
      <c r="A387" s="6" t="s">
        <v>4</v>
      </c>
      <c r="B387" s="6" t="s">
        <v>1019</v>
      </c>
      <c r="C387" s="6" t="s">
        <v>1025</v>
      </c>
      <c r="D387" s="6" t="s">
        <v>68</v>
      </c>
      <c r="E387" s="7" t="s">
        <v>1028</v>
      </c>
      <c r="F387" s="7" t="s">
        <v>1029</v>
      </c>
      <c r="G387" s="39"/>
      <c r="H387" s="40"/>
      <c r="I387" s="6" t="s">
        <v>906</v>
      </c>
      <c r="J387" s="7" t="s">
        <v>56</v>
      </c>
      <c r="K387" s="36"/>
    </row>
    <row r="388" spans="1:11" x14ac:dyDescent="0.25">
      <c r="A388" s="6" t="s">
        <v>4</v>
      </c>
      <c r="B388" s="6" t="s">
        <v>1019</v>
      </c>
      <c r="C388" s="6" t="s">
        <v>1030</v>
      </c>
      <c r="D388" s="6" t="s">
        <v>68</v>
      </c>
      <c r="E388" s="7" t="s">
        <v>1031</v>
      </c>
      <c r="F388" s="7" t="s">
        <v>1032</v>
      </c>
      <c r="G388" s="39"/>
      <c r="H388" s="40"/>
      <c r="I388" s="6" t="s">
        <v>906</v>
      </c>
      <c r="J388" s="7" t="s">
        <v>56</v>
      </c>
      <c r="K388" s="36"/>
    </row>
    <row r="389" spans="1:11" x14ac:dyDescent="0.25">
      <c r="A389" s="6" t="s">
        <v>4</v>
      </c>
      <c r="B389" s="6" t="s">
        <v>1019</v>
      </c>
      <c r="C389" s="6" t="s">
        <v>1030</v>
      </c>
      <c r="D389" s="6" t="s">
        <v>68</v>
      </c>
      <c r="E389" s="7" t="s">
        <v>1033</v>
      </c>
      <c r="F389" s="7" t="s">
        <v>1034</v>
      </c>
      <c r="G389" s="39"/>
      <c r="H389" s="40"/>
      <c r="I389" s="6" t="s">
        <v>906</v>
      </c>
      <c r="J389" s="7" t="s">
        <v>56</v>
      </c>
      <c r="K389" s="36"/>
    </row>
    <row r="390" spans="1:11" x14ac:dyDescent="0.25">
      <c r="A390" s="6" t="s">
        <v>4</v>
      </c>
      <c r="B390" s="6" t="s">
        <v>1019</v>
      </c>
      <c r="C390" s="6" t="s">
        <v>1035</v>
      </c>
      <c r="D390" s="6" t="s">
        <v>68</v>
      </c>
      <c r="E390" s="7" t="s">
        <v>1036</v>
      </c>
      <c r="F390" s="7" t="s">
        <v>1037</v>
      </c>
      <c r="G390" s="39"/>
      <c r="H390" s="40"/>
      <c r="I390" s="6" t="s">
        <v>906</v>
      </c>
      <c r="J390" s="7" t="s">
        <v>56</v>
      </c>
      <c r="K390" s="36"/>
    </row>
    <row r="391" spans="1:11" x14ac:dyDescent="0.25">
      <c r="A391" s="6" t="s">
        <v>4</v>
      </c>
      <c r="B391" s="6" t="s">
        <v>1019</v>
      </c>
      <c r="C391" s="6" t="s">
        <v>1038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 x14ac:dyDescent="0.25">
      <c r="A392" s="6" t="s">
        <v>4</v>
      </c>
      <c r="B392" s="6" t="s">
        <v>1019</v>
      </c>
      <c r="C392" s="6" t="s">
        <v>1041</v>
      </c>
      <c r="D392" s="6" t="s">
        <v>68</v>
      </c>
      <c r="E392" s="7" t="s">
        <v>1042</v>
      </c>
      <c r="F392" s="7" t="s">
        <v>1043</v>
      </c>
      <c r="G392" s="39"/>
      <c r="H392" s="40"/>
      <c r="I392" s="6" t="s">
        <v>906</v>
      </c>
      <c r="J392" s="7" t="s">
        <v>56</v>
      </c>
      <c r="K392" s="36"/>
    </row>
    <row r="393" spans="1:11" x14ac:dyDescent="0.25">
      <c r="A393" s="6" t="s">
        <v>4</v>
      </c>
      <c r="B393" s="6" t="s">
        <v>1019</v>
      </c>
      <c r="C393" s="6" t="s">
        <v>1041</v>
      </c>
      <c r="D393" s="6" t="s">
        <v>68</v>
      </c>
      <c r="E393" s="7" t="s">
        <v>1044</v>
      </c>
      <c r="F393" s="7" t="s">
        <v>1045</v>
      </c>
      <c r="G393" s="39"/>
      <c r="H393" s="40"/>
      <c r="I393" s="6" t="s">
        <v>906</v>
      </c>
      <c r="J393" s="7" t="s">
        <v>56</v>
      </c>
      <c r="K393" s="36"/>
    </row>
    <row r="394" spans="1:11" x14ac:dyDescent="0.25">
      <c r="A394" s="6" t="s">
        <v>4</v>
      </c>
      <c r="B394" s="6" t="s">
        <v>1019</v>
      </c>
      <c r="C394" s="6" t="s">
        <v>1046</v>
      </c>
      <c r="D394" s="6" t="s">
        <v>68</v>
      </c>
      <c r="E394" s="7" t="s">
        <v>1047</v>
      </c>
      <c r="F394" s="7" t="s">
        <v>1048</v>
      </c>
      <c r="G394" s="39"/>
      <c r="H394" s="40"/>
      <c r="I394" s="6" t="s">
        <v>906</v>
      </c>
      <c r="J394" s="7" t="s">
        <v>56</v>
      </c>
      <c r="K394" s="36"/>
    </row>
    <row r="395" spans="1:11" x14ac:dyDescent="0.25">
      <c r="A395" s="6" t="s">
        <v>4</v>
      </c>
      <c r="B395" s="6" t="s">
        <v>1019</v>
      </c>
      <c r="C395" s="6" t="s">
        <v>1046</v>
      </c>
      <c r="D395" s="6" t="s">
        <v>68</v>
      </c>
      <c r="E395" s="7" t="s">
        <v>122</v>
      </c>
      <c r="F395" s="7" t="s">
        <v>1049</v>
      </c>
      <c r="G395" s="39"/>
      <c r="H395" s="40"/>
      <c r="I395" s="6" t="s">
        <v>906</v>
      </c>
      <c r="J395" s="7" t="s">
        <v>56</v>
      </c>
      <c r="K395" s="36"/>
    </row>
    <row r="396" spans="1:11" x14ac:dyDescent="0.25">
      <c r="A396" s="6" t="s">
        <v>4</v>
      </c>
      <c r="B396" s="6" t="s">
        <v>1019</v>
      </c>
      <c r="C396" s="6" t="s">
        <v>992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 x14ac:dyDescent="0.25">
      <c r="A397" s="6" t="s">
        <v>4</v>
      </c>
      <c r="B397" s="6" t="s">
        <v>1019</v>
      </c>
      <c r="C397" s="6" t="s">
        <v>992</v>
      </c>
      <c r="D397" s="6" t="s">
        <v>68</v>
      </c>
      <c r="E397" s="7" t="s">
        <v>1052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 x14ac:dyDescent="0.25">
      <c r="A398" s="6" t="s">
        <v>4</v>
      </c>
      <c r="B398" s="6" t="s">
        <v>1019</v>
      </c>
      <c r="C398" s="6" t="s">
        <v>1019</v>
      </c>
      <c r="D398" s="6" t="s">
        <v>51</v>
      </c>
      <c r="E398" s="7" t="s">
        <v>818</v>
      </c>
      <c r="F398" s="7" t="s">
        <v>1054</v>
      </c>
      <c r="G398" s="39"/>
      <c r="H398" s="40"/>
      <c r="I398" s="6" t="s">
        <v>906</v>
      </c>
      <c r="J398" s="7" t="s">
        <v>56</v>
      </c>
      <c r="K398" s="36"/>
    </row>
    <row r="399" spans="1:11" x14ac:dyDescent="0.25">
      <c r="A399" s="6" t="s">
        <v>4</v>
      </c>
      <c r="B399" s="6" t="s">
        <v>1019</v>
      </c>
      <c r="C399" s="6" t="s">
        <v>1019</v>
      </c>
      <c r="D399" s="6" t="s">
        <v>51</v>
      </c>
      <c r="E399" s="7" t="s">
        <v>1055</v>
      </c>
      <c r="F399" s="7" t="s">
        <v>1056</v>
      </c>
      <c r="G399" s="39"/>
      <c r="H399" s="40"/>
      <c r="I399" s="6" t="s">
        <v>906</v>
      </c>
      <c r="J399" s="7" t="s">
        <v>56</v>
      </c>
      <c r="K399" s="36"/>
    </row>
    <row r="400" spans="1:11" x14ac:dyDescent="0.25">
      <c r="A400" s="6" t="s">
        <v>4</v>
      </c>
      <c r="B400" s="6" t="s">
        <v>1019</v>
      </c>
      <c r="C400" s="6" t="s">
        <v>1057</v>
      </c>
      <c r="D400" s="6" t="s">
        <v>68</v>
      </c>
      <c r="E400" s="7" t="s">
        <v>1058</v>
      </c>
      <c r="F400" s="7" t="s">
        <v>1059</v>
      </c>
      <c r="G400" s="39"/>
      <c r="H400" s="40"/>
      <c r="I400" s="6" t="s">
        <v>906</v>
      </c>
      <c r="J400" s="7" t="s">
        <v>56</v>
      </c>
      <c r="K400" s="36"/>
    </row>
    <row r="401" spans="1:11" x14ac:dyDescent="0.25">
      <c r="A401" s="6" t="s">
        <v>4</v>
      </c>
      <c r="B401" s="6" t="s">
        <v>1019</v>
      </c>
      <c r="C401" s="6" t="s">
        <v>1060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 x14ac:dyDescent="0.25">
      <c r="A402" s="6" t="s">
        <v>4</v>
      </c>
      <c r="B402" s="6" t="s">
        <v>1019</v>
      </c>
      <c r="C402" s="6" t="s">
        <v>1063</v>
      </c>
      <c r="D402" s="6" t="s">
        <v>68</v>
      </c>
      <c r="E402" s="7" t="s">
        <v>1044</v>
      </c>
      <c r="F402" s="7" t="s">
        <v>1064</v>
      </c>
      <c r="G402" s="39"/>
      <c r="H402" s="40"/>
      <c r="I402" s="6" t="s">
        <v>906</v>
      </c>
      <c r="J402" s="7" t="s">
        <v>56</v>
      </c>
      <c r="K402" s="36"/>
    </row>
    <row r="403" spans="1:11" x14ac:dyDescent="0.25">
      <c r="A403" s="6" t="s">
        <v>4</v>
      </c>
      <c r="B403" s="6" t="s">
        <v>1019</v>
      </c>
      <c r="C403" s="6" t="s">
        <v>1065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 x14ac:dyDescent="0.25">
      <c r="A404" s="6" t="s">
        <v>4</v>
      </c>
      <c r="B404" s="6" t="s">
        <v>1019</v>
      </c>
      <c r="C404" s="6" t="s">
        <v>1065</v>
      </c>
      <c r="D404" s="6" t="s">
        <v>68</v>
      </c>
      <c r="E404" s="7" t="s">
        <v>1068</v>
      </c>
      <c r="F404" s="7" t="s">
        <v>1069</v>
      </c>
      <c r="G404" s="39"/>
      <c r="H404" s="40"/>
      <c r="I404" s="6" t="s">
        <v>906</v>
      </c>
      <c r="J404" s="7" t="s">
        <v>56</v>
      </c>
      <c r="K404" s="36"/>
    </row>
    <row r="405" spans="1:11" x14ac:dyDescent="0.25">
      <c r="A405" s="6" t="s">
        <v>4</v>
      </c>
      <c r="B405" s="6" t="s">
        <v>1019</v>
      </c>
      <c r="C405" s="6" t="s">
        <v>940</v>
      </c>
      <c r="D405" s="6" t="s">
        <v>68</v>
      </c>
      <c r="E405" s="7" t="s">
        <v>1070</v>
      </c>
      <c r="F405" s="7" t="s">
        <v>1071</v>
      </c>
      <c r="G405" s="39"/>
      <c r="H405" s="40"/>
      <c r="I405" s="6" t="s">
        <v>906</v>
      </c>
      <c r="J405" s="7" t="s">
        <v>56</v>
      </c>
      <c r="K405" s="36"/>
    </row>
    <row r="406" spans="1:11" x14ac:dyDescent="0.25">
      <c r="A406" s="6" t="s">
        <v>4</v>
      </c>
      <c r="B406" s="6" t="s">
        <v>1019</v>
      </c>
      <c r="C406" s="6" t="s">
        <v>1000</v>
      </c>
      <c r="D406" s="6" t="s">
        <v>68</v>
      </c>
      <c r="E406" s="7" t="s">
        <v>1072</v>
      </c>
      <c r="F406" s="7" t="s">
        <v>1073</v>
      </c>
      <c r="G406" s="39"/>
      <c r="H406" s="40"/>
      <c r="I406" s="6" t="s">
        <v>906</v>
      </c>
      <c r="J406" s="7" t="s">
        <v>56</v>
      </c>
      <c r="K406" s="36"/>
    </row>
    <row r="407" spans="1:11" x14ac:dyDescent="0.25">
      <c r="A407" s="6" t="s">
        <v>4</v>
      </c>
      <c r="B407" s="6" t="s">
        <v>1019</v>
      </c>
      <c r="C407" s="6" t="s">
        <v>1074</v>
      </c>
      <c r="D407" s="6" t="s">
        <v>68</v>
      </c>
      <c r="E407" s="7" t="s">
        <v>1075</v>
      </c>
      <c r="F407" s="7" t="s">
        <v>1076</v>
      </c>
      <c r="G407" s="39"/>
      <c r="H407" s="40"/>
      <c r="I407" s="6" t="s">
        <v>906</v>
      </c>
      <c r="J407" s="7" t="s">
        <v>56</v>
      </c>
      <c r="K407" s="36"/>
    </row>
    <row r="408" spans="1:11" x14ac:dyDescent="0.25">
      <c r="A408" s="6" t="s">
        <v>4</v>
      </c>
      <c r="B408" s="6" t="s">
        <v>1019</v>
      </c>
      <c r="C408" s="6" t="s">
        <v>1074</v>
      </c>
      <c r="D408" s="6" t="s">
        <v>68</v>
      </c>
      <c r="E408" s="7" t="s">
        <v>1077</v>
      </c>
      <c r="F408" s="7" t="s">
        <v>1078</v>
      </c>
      <c r="G408" s="39"/>
      <c r="H408" s="40"/>
      <c r="I408" s="6" t="s">
        <v>906</v>
      </c>
      <c r="J408" s="7" t="s">
        <v>56</v>
      </c>
      <c r="K408" s="36"/>
    </row>
    <row r="409" spans="1:11" x14ac:dyDescent="0.25">
      <c r="A409" s="6" t="s">
        <v>1079</v>
      </c>
      <c r="B409" s="6" t="s">
        <v>1080</v>
      </c>
      <c r="C409" s="6" t="s">
        <v>1081</v>
      </c>
      <c r="D409" s="6" t="s">
        <v>51</v>
      </c>
      <c r="E409" s="7" t="s">
        <v>1082</v>
      </c>
      <c r="F409" s="7" t="s">
        <v>1083</v>
      </c>
      <c r="G409" s="39"/>
      <c r="H409" s="40"/>
      <c r="I409" s="6" t="s">
        <v>906</v>
      </c>
      <c r="J409" s="7" t="s">
        <v>56</v>
      </c>
      <c r="K409" s="36"/>
    </row>
    <row r="410" spans="1:11" x14ac:dyDescent="0.25">
      <c r="A410" s="6" t="s">
        <v>1079</v>
      </c>
      <c r="B410" s="6" t="s">
        <v>1080</v>
      </c>
      <c r="C410" s="6" t="s">
        <v>1081</v>
      </c>
      <c r="D410" s="6" t="s">
        <v>51</v>
      </c>
      <c r="E410" s="7" t="s">
        <v>1084</v>
      </c>
      <c r="F410" s="7" t="s">
        <v>1085</v>
      </c>
      <c r="G410" s="39"/>
      <c r="H410" s="40"/>
      <c r="I410" s="6" t="s">
        <v>906</v>
      </c>
      <c r="J410" s="7" t="s">
        <v>56</v>
      </c>
      <c r="K410" s="36"/>
    </row>
    <row r="411" spans="1:11" x14ac:dyDescent="0.25">
      <c r="A411" s="6" t="s">
        <v>1079</v>
      </c>
      <c r="B411" s="6" t="s">
        <v>1080</v>
      </c>
      <c r="C411" s="6" t="s">
        <v>1086</v>
      </c>
      <c r="D411" s="6" t="s">
        <v>1087</v>
      </c>
      <c r="E411" s="7" t="s">
        <v>1088</v>
      </c>
      <c r="F411" s="7" t="s">
        <v>1089</v>
      </c>
      <c r="G411" s="39"/>
      <c r="H411" s="40"/>
      <c r="I411" s="6" t="s">
        <v>906</v>
      </c>
      <c r="J411" s="7" t="s">
        <v>56</v>
      </c>
      <c r="K411" s="36"/>
    </row>
    <row r="412" spans="1:11" x14ac:dyDescent="0.25">
      <c r="A412" s="6" t="s">
        <v>1079</v>
      </c>
      <c r="B412" s="6" t="s">
        <v>1080</v>
      </c>
      <c r="C412" s="6" t="s">
        <v>1086</v>
      </c>
      <c r="D412" s="6" t="s">
        <v>1087</v>
      </c>
      <c r="E412" s="7" t="s">
        <v>821</v>
      </c>
      <c r="F412" s="7" t="s">
        <v>1090</v>
      </c>
      <c r="G412" s="39"/>
      <c r="H412" s="40"/>
      <c r="I412" s="6" t="s">
        <v>906</v>
      </c>
      <c r="J412" s="7" t="s">
        <v>56</v>
      </c>
      <c r="K412" s="36"/>
    </row>
    <row r="413" spans="1:11" x14ac:dyDescent="0.25">
      <c r="A413" s="6" t="s">
        <v>1079</v>
      </c>
      <c r="B413" s="6" t="s">
        <v>1080</v>
      </c>
      <c r="C413" s="6" t="s">
        <v>1091</v>
      </c>
      <c r="D413" s="6" t="s">
        <v>1087</v>
      </c>
      <c r="E413" s="7" t="s">
        <v>1092</v>
      </c>
      <c r="F413" s="7" t="s">
        <v>1093</v>
      </c>
      <c r="G413" s="39"/>
      <c r="H413" s="40"/>
      <c r="I413" s="6" t="s">
        <v>906</v>
      </c>
      <c r="J413" s="7" t="s">
        <v>56</v>
      </c>
      <c r="K413" s="36"/>
    </row>
    <row r="414" spans="1:11" x14ac:dyDescent="0.25">
      <c r="A414" s="6" t="s">
        <v>1079</v>
      </c>
      <c r="B414" s="6" t="s">
        <v>1080</v>
      </c>
      <c r="C414" s="6" t="s">
        <v>1094</v>
      </c>
      <c r="D414" s="6" t="s">
        <v>1087</v>
      </c>
      <c r="E414" s="7" t="s">
        <v>1095</v>
      </c>
      <c r="F414" s="7" t="s">
        <v>1096</v>
      </c>
      <c r="G414" s="39"/>
      <c r="H414" s="40"/>
      <c r="I414" s="6" t="s">
        <v>906</v>
      </c>
      <c r="J414" s="7" t="s">
        <v>56</v>
      </c>
      <c r="K414" s="36"/>
    </row>
    <row r="415" spans="1:11" x14ac:dyDescent="0.25">
      <c r="A415" s="6" t="s">
        <v>1079</v>
      </c>
      <c r="B415" s="6" t="s">
        <v>1080</v>
      </c>
      <c r="C415" s="6" t="s">
        <v>1097</v>
      </c>
      <c r="D415" s="6" t="s">
        <v>51</v>
      </c>
      <c r="E415" s="7" t="s">
        <v>1098</v>
      </c>
      <c r="F415" s="7" t="s">
        <v>1099</v>
      </c>
      <c r="G415" s="39"/>
      <c r="H415" s="40"/>
      <c r="I415" s="6" t="s">
        <v>906</v>
      </c>
      <c r="J415" s="7" t="s">
        <v>56</v>
      </c>
      <c r="K415" s="36"/>
    </row>
    <row r="416" spans="1:11" x14ac:dyDescent="0.25">
      <c r="A416" s="6" t="s">
        <v>1079</v>
      </c>
      <c r="B416" s="6" t="s">
        <v>1080</v>
      </c>
      <c r="C416" s="6" t="s">
        <v>1097</v>
      </c>
      <c r="D416" s="6" t="s">
        <v>51</v>
      </c>
      <c r="E416" s="7" t="s">
        <v>1100</v>
      </c>
      <c r="F416" s="7" t="s">
        <v>1099</v>
      </c>
      <c r="G416" s="39"/>
      <c r="H416" s="40"/>
      <c r="I416" s="6" t="s">
        <v>906</v>
      </c>
      <c r="J416" s="7" t="s">
        <v>56</v>
      </c>
      <c r="K416" s="36"/>
    </row>
    <row r="417" spans="1:11" x14ac:dyDescent="0.25">
      <c r="A417" s="6" t="s">
        <v>1079</v>
      </c>
      <c r="B417" s="6" t="s">
        <v>1080</v>
      </c>
      <c r="C417" s="6" t="s">
        <v>1101</v>
      </c>
      <c r="D417" s="6" t="s">
        <v>993</v>
      </c>
      <c r="E417" s="7" t="s">
        <v>1102</v>
      </c>
      <c r="F417" s="7" t="s">
        <v>1103</v>
      </c>
      <c r="G417" s="39"/>
      <c r="H417" s="40"/>
      <c r="I417" s="6" t="s">
        <v>906</v>
      </c>
      <c r="J417" s="7" t="s">
        <v>56</v>
      </c>
      <c r="K417" s="36"/>
    </row>
    <row r="418" spans="1:11" x14ac:dyDescent="0.25">
      <c r="A418" s="6" t="s">
        <v>1079</v>
      </c>
      <c r="B418" s="6" t="s">
        <v>1080</v>
      </c>
      <c r="C418" s="6" t="s">
        <v>1101</v>
      </c>
      <c r="D418" s="6" t="s">
        <v>993</v>
      </c>
      <c r="E418" s="7" t="s">
        <v>1104</v>
      </c>
      <c r="F418" s="7" t="s">
        <v>1105</v>
      </c>
      <c r="G418" s="39"/>
      <c r="H418" s="40"/>
      <c r="I418" s="6" t="s">
        <v>906</v>
      </c>
      <c r="J418" s="7" t="s">
        <v>56</v>
      </c>
      <c r="K418" s="36"/>
    </row>
    <row r="419" spans="1:11" x14ac:dyDescent="0.25">
      <c r="A419" s="6" t="s">
        <v>1079</v>
      </c>
      <c r="B419" s="6" t="s">
        <v>1080</v>
      </c>
      <c r="C419" s="6" t="s">
        <v>1106</v>
      </c>
      <c r="D419" s="6" t="s">
        <v>993</v>
      </c>
      <c r="E419" s="7" t="s">
        <v>1107</v>
      </c>
      <c r="F419" s="7" t="s">
        <v>1108</v>
      </c>
      <c r="G419" s="39"/>
      <c r="H419" s="40"/>
      <c r="I419" s="6" t="s">
        <v>906</v>
      </c>
      <c r="J419" s="7" t="s">
        <v>56</v>
      </c>
      <c r="K419" s="36"/>
    </row>
    <row r="420" spans="1:11" x14ac:dyDescent="0.25">
      <c r="A420" s="6" t="s">
        <v>1079</v>
      </c>
      <c r="B420" s="6" t="s">
        <v>1080</v>
      </c>
      <c r="C420" s="6" t="s">
        <v>1109</v>
      </c>
      <c r="D420" s="6" t="s">
        <v>993</v>
      </c>
      <c r="E420" s="7" t="s">
        <v>1110</v>
      </c>
      <c r="F420" s="7" t="s">
        <v>1111</v>
      </c>
      <c r="G420" s="39"/>
      <c r="H420" s="40"/>
      <c r="I420" s="6" t="s">
        <v>906</v>
      </c>
      <c r="J420" s="7" t="s">
        <v>56</v>
      </c>
      <c r="K420" s="36"/>
    </row>
    <row r="421" spans="1:11" x14ac:dyDescent="0.25">
      <c r="A421" s="6" t="s">
        <v>1079</v>
      </c>
      <c r="B421" s="6" t="s">
        <v>1080</v>
      </c>
      <c r="C421" s="6" t="s">
        <v>1109</v>
      </c>
      <c r="D421" s="6" t="s">
        <v>993</v>
      </c>
      <c r="E421" s="7" t="s">
        <v>1112</v>
      </c>
      <c r="F421" s="7" t="s">
        <v>1113</v>
      </c>
      <c r="G421" s="39"/>
      <c r="H421" s="40"/>
      <c r="I421" s="6" t="s">
        <v>906</v>
      </c>
      <c r="J421" s="7" t="s">
        <v>56</v>
      </c>
      <c r="K421" s="36"/>
    </row>
    <row r="422" spans="1:11" x14ac:dyDescent="0.25">
      <c r="A422" s="6" t="s">
        <v>1079</v>
      </c>
      <c r="B422" s="6" t="s">
        <v>1080</v>
      </c>
      <c r="C422" s="6" t="s">
        <v>1114</v>
      </c>
      <c r="D422" s="6" t="s">
        <v>993</v>
      </c>
      <c r="E422" s="7" t="s">
        <v>1115</v>
      </c>
      <c r="F422" s="7" t="s">
        <v>1116</v>
      </c>
      <c r="G422" s="39"/>
      <c r="H422" s="40"/>
      <c r="I422" s="6" t="s">
        <v>906</v>
      </c>
      <c r="J422" s="7" t="s">
        <v>56</v>
      </c>
      <c r="K422" s="36"/>
    </row>
    <row r="423" spans="1:11" x14ac:dyDescent="0.25">
      <c r="A423" s="6" t="s">
        <v>1079</v>
      </c>
      <c r="B423" s="6" t="s">
        <v>1080</v>
      </c>
      <c r="C423" s="6" t="s">
        <v>1114</v>
      </c>
      <c r="D423" s="6" t="s">
        <v>993</v>
      </c>
      <c r="E423" s="7" t="s">
        <v>1117</v>
      </c>
      <c r="F423" s="7" t="s">
        <v>1118</v>
      </c>
      <c r="G423" s="39"/>
      <c r="H423" s="40"/>
      <c r="I423" s="6" t="s">
        <v>906</v>
      </c>
      <c r="J423" s="7" t="s">
        <v>56</v>
      </c>
      <c r="K423" s="36"/>
    </row>
    <row r="424" spans="1:11" x14ac:dyDescent="0.25">
      <c r="A424" s="6" t="s">
        <v>1079</v>
      </c>
      <c r="B424" s="6" t="s">
        <v>1080</v>
      </c>
      <c r="C424" s="6" t="s">
        <v>607</v>
      </c>
      <c r="D424" s="6" t="s">
        <v>51</v>
      </c>
      <c r="E424" s="7" t="s">
        <v>1119</v>
      </c>
      <c r="F424" s="7" t="s">
        <v>1120</v>
      </c>
      <c r="G424" s="39"/>
      <c r="H424" s="40"/>
      <c r="I424" s="6" t="s">
        <v>906</v>
      </c>
      <c r="J424" s="7" t="s">
        <v>56</v>
      </c>
      <c r="K424" s="36"/>
    </row>
    <row r="425" spans="1:11" x14ac:dyDescent="0.25">
      <c r="A425" s="6" t="s">
        <v>1079</v>
      </c>
      <c r="B425" s="6" t="s">
        <v>1080</v>
      </c>
      <c r="C425" s="6" t="s">
        <v>1121</v>
      </c>
      <c r="D425" s="6" t="s">
        <v>51</v>
      </c>
      <c r="E425" s="7" t="s">
        <v>1122</v>
      </c>
      <c r="F425" s="7" t="s">
        <v>1123</v>
      </c>
      <c r="G425" s="39"/>
      <c r="H425" s="40"/>
      <c r="I425" s="6" t="s">
        <v>906</v>
      </c>
      <c r="J425" s="7" t="s">
        <v>56</v>
      </c>
      <c r="K425" s="36"/>
    </row>
    <row r="426" spans="1:11" x14ac:dyDescent="0.25">
      <c r="A426" s="6" t="s">
        <v>1079</v>
      </c>
      <c r="B426" s="6" t="s">
        <v>1080</v>
      </c>
      <c r="C426" s="6" t="s">
        <v>1124</v>
      </c>
      <c r="D426" s="6" t="s">
        <v>993</v>
      </c>
      <c r="E426" s="7" t="s">
        <v>1125</v>
      </c>
      <c r="F426" s="7" t="s">
        <v>1126</v>
      </c>
      <c r="G426" s="39"/>
      <c r="H426" s="40"/>
      <c r="I426" s="6" t="s">
        <v>906</v>
      </c>
      <c r="J426" s="7" t="s">
        <v>56</v>
      </c>
      <c r="K426" s="36"/>
    </row>
    <row r="427" spans="1:11" x14ac:dyDescent="0.25">
      <c r="A427" s="6" t="s">
        <v>1079</v>
      </c>
      <c r="B427" s="6" t="s">
        <v>1080</v>
      </c>
      <c r="C427" s="6" t="s">
        <v>1127</v>
      </c>
      <c r="D427" s="6" t="s">
        <v>993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 x14ac:dyDescent="0.25">
      <c r="A428" s="6" t="s">
        <v>1079</v>
      </c>
      <c r="B428" s="6" t="s">
        <v>1080</v>
      </c>
      <c r="C428" s="6" t="s">
        <v>1127</v>
      </c>
      <c r="D428" s="6" t="s">
        <v>993</v>
      </c>
      <c r="E428" s="7" t="s">
        <v>1130</v>
      </c>
      <c r="F428" s="7" t="s">
        <v>1131</v>
      </c>
      <c r="G428" s="39"/>
      <c r="H428" s="40"/>
      <c r="I428" s="6" t="s">
        <v>906</v>
      </c>
      <c r="J428" s="7" t="s">
        <v>56</v>
      </c>
      <c r="K428" s="36"/>
    </row>
    <row r="429" spans="1:11" x14ac:dyDescent="0.25">
      <c r="A429" s="6" t="s">
        <v>1079</v>
      </c>
      <c r="B429" s="6" t="s">
        <v>1080</v>
      </c>
      <c r="C429" s="6" t="s">
        <v>742</v>
      </c>
      <c r="D429" s="6" t="s">
        <v>51</v>
      </c>
      <c r="E429" s="7" t="s">
        <v>1132</v>
      </c>
      <c r="F429" s="7" t="s">
        <v>1133</v>
      </c>
      <c r="G429" s="39"/>
      <c r="H429" s="40"/>
      <c r="I429" s="6" t="s">
        <v>906</v>
      </c>
      <c r="J429" s="7" t="s">
        <v>56</v>
      </c>
      <c r="K429" s="36"/>
    </row>
    <row r="430" spans="1:11" x14ac:dyDescent="0.25">
      <c r="A430" s="6" t="s">
        <v>1079</v>
      </c>
      <c r="B430" s="6" t="s">
        <v>1080</v>
      </c>
      <c r="C430" s="6" t="s">
        <v>742</v>
      </c>
      <c r="D430" s="6" t="s">
        <v>51</v>
      </c>
      <c r="E430" s="7" t="s">
        <v>1134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 x14ac:dyDescent="0.25">
      <c r="A431" s="6" t="s">
        <v>1</v>
      </c>
      <c r="B431" s="6" t="s">
        <v>1080</v>
      </c>
      <c r="C431" s="6" t="s">
        <v>1136</v>
      </c>
      <c r="D431" s="6" t="s">
        <v>51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 x14ac:dyDescent="0.25">
      <c r="A432" s="6" t="s">
        <v>1</v>
      </c>
      <c r="B432" s="6" t="s">
        <v>1080</v>
      </c>
      <c r="C432" s="6" t="s">
        <v>1136</v>
      </c>
      <c r="D432" s="6" t="s">
        <v>51</v>
      </c>
      <c r="E432" s="7" t="s">
        <v>1139</v>
      </c>
      <c r="F432" s="7" t="s">
        <v>1140</v>
      </c>
      <c r="G432" s="39"/>
      <c r="H432" s="40"/>
      <c r="I432" s="6" t="s">
        <v>906</v>
      </c>
      <c r="J432" s="7" t="s">
        <v>56</v>
      </c>
      <c r="K432" s="36"/>
    </row>
    <row r="433" spans="1:11" x14ac:dyDescent="0.25">
      <c r="A433" s="6" t="s">
        <v>1</v>
      </c>
      <c r="B433" s="6" t="s">
        <v>1080</v>
      </c>
      <c r="C433" s="6" t="s">
        <v>1141</v>
      </c>
      <c r="D433" s="6" t="s">
        <v>51</v>
      </c>
      <c r="E433" s="7" t="s">
        <v>1142</v>
      </c>
      <c r="F433" s="7" t="s">
        <v>1143</v>
      </c>
      <c r="G433" s="39"/>
      <c r="H433" s="40"/>
      <c r="I433" s="6" t="s">
        <v>906</v>
      </c>
      <c r="J433" s="7" t="s">
        <v>56</v>
      </c>
      <c r="K433" s="36"/>
    </row>
    <row r="434" spans="1:11" x14ac:dyDescent="0.25">
      <c r="A434" s="6" t="s">
        <v>1</v>
      </c>
      <c r="B434" s="6" t="s">
        <v>1080</v>
      </c>
      <c r="C434" s="6" t="s">
        <v>1141</v>
      </c>
      <c r="D434" s="6" t="s">
        <v>51</v>
      </c>
      <c r="E434" s="7" t="s">
        <v>1144</v>
      </c>
      <c r="F434" s="7" t="s">
        <v>1140</v>
      </c>
      <c r="G434" s="39"/>
      <c r="H434" s="40"/>
      <c r="I434" s="6" t="s">
        <v>906</v>
      </c>
      <c r="J434" s="7" t="s">
        <v>56</v>
      </c>
      <c r="K434" s="36"/>
    </row>
    <row r="435" spans="1:11" x14ac:dyDescent="0.25">
      <c r="A435" s="6" t="s">
        <v>1</v>
      </c>
      <c r="B435" s="6" t="s">
        <v>1080</v>
      </c>
      <c r="C435" s="6" t="s">
        <v>1145</v>
      </c>
      <c r="D435" s="6" t="s">
        <v>993</v>
      </c>
      <c r="E435" s="7" t="s">
        <v>825</v>
      </c>
      <c r="F435" s="7" t="s">
        <v>1146</v>
      </c>
      <c r="G435" s="39"/>
      <c r="H435" s="40"/>
      <c r="I435" s="6" t="s">
        <v>906</v>
      </c>
      <c r="J435" s="7" t="s">
        <v>56</v>
      </c>
      <c r="K435" s="36"/>
    </row>
    <row r="436" spans="1:11" x14ac:dyDescent="0.25">
      <c r="A436" s="6" t="s">
        <v>1</v>
      </c>
      <c r="B436" s="6" t="s">
        <v>1080</v>
      </c>
      <c r="C436" s="6" t="s">
        <v>1147</v>
      </c>
      <c r="D436" s="6" t="s">
        <v>993</v>
      </c>
      <c r="E436" s="7" t="s">
        <v>1148</v>
      </c>
      <c r="F436" s="7" t="s">
        <v>1149</v>
      </c>
      <c r="G436" s="39"/>
      <c r="H436" s="40"/>
      <c r="I436" s="6" t="s">
        <v>906</v>
      </c>
      <c r="J436" s="7" t="s">
        <v>56</v>
      </c>
      <c r="K436" s="36"/>
    </row>
    <row r="437" spans="1:11" x14ac:dyDescent="0.25">
      <c r="A437" s="6" t="s">
        <v>1</v>
      </c>
      <c r="B437" s="6" t="s">
        <v>1080</v>
      </c>
      <c r="C437" s="6" t="s">
        <v>1150</v>
      </c>
      <c r="D437" s="6" t="s">
        <v>993</v>
      </c>
      <c r="E437" s="7" t="s">
        <v>1151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 x14ac:dyDescent="0.25">
      <c r="A438" s="6" t="s">
        <v>1</v>
      </c>
      <c r="B438" s="6" t="s">
        <v>1080</v>
      </c>
      <c r="C438" s="6" t="s">
        <v>1150</v>
      </c>
      <c r="D438" s="6" t="s">
        <v>993</v>
      </c>
      <c r="E438" s="7" t="s">
        <v>1092</v>
      </c>
      <c r="F438" s="7" t="s">
        <v>1153</v>
      </c>
      <c r="G438" s="39"/>
      <c r="H438" s="40"/>
      <c r="I438" s="6" t="s">
        <v>906</v>
      </c>
      <c r="J438" s="7" t="s">
        <v>56</v>
      </c>
      <c r="K438" s="36"/>
    </row>
    <row r="439" spans="1:11" x14ac:dyDescent="0.25">
      <c r="A439" s="6" t="s">
        <v>1</v>
      </c>
      <c r="B439" s="6" t="s">
        <v>1080</v>
      </c>
      <c r="C439" s="6" t="s">
        <v>1154</v>
      </c>
      <c r="D439" s="6" t="s">
        <v>993</v>
      </c>
      <c r="E439" s="7" t="s">
        <v>1155</v>
      </c>
      <c r="F439" s="7" t="s">
        <v>1156</v>
      </c>
      <c r="G439" s="39"/>
      <c r="H439" s="40"/>
      <c r="I439" s="6" t="s">
        <v>906</v>
      </c>
      <c r="J439" s="7" t="s">
        <v>56</v>
      </c>
      <c r="K439" s="36"/>
    </row>
    <row r="440" spans="1:11" x14ac:dyDescent="0.25">
      <c r="A440" s="6" t="s">
        <v>1</v>
      </c>
      <c r="B440" s="6" t="s">
        <v>1080</v>
      </c>
      <c r="C440" s="6" t="s">
        <v>1154</v>
      </c>
      <c r="D440" s="6" t="s">
        <v>993</v>
      </c>
      <c r="E440" s="7" t="s">
        <v>1157</v>
      </c>
      <c r="F440" s="7" t="s">
        <v>1158</v>
      </c>
      <c r="G440" s="39"/>
      <c r="H440" s="40"/>
      <c r="I440" s="6" t="s">
        <v>906</v>
      </c>
      <c r="J440" s="7" t="s">
        <v>56</v>
      </c>
      <c r="K440" s="36"/>
    </row>
    <row r="441" spans="1:11" x14ac:dyDescent="0.25">
      <c r="A441" s="6" t="s">
        <v>1</v>
      </c>
      <c r="B441" s="6" t="s">
        <v>1080</v>
      </c>
      <c r="C441" s="6" t="s">
        <v>1159</v>
      </c>
      <c r="D441" s="6" t="s">
        <v>993</v>
      </c>
      <c r="E441" s="7" t="s">
        <v>1160</v>
      </c>
      <c r="F441" s="7" t="s">
        <v>1161</v>
      </c>
      <c r="G441" s="39"/>
      <c r="H441" s="40"/>
      <c r="I441" s="6" t="s">
        <v>906</v>
      </c>
      <c r="J441" s="7" t="s">
        <v>56</v>
      </c>
      <c r="K441" s="36"/>
    </row>
    <row r="442" spans="1:11" x14ac:dyDescent="0.25">
      <c r="A442" s="6" t="s">
        <v>1</v>
      </c>
      <c r="B442" s="6" t="s">
        <v>1080</v>
      </c>
      <c r="C442" s="6" t="s">
        <v>1162</v>
      </c>
      <c r="D442" s="6" t="s">
        <v>993</v>
      </c>
      <c r="E442" s="7" t="s">
        <v>833</v>
      </c>
      <c r="F442" s="7" t="s">
        <v>1163</v>
      </c>
      <c r="G442" s="39"/>
      <c r="H442" s="40"/>
      <c r="I442" s="6" t="s">
        <v>906</v>
      </c>
      <c r="J442" s="7" t="s">
        <v>56</v>
      </c>
      <c r="K442" s="36"/>
    </row>
    <row r="443" spans="1:11" x14ac:dyDescent="0.25">
      <c r="A443" s="6" t="s">
        <v>1</v>
      </c>
      <c r="B443" s="6" t="s">
        <v>1080</v>
      </c>
      <c r="C443" s="6" t="s">
        <v>1162</v>
      </c>
      <c r="D443" s="6" t="s">
        <v>993</v>
      </c>
      <c r="E443" s="7" t="s">
        <v>1164</v>
      </c>
      <c r="F443" s="7" t="s">
        <v>1165</v>
      </c>
      <c r="G443" s="39"/>
      <c r="H443" s="40"/>
      <c r="I443" s="6" t="s">
        <v>906</v>
      </c>
      <c r="J443" s="7" t="s">
        <v>56</v>
      </c>
      <c r="K443" s="36"/>
    </row>
    <row r="444" spans="1:11" x14ac:dyDescent="0.25">
      <c r="A444" s="6" t="s">
        <v>1</v>
      </c>
      <c r="B444" s="6" t="s">
        <v>1080</v>
      </c>
      <c r="C444" s="6" t="s">
        <v>1166</v>
      </c>
      <c r="D444" s="6" t="s">
        <v>993</v>
      </c>
      <c r="E444" s="7" t="s">
        <v>1167</v>
      </c>
      <c r="F444" s="7" t="s">
        <v>1168</v>
      </c>
      <c r="G444" s="39"/>
      <c r="H444" s="40"/>
      <c r="I444" s="6" t="s">
        <v>906</v>
      </c>
      <c r="J444" s="7" t="s">
        <v>56</v>
      </c>
      <c r="K444" s="36"/>
    </row>
    <row r="445" spans="1:11" x14ac:dyDescent="0.25">
      <c r="A445" s="6" t="s">
        <v>1</v>
      </c>
      <c r="B445" s="6" t="s">
        <v>1080</v>
      </c>
      <c r="C445" s="6" t="s">
        <v>1169</v>
      </c>
      <c r="D445" s="6" t="s">
        <v>993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 x14ac:dyDescent="0.25">
      <c r="A446" s="6" t="s">
        <v>1</v>
      </c>
      <c r="B446" s="6" t="s">
        <v>1080</v>
      </c>
      <c r="C446" s="6" t="s">
        <v>1169</v>
      </c>
      <c r="D446" s="6" t="s">
        <v>993</v>
      </c>
      <c r="E446" s="7" t="s">
        <v>1172</v>
      </c>
      <c r="F446" s="7" t="s">
        <v>1173</v>
      </c>
      <c r="G446" s="39"/>
      <c r="H446" s="40"/>
      <c r="I446" s="6" t="s">
        <v>906</v>
      </c>
      <c r="J446" s="7" t="s">
        <v>56</v>
      </c>
      <c r="K446" s="36"/>
    </row>
    <row r="447" spans="1:11" x14ac:dyDescent="0.25">
      <c r="A447" s="6" t="s">
        <v>1</v>
      </c>
      <c r="B447" s="6" t="s">
        <v>1080</v>
      </c>
      <c r="C447" s="6" t="s">
        <v>1174</v>
      </c>
      <c r="D447" s="6" t="s">
        <v>993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 x14ac:dyDescent="0.25">
      <c r="A448" s="6" t="s">
        <v>1</v>
      </c>
      <c r="B448" s="6" t="s">
        <v>1080</v>
      </c>
      <c r="C448" s="6" t="s">
        <v>1177</v>
      </c>
      <c r="D448" s="6" t="s">
        <v>993</v>
      </c>
      <c r="E448" s="7" t="s">
        <v>1144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 x14ac:dyDescent="0.25">
      <c r="A449" s="6" t="s">
        <v>3</v>
      </c>
      <c r="B449" s="6" t="s">
        <v>1179</v>
      </c>
      <c r="C449" s="6" t="s">
        <v>1179</v>
      </c>
      <c r="D449" s="6" t="s">
        <v>51</v>
      </c>
      <c r="E449" s="7" t="s">
        <v>874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 x14ac:dyDescent="0.25">
      <c r="A450" s="6" t="s">
        <v>3</v>
      </c>
      <c r="B450" s="6" t="s">
        <v>1179</v>
      </c>
      <c r="C450" s="6" t="s">
        <v>1179</v>
      </c>
      <c r="D450" s="6" t="s">
        <v>51</v>
      </c>
      <c r="E450" s="7" t="s">
        <v>1181</v>
      </c>
      <c r="F450" s="7" t="s">
        <v>1182</v>
      </c>
      <c r="G450" s="39"/>
      <c r="H450" s="40"/>
      <c r="I450" s="6" t="s">
        <v>906</v>
      </c>
      <c r="J450" s="7" t="s">
        <v>56</v>
      </c>
      <c r="K450" s="36"/>
    </row>
    <row r="451" spans="1:11" x14ac:dyDescent="0.25">
      <c r="A451" s="6" t="s">
        <v>3</v>
      </c>
      <c r="B451" s="6" t="s">
        <v>1179</v>
      </c>
      <c r="C451" s="6" t="s">
        <v>1183</v>
      </c>
      <c r="D451" s="6" t="s">
        <v>51</v>
      </c>
      <c r="E451" s="7" t="s">
        <v>1184</v>
      </c>
      <c r="F451" s="7" t="s">
        <v>1185</v>
      </c>
      <c r="G451" s="39"/>
      <c r="H451" s="40"/>
      <c r="I451" s="6" t="s">
        <v>906</v>
      </c>
      <c r="J451" s="7" t="s">
        <v>56</v>
      </c>
      <c r="K451" s="36"/>
    </row>
    <row r="452" spans="1:11" x14ac:dyDescent="0.25">
      <c r="A452" s="6" t="s">
        <v>3</v>
      </c>
      <c r="B452" s="6" t="s">
        <v>1179</v>
      </c>
      <c r="C452" s="6" t="s">
        <v>1183</v>
      </c>
      <c r="D452" s="6" t="s">
        <v>51</v>
      </c>
      <c r="E452" s="7" t="s">
        <v>1186</v>
      </c>
      <c r="F452" s="7" t="s">
        <v>1187</v>
      </c>
      <c r="G452" s="39"/>
      <c r="H452" s="40"/>
      <c r="I452" s="6" t="s">
        <v>906</v>
      </c>
      <c r="J452" s="7" t="s">
        <v>56</v>
      </c>
      <c r="K452" s="36"/>
    </row>
    <row r="453" spans="1:11" x14ac:dyDescent="0.25">
      <c r="A453" s="6" t="s">
        <v>3</v>
      </c>
      <c r="B453" s="6" t="s">
        <v>1179</v>
      </c>
      <c r="C453" s="6" t="s">
        <v>1188</v>
      </c>
      <c r="D453" s="6" t="s">
        <v>993</v>
      </c>
      <c r="E453" s="7" t="s">
        <v>794</v>
      </c>
      <c r="F453" s="7" t="s">
        <v>1189</v>
      </c>
      <c r="G453" s="39"/>
      <c r="H453" s="40"/>
      <c r="I453" s="6" t="s">
        <v>906</v>
      </c>
      <c r="J453" s="7" t="s">
        <v>56</v>
      </c>
      <c r="K453" s="36"/>
    </row>
    <row r="454" spans="1:11" x14ac:dyDescent="0.25">
      <c r="A454" s="6" t="s">
        <v>3</v>
      </c>
      <c r="B454" s="6" t="s">
        <v>1179</v>
      </c>
      <c r="C454" s="6" t="s">
        <v>1190</v>
      </c>
      <c r="D454" s="6" t="s">
        <v>993</v>
      </c>
      <c r="E454" s="7" t="s">
        <v>461</v>
      </c>
      <c r="F454" s="7" t="s">
        <v>1191</v>
      </c>
      <c r="G454" s="39"/>
      <c r="H454" s="40"/>
      <c r="I454" s="6" t="s">
        <v>906</v>
      </c>
      <c r="J454" s="7" t="s">
        <v>56</v>
      </c>
      <c r="K454" s="36"/>
    </row>
    <row r="455" spans="1:11" x14ac:dyDescent="0.25">
      <c r="A455" s="6" t="s">
        <v>3</v>
      </c>
      <c r="B455" s="6" t="s">
        <v>1179</v>
      </c>
      <c r="C455" s="6" t="s">
        <v>1192</v>
      </c>
      <c r="D455" s="6" t="s">
        <v>993</v>
      </c>
      <c r="E455" s="7" t="s">
        <v>1193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 x14ac:dyDescent="0.25">
      <c r="A456" s="6" t="s">
        <v>3</v>
      </c>
      <c r="B456" s="6" t="s">
        <v>1179</v>
      </c>
      <c r="C456" s="6" t="s">
        <v>1195</v>
      </c>
      <c r="D456" s="6" t="s">
        <v>993</v>
      </c>
      <c r="E456" s="7" t="s">
        <v>1196</v>
      </c>
      <c r="F456" s="7" t="s">
        <v>1197</v>
      </c>
      <c r="G456" s="39"/>
      <c r="H456" s="40"/>
      <c r="I456" s="6" t="s">
        <v>906</v>
      </c>
      <c r="J456" s="7" t="s">
        <v>56</v>
      </c>
      <c r="K456" s="36"/>
    </row>
    <row r="457" spans="1:11" x14ac:dyDescent="0.25">
      <c r="A457" s="6" t="s">
        <v>3</v>
      </c>
      <c r="B457" s="6" t="s">
        <v>1179</v>
      </c>
      <c r="C457" s="6" t="s">
        <v>1198</v>
      </c>
      <c r="D457" s="6" t="s">
        <v>993</v>
      </c>
      <c r="E457" s="7" t="s">
        <v>1199</v>
      </c>
      <c r="F457" s="7" t="s">
        <v>1200</v>
      </c>
      <c r="G457" s="39"/>
      <c r="H457" s="40"/>
      <c r="I457" s="6" t="s">
        <v>906</v>
      </c>
      <c r="J457" s="7" t="s">
        <v>56</v>
      </c>
      <c r="K457" s="36"/>
    </row>
    <row r="458" spans="1:11" x14ac:dyDescent="0.25">
      <c r="A458" s="6" t="s">
        <v>3</v>
      </c>
      <c r="B458" s="6" t="s">
        <v>1179</v>
      </c>
      <c r="C458" s="6" t="s">
        <v>485</v>
      </c>
      <c r="D458" s="6" t="s">
        <v>993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 x14ac:dyDescent="0.25">
      <c r="A459" s="6" t="s">
        <v>3</v>
      </c>
      <c r="B459" s="6" t="s">
        <v>1179</v>
      </c>
      <c r="C459" s="6" t="s">
        <v>615</v>
      </c>
      <c r="D459" s="6" t="s">
        <v>993</v>
      </c>
      <c r="E459" s="7" t="s">
        <v>1203</v>
      </c>
      <c r="F459" s="7" t="s">
        <v>1204</v>
      </c>
      <c r="G459" s="39"/>
      <c r="H459" s="40"/>
      <c r="I459" s="6" t="s">
        <v>906</v>
      </c>
      <c r="J459" s="7" t="s">
        <v>56</v>
      </c>
      <c r="K459" s="36"/>
    </row>
    <row r="460" spans="1:11" x14ac:dyDescent="0.25">
      <c r="A460" s="6" t="s">
        <v>3</v>
      </c>
      <c r="B460" s="6" t="s">
        <v>1179</v>
      </c>
      <c r="C460" s="6" t="s">
        <v>497</v>
      </c>
      <c r="D460" s="6" t="s">
        <v>993</v>
      </c>
      <c r="E460" s="7" t="s">
        <v>946</v>
      </c>
      <c r="F460" s="7" t="s">
        <v>1205</v>
      </c>
      <c r="G460" s="39"/>
      <c r="H460" s="40"/>
      <c r="I460" s="6" t="s">
        <v>906</v>
      </c>
      <c r="J460" s="7" t="s">
        <v>56</v>
      </c>
      <c r="K460" s="36"/>
    </row>
    <row r="461" spans="1:11" x14ac:dyDescent="0.25">
      <c r="A461" s="6" t="s">
        <v>3</v>
      </c>
      <c r="B461" s="6" t="s">
        <v>1179</v>
      </c>
      <c r="C461" s="6" t="s">
        <v>1206</v>
      </c>
      <c r="D461" s="6" t="s">
        <v>993</v>
      </c>
      <c r="E461" s="7" t="s">
        <v>416</v>
      </c>
      <c r="F461" s="7" t="s">
        <v>1207</v>
      </c>
      <c r="G461" s="39"/>
      <c r="H461" s="40"/>
      <c r="I461" s="6" t="s">
        <v>906</v>
      </c>
      <c r="J461" s="7" t="s">
        <v>56</v>
      </c>
      <c r="K461" s="36"/>
    </row>
    <row r="462" spans="1:11" x14ac:dyDescent="0.25">
      <c r="A462" s="6" t="s">
        <v>3</v>
      </c>
      <c r="B462" s="6" t="s">
        <v>1179</v>
      </c>
      <c r="C462" s="6" t="s">
        <v>1208</v>
      </c>
      <c r="D462" s="6" t="s">
        <v>993</v>
      </c>
      <c r="E462" s="7" t="s">
        <v>1209</v>
      </c>
      <c r="F462" s="7" t="s">
        <v>1210</v>
      </c>
      <c r="G462" s="39"/>
      <c r="H462" s="40"/>
      <c r="I462" s="6" t="s">
        <v>906</v>
      </c>
      <c r="J462" s="7" t="s">
        <v>56</v>
      </c>
      <c r="K462" s="36"/>
    </row>
    <row r="463" spans="1:11" x14ac:dyDescent="0.25">
      <c r="A463" s="6" t="s">
        <v>3</v>
      </c>
      <c r="B463" s="6" t="s">
        <v>1179</v>
      </c>
      <c r="C463" s="6" t="s">
        <v>1211</v>
      </c>
      <c r="D463" s="6" t="s">
        <v>993</v>
      </c>
      <c r="E463" s="7" t="s">
        <v>1212</v>
      </c>
      <c r="F463" s="7" t="s">
        <v>1213</v>
      </c>
      <c r="G463" s="39"/>
      <c r="H463" s="40"/>
      <c r="I463" s="6" t="s">
        <v>906</v>
      </c>
      <c r="J463" s="7" t="s">
        <v>56</v>
      </c>
      <c r="K463" s="36"/>
    </row>
    <row r="464" spans="1:11" x14ac:dyDescent="0.25">
      <c r="A464" s="6" t="s">
        <v>3</v>
      </c>
      <c r="B464" s="6" t="s">
        <v>1179</v>
      </c>
      <c r="C464" s="6" t="s">
        <v>1214</v>
      </c>
      <c r="D464" s="6" t="s">
        <v>993</v>
      </c>
      <c r="E464" s="7" t="s">
        <v>1215</v>
      </c>
      <c r="F464" s="7" t="s">
        <v>1216</v>
      </c>
      <c r="G464" s="39"/>
      <c r="H464" s="40"/>
      <c r="I464" s="6" t="s">
        <v>906</v>
      </c>
      <c r="J464" s="7" t="s">
        <v>56</v>
      </c>
      <c r="K464" s="36"/>
    </row>
    <row r="465" spans="1:11" x14ac:dyDescent="0.25">
      <c r="A465" s="6" t="s">
        <v>3</v>
      </c>
      <c r="B465" s="6" t="s">
        <v>1179</v>
      </c>
      <c r="C465" s="6" t="s">
        <v>1217</v>
      </c>
      <c r="D465" s="6" t="s">
        <v>993</v>
      </c>
      <c r="E465" s="7" t="s">
        <v>858</v>
      </c>
      <c r="F465" s="7" t="s">
        <v>1218</v>
      </c>
      <c r="G465" s="39"/>
      <c r="H465" s="40"/>
      <c r="I465" s="6" t="s">
        <v>906</v>
      </c>
      <c r="J465" s="7" t="s">
        <v>56</v>
      </c>
      <c r="K465" s="36"/>
    </row>
    <row r="466" spans="1:11" x14ac:dyDescent="0.25">
      <c r="A466" s="6" t="s">
        <v>3</v>
      </c>
      <c r="B466" s="6" t="s">
        <v>1179</v>
      </c>
      <c r="C466" s="6" t="s">
        <v>1219</v>
      </c>
      <c r="D466" s="6" t="s">
        <v>993</v>
      </c>
      <c r="E466" s="7" t="s">
        <v>1220</v>
      </c>
      <c r="F466" s="7" t="s">
        <v>1221</v>
      </c>
      <c r="G466" s="39"/>
      <c r="H466" s="40"/>
      <c r="I466" s="6" t="s">
        <v>906</v>
      </c>
      <c r="J466" s="7" t="s">
        <v>56</v>
      </c>
      <c r="K466" s="36"/>
    </row>
    <row r="467" spans="1:11" x14ac:dyDescent="0.25">
      <c r="A467" s="6" t="s">
        <v>3</v>
      </c>
      <c r="B467" s="6" t="s">
        <v>1179</v>
      </c>
      <c r="C467" s="6" t="s">
        <v>1222</v>
      </c>
      <c r="D467" s="6" t="s">
        <v>993</v>
      </c>
      <c r="E467" s="7" t="s">
        <v>1223</v>
      </c>
      <c r="F467" s="7" t="s">
        <v>1224</v>
      </c>
      <c r="G467" s="39"/>
      <c r="H467" s="40"/>
      <c r="I467" s="6" t="s">
        <v>906</v>
      </c>
      <c r="J467" s="7" t="s">
        <v>56</v>
      </c>
      <c r="K467" s="36"/>
    </row>
    <row r="468" spans="1:11" x14ac:dyDescent="0.25">
      <c r="A468" s="6" t="s">
        <v>3</v>
      </c>
      <c r="B468" s="6" t="s">
        <v>1179</v>
      </c>
      <c r="C468" s="6" t="s">
        <v>1225</v>
      </c>
      <c r="D468" s="6" t="s">
        <v>993</v>
      </c>
      <c r="E468" s="7" t="s">
        <v>1226</v>
      </c>
      <c r="F468" s="7" t="s">
        <v>1227</v>
      </c>
      <c r="G468" s="39"/>
      <c r="H468" s="40"/>
      <c r="I468" s="6" t="s">
        <v>906</v>
      </c>
      <c r="J468" s="7" t="s">
        <v>56</v>
      </c>
      <c r="K468" s="36"/>
    </row>
    <row r="469" spans="1:11" x14ac:dyDescent="0.25">
      <c r="A469" s="6" t="s">
        <v>3</v>
      </c>
      <c r="B469" s="6" t="s">
        <v>1179</v>
      </c>
      <c r="C469" s="6" t="s">
        <v>1179</v>
      </c>
      <c r="D469" s="6" t="s">
        <v>993</v>
      </c>
      <c r="E469" s="7" t="s">
        <v>874</v>
      </c>
      <c r="F469" s="7" t="s">
        <v>1228</v>
      </c>
      <c r="G469" s="39"/>
      <c r="H469" s="40"/>
      <c r="I469" s="6" t="s">
        <v>906</v>
      </c>
      <c r="J469" s="7" t="s">
        <v>56</v>
      </c>
      <c r="K469" s="36"/>
    </row>
    <row r="470" spans="1:11" x14ac:dyDescent="0.25">
      <c r="A470" s="6" t="s">
        <v>3</v>
      </c>
      <c r="B470" s="6" t="s">
        <v>1179</v>
      </c>
      <c r="C470" s="6" t="s">
        <v>1229</v>
      </c>
      <c r="D470" s="6" t="s">
        <v>993</v>
      </c>
      <c r="E470" s="7" t="s">
        <v>452</v>
      </c>
      <c r="F470" s="7" t="s">
        <v>1230</v>
      </c>
      <c r="G470" s="39"/>
      <c r="H470" s="40"/>
      <c r="I470" s="6" t="s">
        <v>906</v>
      </c>
      <c r="J470" s="7" t="s">
        <v>56</v>
      </c>
      <c r="K470" s="36"/>
    </row>
    <row r="471" spans="1:11" x14ac:dyDescent="0.25">
      <c r="A471" s="6" t="s">
        <v>3</v>
      </c>
      <c r="B471" s="6" t="s">
        <v>1179</v>
      </c>
      <c r="C471" s="6" t="s">
        <v>1231</v>
      </c>
      <c r="D471" s="6" t="s">
        <v>993</v>
      </c>
      <c r="E471" s="7" t="s">
        <v>1232</v>
      </c>
      <c r="F471" s="7" t="s">
        <v>1233</v>
      </c>
      <c r="G471" s="39"/>
      <c r="H471" s="40"/>
      <c r="I471" s="6" t="s">
        <v>906</v>
      </c>
      <c r="J471" s="7" t="s">
        <v>56</v>
      </c>
      <c r="K471" s="36"/>
    </row>
    <row r="472" spans="1:11" x14ac:dyDescent="0.25">
      <c r="A472" s="6" t="s">
        <v>2</v>
      </c>
      <c r="B472" s="6" t="s">
        <v>954</v>
      </c>
      <c r="C472" s="6" t="s">
        <v>954</v>
      </c>
      <c r="D472" s="6" t="s">
        <v>51</v>
      </c>
      <c r="E472" s="7" t="s">
        <v>1215</v>
      </c>
      <c r="F472" s="7" t="s">
        <v>1234</v>
      </c>
      <c r="G472" s="39"/>
      <c r="H472" s="40"/>
      <c r="I472" s="6" t="s">
        <v>906</v>
      </c>
      <c r="J472" s="7" t="s">
        <v>56</v>
      </c>
      <c r="K472" s="36"/>
    </row>
    <row r="473" spans="1:11" x14ac:dyDescent="0.25">
      <c r="A473" s="6" t="s">
        <v>2</v>
      </c>
      <c r="B473" s="6" t="s">
        <v>954</v>
      </c>
      <c r="C473" s="6" t="s">
        <v>954</v>
      </c>
      <c r="D473" s="6" t="s">
        <v>51</v>
      </c>
      <c r="E473" s="7" t="s">
        <v>1235</v>
      </c>
      <c r="F473" s="7" t="s">
        <v>1236</v>
      </c>
      <c r="G473" s="39"/>
      <c r="H473" s="40"/>
      <c r="I473" s="6" t="s">
        <v>906</v>
      </c>
      <c r="J473" s="7" t="s">
        <v>56</v>
      </c>
      <c r="K473" s="36"/>
    </row>
    <row r="474" spans="1:11" x14ac:dyDescent="0.25">
      <c r="A474" s="6" t="s">
        <v>2</v>
      </c>
      <c r="B474" s="6" t="s">
        <v>954</v>
      </c>
      <c r="C474" s="6" t="s">
        <v>940</v>
      </c>
      <c r="D474" s="6" t="s">
        <v>51</v>
      </c>
      <c r="E474" s="7" t="s">
        <v>1212</v>
      </c>
      <c r="F474" s="7" t="s">
        <v>1237</v>
      </c>
      <c r="G474" s="39"/>
      <c r="H474" s="40"/>
      <c r="I474" s="6" t="s">
        <v>906</v>
      </c>
      <c r="J474" s="7" t="s">
        <v>56</v>
      </c>
      <c r="K474" s="36"/>
    </row>
    <row r="475" spans="1:11" x14ac:dyDescent="0.25">
      <c r="A475" s="6" t="s">
        <v>2</v>
      </c>
      <c r="B475" s="6" t="s">
        <v>954</v>
      </c>
      <c r="C475" s="6" t="s">
        <v>940</v>
      </c>
      <c r="D475" s="6" t="s">
        <v>51</v>
      </c>
      <c r="E475" s="7" t="s">
        <v>1238</v>
      </c>
      <c r="F475" s="7" t="s">
        <v>1239</v>
      </c>
      <c r="G475" s="39"/>
      <c r="H475" s="40"/>
      <c r="I475" s="6" t="s">
        <v>906</v>
      </c>
      <c r="J475" s="7" t="s">
        <v>56</v>
      </c>
      <c r="K475" s="36"/>
    </row>
    <row r="476" spans="1:11" x14ac:dyDescent="0.25">
      <c r="A476" s="6" t="s">
        <v>2</v>
      </c>
      <c r="B476" s="6" t="s">
        <v>954</v>
      </c>
      <c r="C476" s="7" t="s">
        <v>1240</v>
      </c>
      <c r="D476" s="7" t="s">
        <v>993</v>
      </c>
      <c r="E476" s="7" t="s">
        <v>657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 x14ac:dyDescent="0.25">
      <c r="A477" s="6" t="s">
        <v>2</v>
      </c>
      <c r="B477" s="6" t="s">
        <v>954</v>
      </c>
      <c r="C477" s="7" t="s">
        <v>1242</v>
      </c>
      <c r="D477" s="7" t="s">
        <v>993</v>
      </c>
      <c r="E477" s="7" t="s">
        <v>1215</v>
      </c>
      <c r="F477" s="7" t="s">
        <v>1243</v>
      </c>
      <c r="G477" s="39"/>
      <c r="H477" s="40"/>
      <c r="I477" s="6" t="s">
        <v>906</v>
      </c>
      <c r="J477" s="7" t="s">
        <v>56</v>
      </c>
      <c r="K477" s="36"/>
    </row>
    <row r="478" spans="1:11" x14ac:dyDescent="0.25">
      <c r="A478" s="6" t="s">
        <v>2</v>
      </c>
      <c r="B478" s="6" t="s">
        <v>954</v>
      </c>
      <c r="C478" s="7" t="s">
        <v>1244</v>
      </c>
      <c r="D478" s="7" t="s">
        <v>993</v>
      </c>
      <c r="E478" s="7" t="s">
        <v>1245</v>
      </c>
      <c r="F478" s="7" t="s">
        <v>1246</v>
      </c>
      <c r="G478" s="39"/>
      <c r="H478" s="40"/>
      <c r="I478" s="6" t="s">
        <v>906</v>
      </c>
      <c r="J478" s="7" t="s">
        <v>56</v>
      </c>
      <c r="K478" s="36"/>
    </row>
    <row r="479" spans="1:11" x14ac:dyDescent="0.25">
      <c r="A479" s="6" t="s">
        <v>2</v>
      </c>
      <c r="B479" s="6" t="s">
        <v>954</v>
      </c>
      <c r="C479" s="7" t="s">
        <v>1247</v>
      </c>
      <c r="D479" s="7" t="s">
        <v>993</v>
      </c>
      <c r="E479" s="7" t="s">
        <v>1248</v>
      </c>
      <c r="F479" s="7" t="s">
        <v>1249</v>
      </c>
      <c r="G479" s="39"/>
      <c r="H479" s="40"/>
      <c r="I479" s="6" t="s">
        <v>906</v>
      </c>
      <c r="J479" s="7" t="s">
        <v>56</v>
      </c>
      <c r="K479" s="36"/>
    </row>
    <row r="480" spans="1:11" x14ac:dyDescent="0.25">
      <c r="A480" s="6" t="s">
        <v>2</v>
      </c>
      <c r="B480" s="6" t="s">
        <v>954</v>
      </c>
      <c r="C480" s="6" t="s">
        <v>279</v>
      </c>
      <c r="D480" s="6" t="s">
        <v>993</v>
      </c>
      <c r="E480" s="7" t="s">
        <v>1250</v>
      </c>
      <c r="F480" s="7" t="s">
        <v>1251</v>
      </c>
      <c r="G480" s="39"/>
      <c r="H480" s="40"/>
      <c r="I480" s="6" t="s">
        <v>906</v>
      </c>
      <c r="J480" s="7" t="s">
        <v>56</v>
      </c>
      <c r="K480" s="36"/>
    </row>
    <row r="481" spans="1:11" x14ac:dyDescent="0.25">
      <c r="A481" s="6" t="s">
        <v>2</v>
      </c>
      <c r="B481" s="6" t="s">
        <v>954</v>
      </c>
      <c r="C481" s="6" t="s">
        <v>279</v>
      </c>
      <c r="D481" s="6" t="s">
        <v>993</v>
      </c>
      <c r="E481" s="7" t="s">
        <v>1215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 x14ac:dyDescent="0.25">
      <c r="A482" s="6" t="s">
        <v>2</v>
      </c>
      <c r="B482" s="6" t="s">
        <v>954</v>
      </c>
      <c r="C482" s="7" t="s">
        <v>1253</v>
      </c>
      <c r="D482" s="7" t="s">
        <v>993</v>
      </c>
      <c r="E482" s="7" t="s">
        <v>1254</v>
      </c>
      <c r="F482" s="7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 x14ac:dyDescent="0.25">
      <c r="A483" s="6" t="s">
        <v>2</v>
      </c>
      <c r="B483" s="6" t="s">
        <v>954</v>
      </c>
      <c r="C483" s="6" t="s">
        <v>1256</v>
      </c>
      <c r="D483" s="6" t="s">
        <v>993</v>
      </c>
      <c r="E483" s="7" t="s">
        <v>1257</v>
      </c>
      <c r="F483" s="7" t="s">
        <v>1258</v>
      </c>
      <c r="G483" s="39"/>
      <c r="H483" s="40"/>
      <c r="I483" s="6" t="s">
        <v>906</v>
      </c>
      <c r="J483" s="7" t="s">
        <v>56</v>
      </c>
      <c r="K483" s="36"/>
    </row>
    <row r="484" spans="1:11" x14ac:dyDescent="0.25">
      <c r="A484" s="6" t="s">
        <v>2</v>
      </c>
      <c r="B484" s="6" t="s">
        <v>954</v>
      </c>
      <c r="C484" s="6" t="s">
        <v>1256</v>
      </c>
      <c r="D484" s="6" t="s">
        <v>993</v>
      </c>
      <c r="E484" s="7" t="s">
        <v>858</v>
      </c>
      <c r="F484" s="7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 x14ac:dyDescent="0.25">
      <c r="A485" s="6" t="s">
        <v>2</v>
      </c>
      <c r="B485" s="6" t="s">
        <v>954</v>
      </c>
      <c r="C485" s="7" t="s">
        <v>1260</v>
      </c>
      <c r="D485" s="7" t="s">
        <v>993</v>
      </c>
      <c r="E485" s="7" t="s">
        <v>212</v>
      </c>
      <c r="F485" s="7" t="s">
        <v>1261</v>
      </c>
      <c r="G485" s="39"/>
      <c r="H485" s="40"/>
      <c r="I485" s="6" t="s">
        <v>906</v>
      </c>
      <c r="J485" s="7" t="s">
        <v>56</v>
      </c>
      <c r="K485" s="36"/>
    </row>
    <row r="486" spans="1:11" x14ac:dyDescent="0.25">
      <c r="A486" s="6" t="s">
        <v>2</v>
      </c>
      <c r="B486" s="6" t="s">
        <v>954</v>
      </c>
      <c r="C486" s="7" t="s">
        <v>1262</v>
      </c>
      <c r="D486" s="7" t="s">
        <v>993</v>
      </c>
      <c r="E486" s="7" t="s">
        <v>448</v>
      </c>
      <c r="F486" s="7" t="s">
        <v>1263</v>
      </c>
      <c r="G486" s="39"/>
      <c r="H486" s="40"/>
      <c r="I486" s="6" t="s">
        <v>906</v>
      </c>
      <c r="J486" s="7" t="s">
        <v>56</v>
      </c>
      <c r="K486" s="36"/>
    </row>
    <row r="487" spans="1:11" x14ac:dyDescent="0.25">
      <c r="A487" s="6" t="s">
        <v>6</v>
      </c>
      <c r="B487" s="6" t="s">
        <v>612</v>
      </c>
      <c r="C487" s="6" t="s">
        <v>1264</v>
      </c>
      <c r="D487" s="6" t="s">
        <v>51</v>
      </c>
      <c r="E487" s="7" t="s">
        <v>1265</v>
      </c>
      <c r="F487" s="22" t="s">
        <v>1266</v>
      </c>
      <c r="G487" s="39"/>
      <c r="H487" s="40"/>
      <c r="I487" s="6" t="s">
        <v>906</v>
      </c>
      <c r="J487" s="7" t="s">
        <v>56</v>
      </c>
      <c r="K487" s="36"/>
    </row>
    <row r="488" spans="1:11" x14ac:dyDescent="0.25">
      <c r="A488" s="6" t="s">
        <v>6</v>
      </c>
      <c r="B488" s="6" t="s">
        <v>612</v>
      </c>
      <c r="C488" s="6" t="s">
        <v>1264</v>
      </c>
      <c r="D488" s="6" t="s">
        <v>51</v>
      </c>
      <c r="E488" s="7" t="s">
        <v>1248</v>
      </c>
      <c r="F488" s="22" t="s">
        <v>1267</v>
      </c>
      <c r="G488" s="39"/>
      <c r="H488" s="40"/>
      <c r="I488" s="6" t="s">
        <v>906</v>
      </c>
      <c r="J488" s="7" t="s">
        <v>56</v>
      </c>
      <c r="K488" s="36"/>
    </row>
    <row r="489" spans="1:11" x14ac:dyDescent="0.25">
      <c r="A489" s="6" t="s">
        <v>6</v>
      </c>
      <c r="B489" s="6" t="s">
        <v>612</v>
      </c>
      <c r="C489" s="6" t="s">
        <v>1268</v>
      </c>
      <c r="D489" s="6" t="s">
        <v>51</v>
      </c>
      <c r="E489" s="7" t="s">
        <v>1269</v>
      </c>
      <c r="F489" s="22" t="s">
        <v>1270</v>
      </c>
      <c r="G489" s="39"/>
      <c r="H489" s="40"/>
      <c r="I489" s="6" t="s">
        <v>906</v>
      </c>
      <c r="J489" s="7" t="s">
        <v>56</v>
      </c>
      <c r="K489" s="36"/>
    </row>
    <row r="490" spans="1:11" x14ac:dyDescent="0.25">
      <c r="A490" s="6" t="s">
        <v>6</v>
      </c>
      <c r="B490" s="6" t="s">
        <v>612</v>
      </c>
      <c r="C490" s="6" t="s">
        <v>1268</v>
      </c>
      <c r="D490" s="6" t="s">
        <v>51</v>
      </c>
      <c r="E490" s="6" t="s">
        <v>1271</v>
      </c>
      <c r="F490" s="23" t="s">
        <v>1272</v>
      </c>
      <c r="G490" s="48"/>
      <c r="H490" s="40"/>
      <c r="I490" s="6" t="s">
        <v>906</v>
      </c>
      <c r="J490" s="7" t="s">
        <v>56</v>
      </c>
      <c r="K490" s="36"/>
    </row>
    <row r="491" spans="1:11" x14ac:dyDescent="0.25">
      <c r="A491" s="6" t="s">
        <v>6</v>
      </c>
      <c r="B491" s="6" t="s">
        <v>612</v>
      </c>
      <c r="C491" s="6" t="s">
        <v>1273</v>
      </c>
      <c r="D491" s="6" t="s">
        <v>68</v>
      </c>
      <c r="E491" s="7" t="s">
        <v>1274</v>
      </c>
      <c r="F491" s="22" t="s">
        <v>1275</v>
      </c>
      <c r="G491" s="39"/>
      <c r="H491" s="40"/>
      <c r="I491" s="6" t="s">
        <v>906</v>
      </c>
      <c r="J491" s="7" t="s">
        <v>56</v>
      </c>
      <c r="K491" s="36"/>
    </row>
    <row r="492" spans="1:11" x14ac:dyDescent="0.25">
      <c r="A492" s="6" t="s">
        <v>6</v>
      </c>
      <c r="B492" s="6" t="s">
        <v>612</v>
      </c>
      <c r="C492" s="6" t="s">
        <v>1273</v>
      </c>
      <c r="D492" s="6" t="s">
        <v>68</v>
      </c>
      <c r="E492" s="7" t="s">
        <v>599</v>
      </c>
      <c r="F492" s="22" t="s">
        <v>1276</v>
      </c>
      <c r="G492" s="39"/>
      <c r="H492" s="40"/>
      <c r="I492" s="6" t="s">
        <v>906</v>
      </c>
      <c r="J492" s="7" t="s">
        <v>56</v>
      </c>
      <c r="K492" s="36"/>
    </row>
    <row r="493" spans="1:11" x14ac:dyDescent="0.25">
      <c r="A493" s="6" t="s">
        <v>6</v>
      </c>
      <c r="B493" s="6" t="s">
        <v>612</v>
      </c>
      <c r="C493" s="6" t="s">
        <v>1277</v>
      </c>
      <c r="D493" s="6" t="s">
        <v>68</v>
      </c>
      <c r="E493" s="7" t="s">
        <v>618</v>
      </c>
      <c r="F493" s="22" t="s">
        <v>1278</v>
      </c>
      <c r="G493" s="39"/>
      <c r="H493" s="40"/>
      <c r="I493" s="6" t="s">
        <v>906</v>
      </c>
      <c r="J493" s="7" t="s">
        <v>56</v>
      </c>
      <c r="K493" s="36"/>
    </row>
    <row r="494" spans="1:11" x14ac:dyDescent="0.25">
      <c r="A494" s="6" t="s">
        <v>6</v>
      </c>
      <c r="B494" s="6" t="s">
        <v>612</v>
      </c>
      <c r="C494" s="6" t="s">
        <v>1279</v>
      </c>
      <c r="D494" s="6" t="s">
        <v>68</v>
      </c>
      <c r="E494" s="6" t="s">
        <v>1280</v>
      </c>
      <c r="F494" s="23" t="s">
        <v>1281</v>
      </c>
      <c r="G494" s="48"/>
      <c r="H494" s="40"/>
      <c r="I494" s="6" t="s">
        <v>906</v>
      </c>
      <c r="J494" s="7" t="s">
        <v>56</v>
      </c>
      <c r="K494" s="36"/>
    </row>
    <row r="495" spans="1:11" x14ac:dyDescent="0.25">
      <c r="A495" s="6" t="s">
        <v>6</v>
      </c>
      <c r="B495" s="6" t="s">
        <v>612</v>
      </c>
      <c r="C495" s="6" t="s">
        <v>1282</v>
      </c>
      <c r="D495" s="6" t="s">
        <v>68</v>
      </c>
      <c r="E495" s="6" t="s">
        <v>1283</v>
      </c>
      <c r="F495" s="23" t="s">
        <v>1284</v>
      </c>
      <c r="G495" s="48"/>
      <c r="H495" s="40"/>
      <c r="I495" s="6" t="s">
        <v>906</v>
      </c>
      <c r="J495" s="7" t="s">
        <v>56</v>
      </c>
      <c r="K495" s="36"/>
    </row>
    <row r="496" spans="1:11" x14ac:dyDescent="0.25">
      <c r="A496" s="6" t="s">
        <v>6</v>
      </c>
      <c r="B496" s="6" t="s">
        <v>612</v>
      </c>
      <c r="C496" s="6" t="s">
        <v>1285</v>
      </c>
      <c r="D496" s="6" t="s">
        <v>68</v>
      </c>
      <c r="E496" s="6" t="s">
        <v>1286</v>
      </c>
      <c r="F496" s="23" t="s">
        <v>1287</v>
      </c>
      <c r="G496" s="48"/>
      <c r="H496" s="40"/>
      <c r="I496" s="6" t="s">
        <v>906</v>
      </c>
      <c r="J496" s="7" t="s">
        <v>56</v>
      </c>
      <c r="K496" s="36"/>
    </row>
    <row r="497" spans="1:11" x14ac:dyDescent="0.25">
      <c r="A497" s="6" t="s">
        <v>6</v>
      </c>
      <c r="B497" s="6" t="s">
        <v>612</v>
      </c>
      <c r="C497" s="6" t="s">
        <v>1288</v>
      </c>
      <c r="D497" s="6" t="s">
        <v>68</v>
      </c>
      <c r="E497" s="6" t="s">
        <v>1289</v>
      </c>
      <c r="F497" s="23" t="s">
        <v>1290</v>
      </c>
      <c r="G497" s="48"/>
      <c r="H497" s="40"/>
      <c r="I497" s="6" t="s">
        <v>906</v>
      </c>
      <c r="J497" s="7" t="s">
        <v>56</v>
      </c>
      <c r="K497" s="36"/>
    </row>
    <row r="498" spans="1:11" x14ac:dyDescent="0.25">
      <c r="A498" s="6" t="s">
        <v>6</v>
      </c>
      <c r="B498" s="6" t="s">
        <v>612</v>
      </c>
      <c r="C498" s="6" t="s">
        <v>1291</v>
      </c>
      <c r="D498" s="6" t="s">
        <v>68</v>
      </c>
      <c r="E498" s="6" t="s">
        <v>1292</v>
      </c>
      <c r="F498" s="23" t="s">
        <v>1293</v>
      </c>
      <c r="G498" s="48"/>
      <c r="H498" s="40"/>
      <c r="I498" s="6" t="s">
        <v>906</v>
      </c>
      <c r="J498" s="7" t="s">
        <v>56</v>
      </c>
      <c r="K498" s="36"/>
    </row>
    <row r="499" spans="1:11" x14ac:dyDescent="0.25">
      <c r="A499" s="6" t="s">
        <v>6</v>
      </c>
      <c r="B499" s="6" t="s">
        <v>612</v>
      </c>
      <c r="C499" s="6" t="s">
        <v>1294</v>
      </c>
      <c r="D499" s="6" t="s">
        <v>68</v>
      </c>
      <c r="E499" s="6" t="s">
        <v>1295</v>
      </c>
      <c r="F499" s="23" t="s">
        <v>1296</v>
      </c>
      <c r="G499" s="48"/>
      <c r="H499" s="40"/>
      <c r="I499" s="6" t="s">
        <v>906</v>
      </c>
      <c r="J499" s="7" t="s">
        <v>56</v>
      </c>
      <c r="K499" s="36"/>
    </row>
    <row r="500" spans="1:11" x14ac:dyDescent="0.25">
      <c r="A500" s="6" t="s">
        <v>6</v>
      </c>
      <c r="B500" s="6" t="s">
        <v>612</v>
      </c>
      <c r="C500" s="6" t="s">
        <v>1297</v>
      </c>
      <c r="D500" s="6" t="s">
        <v>68</v>
      </c>
      <c r="E500" s="6" t="s">
        <v>1298</v>
      </c>
      <c r="F500" s="24" t="s">
        <v>1299</v>
      </c>
      <c r="G500" s="48"/>
      <c r="H500" s="40"/>
      <c r="I500" s="6" t="s">
        <v>906</v>
      </c>
      <c r="J500" s="7" t="s">
        <v>56</v>
      </c>
      <c r="K500" s="36"/>
    </row>
    <row r="501" spans="1:11" x14ac:dyDescent="0.25">
      <c r="A501" s="6" t="s">
        <v>6</v>
      </c>
      <c r="B501" s="6" t="s">
        <v>612</v>
      </c>
      <c r="C501" s="6" t="s">
        <v>1300</v>
      </c>
      <c r="D501" s="6" t="s">
        <v>68</v>
      </c>
      <c r="E501" s="6" t="s">
        <v>1301</v>
      </c>
      <c r="F501" s="24" t="s">
        <v>1302</v>
      </c>
      <c r="G501" s="48"/>
      <c r="H501" s="40"/>
      <c r="I501" s="6" t="s">
        <v>906</v>
      </c>
      <c r="J501" s="7" t="s">
        <v>56</v>
      </c>
      <c r="K501" s="36"/>
    </row>
    <row r="502" spans="1:11" x14ac:dyDescent="0.25">
      <c r="A502" s="6" t="s">
        <v>6</v>
      </c>
      <c r="B502" s="6" t="s">
        <v>612</v>
      </c>
      <c r="C502" s="6" t="s">
        <v>1303</v>
      </c>
      <c r="D502" s="6" t="s">
        <v>68</v>
      </c>
      <c r="E502" s="6" t="s">
        <v>1304</v>
      </c>
      <c r="F502" s="24" t="s">
        <v>1305</v>
      </c>
      <c r="G502" s="48"/>
      <c r="H502" s="40"/>
      <c r="I502" s="6" t="s">
        <v>906</v>
      </c>
      <c r="J502" s="7" t="s">
        <v>56</v>
      </c>
      <c r="K502" s="36"/>
    </row>
    <row r="503" spans="1:11" x14ac:dyDescent="0.25">
      <c r="A503" s="6" t="s">
        <v>6</v>
      </c>
      <c r="B503" s="6" t="s">
        <v>612</v>
      </c>
      <c r="C503" s="6" t="s">
        <v>1306</v>
      </c>
      <c r="D503" s="6" t="s">
        <v>68</v>
      </c>
      <c r="E503" s="6" t="s">
        <v>1307</v>
      </c>
      <c r="F503" s="23" t="s">
        <v>1308</v>
      </c>
      <c r="G503" s="48"/>
      <c r="H503" s="40"/>
      <c r="I503" s="6" t="s">
        <v>906</v>
      </c>
      <c r="J503" s="7" t="s">
        <v>56</v>
      </c>
      <c r="K503" s="36"/>
    </row>
    <row r="504" spans="1:11" x14ac:dyDescent="0.25">
      <c r="A504" s="6" t="s">
        <v>6</v>
      </c>
      <c r="B504" s="6" t="s">
        <v>612</v>
      </c>
      <c r="C504" s="6" t="s">
        <v>1309</v>
      </c>
      <c r="D504" s="6" t="s">
        <v>68</v>
      </c>
      <c r="E504" s="6" t="s">
        <v>900</v>
      </c>
      <c r="F504" s="23" t="s">
        <v>1310</v>
      </c>
      <c r="G504" s="48"/>
      <c r="H504" s="40"/>
      <c r="I504" s="6" t="s">
        <v>906</v>
      </c>
      <c r="J504" s="7" t="s">
        <v>56</v>
      </c>
      <c r="K504" s="36"/>
    </row>
    <row r="505" spans="1:11" x14ac:dyDescent="0.25">
      <c r="A505" s="6" t="s">
        <v>6</v>
      </c>
      <c r="B505" s="6" t="s">
        <v>612</v>
      </c>
      <c r="C505" s="6" t="s">
        <v>1311</v>
      </c>
      <c r="D505" s="6" t="s">
        <v>68</v>
      </c>
      <c r="E505" s="6" t="s">
        <v>748</v>
      </c>
      <c r="F505" s="23" t="s">
        <v>1312</v>
      </c>
      <c r="G505" s="48"/>
      <c r="H505" s="40"/>
      <c r="I505" s="6" t="s">
        <v>906</v>
      </c>
      <c r="J505" s="7" t="s">
        <v>56</v>
      </c>
      <c r="K505" s="36"/>
    </row>
    <row r="506" spans="1:11" x14ac:dyDescent="0.25">
      <c r="A506" s="6" t="s">
        <v>6</v>
      </c>
      <c r="B506" s="6" t="s">
        <v>612</v>
      </c>
      <c r="C506" s="6" t="s">
        <v>1313</v>
      </c>
      <c r="D506" s="6" t="s">
        <v>68</v>
      </c>
      <c r="E506" s="6" t="s">
        <v>1314</v>
      </c>
      <c r="F506" s="24" t="s">
        <v>1315</v>
      </c>
      <c r="G506" s="48"/>
      <c r="H506" s="40"/>
      <c r="I506" s="6" t="s">
        <v>906</v>
      </c>
      <c r="J506" s="7" t="s">
        <v>56</v>
      </c>
      <c r="K506" s="36"/>
    </row>
    <row r="507" spans="1:11" x14ac:dyDescent="0.25">
      <c r="A507" s="6" t="s">
        <v>6</v>
      </c>
      <c r="B507" s="6" t="s">
        <v>612</v>
      </c>
      <c r="C507" s="6" t="s">
        <v>1316</v>
      </c>
      <c r="D507" s="6" t="s">
        <v>68</v>
      </c>
      <c r="E507" s="7" t="s">
        <v>1317</v>
      </c>
      <c r="F507" s="22" t="s">
        <v>1318</v>
      </c>
      <c r="G507" s="39"/>
      <c r="H507" s="40"/>
      <c r="I507" s="6" t="s">
        <v>906</v>
      </c>
      <c r="J507" s="7" t="s">
        <v>56</v>
      </c>
      <c r="K507" s="36"/>
    </row>
    <row r="508" spans="1:11" x14ac:dyDescent="0.25">
      <c r="A508" s="6" t="s">
        <v>6</v>
      </c>
      <c r="B508" s="6" t="s">
        <v>612</v>
      </c>
      <c r="C508" s="6" t="s">
        <v>1319</v>
      </c>
      <c r="D508" s="6" t="s">
        <v>68</v>
      </c>
      <c r="E508" s="7" t="s">
        <v>1320</v>
      </c>
      <c r="F508" s="22" t="s">
        <v>1321</v>
      </c>
      <c r="G508" s="39"/>
      <c r="H508" s="40"/>
      <c r="I508" s="6" t="s">
        <v>906</v>
      </c>
      <c r="J508" s="7" t="s">
        <v>56</v>
      </c>
      <c r="K508" s="36"/>
    </row>
    <row r="509" spans="1:11" x14ac:dyDescent="0.25">
      <c r="A509" s="6" t="s">
        <v>6</v>
      </c>
      <c r="B509" s="6" t="s">
        <v>612</v>
      </c>
      <c r="C509" s="6" t="s">
        <v>1322</v>
      </c>
      <c r="D509" s="6" t="s">
        <v>68</v>
      </c>
      <c r="E509" s="7" t="s">
        <v>1323</v>
      </c>
      <c r="F509" s="22" t="s">
        <v>1324</v>
      </c>
      <c r="G509" s="39"/>
      <c r="H509" s="40"/>
      <c r="I509" s="6" t="s">
        <v>906</v>
      </c>
      <c r="J509" s="7" t="s">
        <v>56</v>
      </c>
      <c r="K509" s="36"/>
    </row>
    <row r="510" spans="1:11" x14ac:dyDescent="0.25">
      <c r="A510" s="6" t="s">
        <v>6</v>
      </c>
      <c r="B510" s="6" t="s">
        <v>612</v>
      </c>
      <c r="C510" s="6" t="s">
        <v>1325</v>
      </c>
      <c r="D510" s="6" t="s">
        <v>68</v>
      </c>
      <c r="E510" s="7" t="s">
        <v>594</v>
      </c>
      <c r="F510" s="22" t="s">
        <v>1326</v>
      </c>
      <c r="G510" s="39"/>
      <c r="H510" s="40"/>
      <c r="I510" s="6" t="s">
        <v>906</v>
      </c>
      <c r="J510" s="7" t="s">
        <v>56</v>
      </c>
      <c r="K510" s="36"/>
    </row>
    <row r="511" spans="1:11" x14ac:dyDescent="0.25">
      <c r="A511" s="6" t="s">
        <v>6</v>
      </c>
      <c r="B511" s="6" t="s">
        <v>612</v>
      </c>
      <c r="C511" s="6" t="s">
        <v>1327</v>
      </c>
      <c r="D511" s="6" t="s">
        <v>68</v>
      </c>
      <c r="E511" s="7" t="s">
        <v>1328</v>
      </c>
      <c r="F511" s="22" t="s">
        <v>1329</v>
      </c>
      <c r="G511" s="39"/>
      <c r="H511" s="40"/>
      <c r="I511" s="6" t="s">
        <v>906</v>
      </c>
      <c r="J511" s="7" t="s">
        <v>56</v>
      </c>
      <c r="K511" s="36"/>
    </row>
    <row r="512" spans="1:11" x14ac:dyDescent="0.25">
      <c r="A512" s="6" t="s">
        <v>6</v>
      </c>
      <c r="B512" s="6" t="s">
        <v>612</v>
      </c>
      <c r="C512" s="6" t="s">
        <v>1330</v>
      </c>
      <c r="D512" s="6" t="s">
        <v>68</v>
      </c>
      <c r="E512" s="7" t="s">
        <v>1331</v>
      </c>
      <c r="F512" s="22" t="s">
        <v>1332</v>
      </c>
      <c r="G512" s="39"/>
      <c r="H512" s="40"/>
      <c r="I512" s="6" t="s">
        <v>906</v>
      </c>
      <c r="J512" s="7" t="s">
        <v>56</v>
      </c>
      <c r="K512" s="36"/>
    </row>
    <row r="513" spans="1:11" x14ac:dyDescent="0.25">
      <c r="A513" s="6" t="s">
        <v>6</v>
      </c>
      <c r="B513" s="6" t="s">
        <v>612</v>
      </c>
      <c r="C513" s="6" t="s">
        <v>286</v>
      </c>
      <c r="D513" s="6" t="s">
        <v>68</v>
      </c>
      <c r="E513" s="7" t="s">
        <v>1333</v>
      </c>
      <c r="F513" s="22" t="s">
        <v>1334</v>
      </c>
      <c r="G513" s="39"/>
      <c r="H513" s="40"/>
      <c r="I513" s="6" t="s">
        <v>906</v>
      </c>
      <c r="J513" s="7" t="s">
        <v>56</v>
      </c>
      <c r="K513" s="36"/>
    </row>
    <row r="514" spans="1:11" x14ac:dyDescent="0.25">
      <c r="A514" s="6" t="s">
        <v>6</v>
      </c>
      <c r="B514" s="6" t="s">
        <v>612</v>
      </c>
      <c r="C514" s="6" t="s">
        <v>1335</v>
      </c>
      <c r="D514" s="6" t="s">
        <v>68</v>
      </c>
      <c r="E514" s="7" t="s">
        <v>1336</v>
      </c>
      <c r="F514" s="22" t="s">
        <v>1337</v>
      </c>
      <c r="G514" s="39"/>
      <c r="H514" s="40"/>
      <c r="I514" s="6" t="s">
        <v>906</v>
      </c>
      <c r="J514" s="7" t="s">
        <v>56</v>
      </c>
      <c r="K514" s="36"/>
    </row>
    <row r="515" spans="1:11" x14ac:dyDescent="0.25">
      <c r="A515" s="6" t="s">
        <v>6</v>
      </c>
      <c r="B515" s="6" t="s">
        <v>612</v>
      </c>
      <c r="C515" s="6" t="s">
        <v>1338</v>
      </c>
      <c r="D515" s="6" t="s">
        <v>68</v>
      </c>
      <c r="E515" s="7" t="s">
        <v>1339</v>
      </c>
      <c r="F515" s="22" t="s">
        <v>1340</v>
      </c>
      <c r="G515" s="39"/>
      <c r="H515" s="40"/>
      <c r="I515" s="6" t="s">
        <v>906</v>
      </c>
      <c r="J515" s="7" t="s">
        <v>56</v>
      </c>
      <c r="K515" s="36"/>
    </row>
    <row r="516" spans="1:11" x14ac:dyDescent="0.25">
      <c r="A516" s="6" t="s">
        <v>6</v>
      </c>
      <c r="B516" s="6" t="s">
        <v>612</v>
      </c>
      <c r="C516" s="6" t="s">
        <v>1338</v>
      </c>
      <c r="D516" s="6" t="s">
        <v>68</v>
      </c>
      <c r="E516" s="7" t="s">
        <v>414</v>
      </c>
      <c r="F516" s="22" t="s">
        <v>1341</v>
      </c>
      <c r="G516" s="39"/>
      <c r="H516" s="40"/>
      <c r="I516" s="6" t="s">
        <v>906</v>
      </c>
      <c r="J516" s="7" t="s">
        <v>56</v>
      </c>
      <c r="K516" s="36"/>
    </row>
    <row r="517" spans="1:11" x14ac:dyDescent="0.25">
      <c r="A517" s="6" t="s">
        <v>6</v>
      </c>
      <c r="B517" s="6" t="s">
        <v>612</v>
      </c>
      <c r="C517" s="25" t="s">
        <v>1342</v>
      </c>
      <c r="D517" s="25" t="s">
        <v>68</v>
      </c>
      <c r="E517" s="14" t="s">
        <v>1343</v>
      </c>
      <c r="F517" s="26" t="s">
        <v>1344</v>
      </c>
      <c r="G517" s="39"/>
      <c r="H517" s="40"/>
      <c r="I517" s="6" t="s">
        <v>906</v>
      </c>
      <c r="J517" s="7" t="s">
        <v>56</v>
      </c>
      <c r="K517" s="36"/>
    </row>
    <row r="518" spans="1:11" x14ac:dyDescent="0.25">
      <c r="A518" s="6" t="s">
        <v>6</v>
      </c>
      <c r="B518" s="6" t="s">
        <v>612</v>
      </c>
      <c r="C518" s="25" t="s">
        <v>1345</v>
      </c>
      <c r="D518" s="25" t="s">
        <v>68</v>
      </c>
      <c r="E518" s="14" t="s">
        <v>599</v>
      </c>
      <c r="F518" s="26" t="s">
        <v>1346</v>
      </c>
      <c r="G518" s="39"/>
      <c r="H518" s="40"/>
      <c r="I518" s="6" t="s">
        <v>906</v>
      </c>
      <c r="J518" s="7" t="s">
        <v>56</v>
      </c>
      <c r="K518" s="36"/>
    </row>
    <row r="519" spans="1:11" x14ac:dyDescent="0.25">
      <c r="A519" s="6" t="s">
        <v>6</v>
      </c>
      <c r="B519" s="6" t="s">
        <v>612</v>
      </c>
      <c r="C519" s="25" t="s">
        <v>1347</v>
      </c>
      <c r="D519" s="25" t="s">
        <v>68</v>
      </c>
      <c r="E519" s="14" t="s">
        <v>1348</v>
      </c>
      <c r="F519" s="26" t="s">
        <v>1349</v>
      </c>
      <c r="G519" s="39"/>
      <c r="H519" s="40"/>
      <c r="I519" s="6" t="s">
        <v>906</v>
      </c>
      <c r="J519" s="7" t="s">
        <v>56</v>
      </c>
      <c r="K519" s="36"/>
    </row>
  </sheetData>
  <autoFilter ref="A3:K519" xr:uid="{00000000-0009-0000-0000-000002000000}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1353</v>
      </c>
      <c r="D3"/>
      <c r="E3"/>
      <c r="F3"/>
      <c r="G3"/>
    </row>
    <row r="4" spans="1:7" x14ac:dyDescent="0.25">
      <c r="A4" s="27" t="s">
        <v>44</v>
      </c>
      <c r="B4" t="s">
        <v>1354</v>
      </c>
      <c r="C4" t="s">
        <v>1355</v>
      </c>
      <c r="D4" t="s">
        <v>1352</v>
      </c>
      <c r="E4"/>
      <c r="F4"/>
      <c r="G4"/>
    </row>
    <row r="5" spans="1:7" x14ac:dyDescent="0.25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1079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982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1351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cp:lastPrinted>2020-06-12T09:22:19Z</cp:lastPrinted>
  <dcterms:created xsi:type="dcterms:W3CDTF">2018-08-13T06:34:16Z</dcterms:created>
  <dcterms:modified xsi:type="dcterms:W3CDTF">2020-06-25T02:30:49Z</dcterms:modified>
</cp:coreProperties>
</file>