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440" windowHeight="7365"/>
  </bookViews>
  <sheets>
    <sheet name="BIAYA" sheetId="4" r:id="rId1"/>
    <sheet name="MMT" sheetId="3" r:id="rId2"/>
    <sheet name="KEROMBONG" sheetId="5" r:id="rId3"/>
  </sheets>
  <calcPr calcId="124519"/>
</workbook>
</file>

<file path=xl/calcChain.xml><?xml version="1.0" encoding="utf-8"?>
<calcChain xmlns="http://schemas.openxmlformats.org/spreadsheetml/2006/main">
  <c r="K27" i="4"/>
  <c r="J24"/>
  <c r="K56" i="3"/>
  <c r="H56"/>
  <c r="F23" i="4" l="1"/>
  <c r="J14"/>
  <c r="J15"/>
  <c r="J16"/>
  <c r="J17"/>
  <c r="J18"/>
  <c r="J19"/>
  <c r="J20"/>
  <c r="J21"/>
  <c r="J22"/>
  <c r="J13"/>
  <c r="E6" i="5"/>
  <c r="K12" i="4"/>
  <c r="J8"/>
  <c r="J7"/>
  <c r="J6"/>
  <c r="K23" l="1"/>
  <c r="K9"/>
  <c r="J55" i="3" l="1"/>
  <c r="H55"/>
  <c r="H14" l="1"/>
  <c r="J14" s="1"/>
  <c r="H6"/>
  <c r="J6" s="1"/>
  <c r="H7"/>
  <c r="J7" s="1"/>
  <c r="H8"/>
  <c r="J8" s="1"/>
  <c r="H9"/>
  <c r="J9" s="1"/>
  <c r="H10"/>
  <c r="J10" s="1"/>
  <c r="H11"/>
  <c r="J11" s="1"/>
  <c r="H12"/>
  <c r="J12" s="1"/>
  <c r="H13"/>
  <c r="J13" s="1"/>
  <c r="H15"/>
  <c r="J15" s="1"/>
  <c r="H16"/>
  <c r="J16" s="1"/>
  <c r="H17"/>
  <c r="J17" s="1"/>
  <c r="H18"/>
  <c r="J18" s="1"/>
  <c r="H19"/>
  <c r="J19" s="1"/>
  <c r="H20"/>
  <c r="J20" s="1"/>
  <c r="H21"/>
  <c r="J21" s="1"/>
  <c r="H22"/>
  <c r="J22" s="1"/>
  <c r="H23"/>
  <c r="J23" s="1"/>
  <c r="H24"/>
  <c r="J24" s="1"/>
  <c r="H25"/>
  <c r="J25" s="1"/>
  <c r="H26"/>
  <c r="J26" s="1"/>
  <c r="H27"/>
  <c r="J27" s="1"/>
  <c r="H28"/>
  <c r="J28" s="1"/>
  <c r="H29"/>
  <c r="J29" s="1"/>
  <c r="H30"/>
  <c r="J30" s="1"/>
  <c r="H31"/>
  <c r="J31" s="1"/>
  <c r="H32"/>
  <c r="J32" s="1"/>
  <c r="H33"/>
  <c r="J33" s="1"/>
  <c r="H34"/>
  <c r="J34" s="1"/>
  <c r="H35"/>
  <c r="J35" s="1"/>
  <c r="H36"/>
  <c r="J36" s="1"/>
  <c r="H37"/>
  <c r="J37" s="1"/>
  <c r="H38"/>
  <c r="J38" s="1"/>
  <c r="H39"/>
  <c r="J39" s="1"/>
  <c r="H40"/>
  <c r="J40" s="1"/>
  <c r="H41"/>
  <c r="J41" s="1"/>
  <c r="H42"/>
  <c r="J42" s="1"/>
  <c r="H43"/>
  <c r="J43" s="1"/>
  <c r="H44"/>
  <c r="J44" s="1"/>
  <c r="H45"/>
  <c r="J45" s="1"/>
  <c r="H46"/>
  <c r="J46" s="1"/>
  <c r="H47"/>
  <c r="J47" s="1"/>
  <c r="H48"/>
  <c r="J48" s="1"/>
  <c r="H49"/>
  <c r="J49" s="1"/>
  <c r="H50"/>
  <c r="J50" s="1"/>
  <c r="H51"/>
  <c r="J51" s="1"/>
  <c r="H52"/>
  <c r="J52" s="1"/>
  <c r="H53"/>
  <c r="H54"/>
  <c r="J54" s="1"/>
  <c r="H5"/>
  <c r="J5" s="1"/>
  <c r="H4"/>
  <c r="J53" l="1"/>
  <c r="J4"/>
  <c r="J56" l="1"/>
</calcChain>
</file>

<file path=xl/sharedStrings.xml><?xml version="1.0" encoding="utf-8"?>
<sst xmlns="http://schemas.openxmlformats.org/spreadsheetml/2006/main" count="177" uniqueCount="127">
  <si>
    <t>AKTIFITAS PROMOSI</t>
  </si>
  <si>
    <t>KETERANGAN</t>
  </si>
  <si>
    <t>NO</t>
  </si>
  <si>
    <t>TANGGAL</t>
  </si>
  <si>
    <t>NAMA TOKO / TEMPAT</t>
  </si>
  <si>
    <t>UKURAN (M)</t>
  </si>
  <si>
    <t>RUPIAH</t>
  </si>
  <si>
    <t>PANJANG</t>
  </si>
  <si>
    <t>LEBAR</t>
  </si>
  <si>
    <t>TOTAL BIAYA</t>
  </si>
  <si>
    <t>SUB TOTAL</t>
  </si>
  <si>
    <t>ALAMAT</t>
  </si>
  <si>
    <t>HARGA SATUAN</t>
  </si>
  <si>
    <t>LUAS</t>
  </si>
  <si>
    <t>PASAR WIRADESA</t>
  </si>
  <si>
    <t>TOKO LINA</t>
  </si>
  <si>
    <t>TOKO ONO</t>
  </si>
  <si>
    <t xml:space="preserve">Pasar Grogolan </t>
  </si>
  <si>
    <t xml:space="preserve">Pasar Batang </t>
  </si>
  <si>
    <t xml:space="preserve">Pasar Kajen </t>
  </si>
  <si>
    <t xml:space="preserve">Pasar Bandar </t>
  </si>
  <si>
    <t xml:space="preserve">BU IDA </t>
  </si>
  <si>
    <t>ITEM</t>
  </si>
  <si>
    <t>JUMLAH</t>
  </si>
  <si>
    <t>HARGA</t>
  </si>
  <si>
    <t>TOTAL</t>
  </si>
  <si>
    <t>SATUAN</t>
  </si>
  <si>
    <t>PRINT ADVERTISING</t>
  </si>
  <si>
    <t>CETAK MMT NAMA TOKO</t>
  </si>
  <si>
    <t>RINCIAN NAMA TOKO DAN UKURAN DI SHEET MMT</t>
  </si>
  <si>
    <t>PASAR BANDUNG</t>
  </si>
  <si>
    <t>total</t>
  </si>
  <si>
    <t>VYNIL NAMA TOKO</t>
  </si>
  <si>
    <t>TOKO BU LILY</t>
  </si>
  <si>
    <t>TOKO MBA ii</t>
  </si>
  <si>
    <t>PASAR BAWANG ADIWERNA KIOS E</t>
  </si>
  <si>
    <t>TOKO BU RIO</t>
  </si>
  <si>
    <t>PASAR BAWANG ADIWERNA KIOS E NO 8</t>
  </si>
  <si>
    <t xml:space="preserve">TOKO MARYAM </t>
  </si>
  <si>
    <t>PASAR RANDUGUNTING</t>
  </si>
  <si>
    <t xml:space="preserve">TOKO DEWI PLASTIK </t>
  </si>
  <si>
    <t>PASAR KERSANA BREBES</t>
  </si>
  <si>
    <t>TOKO MIRA</t>
  </si>
  <si>
    <t>JL RAYA JATIBARANG SLAWI</t>
  </si>
  <si>
    <t>TULISAN NAM TOKO BESAR</t>
  </si>
  <si>
    <t>PAK TOHIR</t>
  </si>
  <si>
    <t>PASAR BULAKAMBA</t>
  </si>
  <si>
    <t>SPANDUK POTRET</t>
  </si>
  <si>
    <t>PASAR SRAGI</t>
  </si>
  <si>
    <t>BU NARTI</t>
  </si>
  <si>
    <t>BU SURATI</t>
  </si>
  <si>
    <t>TOKO HERMANTO</t>
  </si>
  <si>
    <t>MBAK YANTI</t>
  </si>
  <si>
    <t>TOKO SUBHAN</t>
  </si>
  <si>
    <t>TOKO HJ KHAMSITI</t>
  </si>
  <si>
    <t>MBAK SAIDAH</t>
  </si>
  <si>
    <t>BU MUR</t>
  </si>
  <si>
    <t>PASAR KESESI</t>
  </si>
  <si>
    <t>BU SLAMET</t>
  </si>
  <si>
    <t>MAK INTEN</t>
  </si>
  <si>
    <t>RIFA JAYA 2</t>
  </si>
  <si>
    <t>SUNDRI</t>
  </si>
  <si>
    <t>SITI MURIP</t>
  </si>
  <si>
    <t>SRI RAHAYU</t>
  </si>
  <si>
    <t>KARIYAH SEMBAKO</t>
  </si>
  <si>
    <t>BU NUR AINI</t>
  </si>
  <si>
    <t>BU MUJENAH/RAGIL</t>
  </si>
  <si>
    <t>H SUPARMAN SAYUR</t>
  </si>
  <si>
    <t>RAHMAWATI</t>
  </si>
  <si>
    <t>TOKO YULIANTO</t>
  </si>
  <si>
    <t>SURYA PUTRI</t>
  </si>
  <si>
    <t>H MUSTARAM</t>
  </si>
  <si>
    <t>ARZAKIYAH</t>
  </si>
  <si>
    <t>MAS DIN</t>
  </si>
  <si>
    <t>BU ISTI</t>
  </si>
  <si>
    <t>H BUCHORI</t>
  </si>
  <si>
    <t>PASAR KEMANTRAN</t>
  </si>
  <si>
    <t>H SUNARDI</t>
  </si>
  <si>
    <t>DIMAS</t>
  </si>
  <si>
    <t>HJ NURIYAH</t>
  </si>
  <si>
    <t>NUR HIDAYAH</t>
  </si>
  <si>
    <t>PASAR BANTAR BOLANG</t>
  </si>
  <si>
    <t xml:space="preserve">ANEKA JAJAN PASAR BU WARI </t>
  </si>
  <si>
    <t>PASAR BANJARDAWA</t>
  </si>
  <si>
    <t xml:space="preserve">IKAN MAS </t>
  </si>
  <si>
    <t>MARINI</t>
  </si>
  <si>
    <t>SRIYATI</t>
  </si>
  <si>
    <t>MERDEKA</t>
  </si>
  <si>
    <t>MJ TELOR</t>
  </si>
  <si>
    <t>HJ ATUN</t>
  </si>
  <si>
    <t>PASAR PADURAKSA</t>
  </si>
  <si>
    <t>KIOS 1 / BU MUNISAH</t>
  </si>
  <si>
    <t>PASAR BLIGO</t>
  </si>
  <si>
    <t>RINCIAN AKTIFITAS PROMOSI DAN KEBUTUHAN BIAYA LPAP JULI 2020</t>
  </si>
  <si>
    <t>KIOS 2</t>
  </si>
  <si>
    <t xml:space="preserve">KIOS SADI </t>
  </si>
  <si>
    <t xml:space="preserve">H SAILATIN </t>
  </si>
  <si>
    <t>RANDUDONGKAL</t>
  </si>
  <si>
    <t>RINCIAN UKURAN DAN BIAYA PER PSK DI SHEET KEROBONG</t>
  </si>
  <si>
    <t>INDUK BREBES</t>
  </si>
  <si>
    <t>WIRADESA</t>
  </si>
  <si>
    <t>PAPAN NAMA PASAR (PNP)</t>
  </si>
  <si>
    <t xml:space="preserve">PASAR KEMANTRAN </t>
  </si>
  <si>
    <t>BRANDING PKK PSR SUBUH</t>
  </si>
  <si>
    <t>PASAR SURODADI</t>
  </si>
  <si>
    <r>
      <t xml:space="preserve">HARGA TOTAL MATERIAL DAN PAJAK IJIN REKLAME </t>
    </r>
    <r>
      <rPr>
        <b/>
        <sz val="11"/>
        <color indexed="8"/>
        <rFont val="Calibri"/>
        <family val="2"/>
      </rPr>
      <t xml:space="preserve">1 TAHUN </t>
    </r>
  </si>
  <si>
    <t>RINCIAN AKTIFITAS PROMOSI LPAP JULI 2020</t>
  </si>
  <si>
    <t xml:space="preserve">BRANDING KEROMBONG PKK </t>
  </si>
  <si>
    <t>SISI</t>
  </si>
  <si>
    <t xml:space="preserve">BIAYA INFRABOARD DAN STIKER </t>
  </si>
  <si>
    <t>BELAKANG</t>
  </si>
  <si>
    <t>SAMPING</t>
  </si>
  <si>
    <t>NDC BENDED TCA UNTUK MT LOKAL</t>
  </si>
  <si>
    <t>DJONI RIYANTO</t>
  </si>
  <si>
    <t>LTA MART</t>
  </si>
  <si>
    <t>MUTIRA CAHAYA MEJASEM</t>
  </si>
  <si>
    <t>MUTIRA CAHAYA SLAWI</t>
  </si>
  <si>
    <t xml:space="preserve">BASA BANJARAN </t>
  </si>
  <si>
    <t xml:space="preserve">KITA </t>
  </si>
  <si>
    <t>MAJU SWALAYAN</t>
  </si>
  <si>
    <t>WARAS SWALAYAN</t>
  </si>
  <si>
    <t>BIRU SWALAYAN</t>
  </si>
  <si>
    <t>BASA PEMALANG</t>
  </si>
  <si>
    <t>TCA 65</t>
  </si>
  <si>
    <t>krtn</t>
  </si>
  <si>
    <t>MD BARU AREA PEMALANG</t>
  </si>
  <si>
    <t xml:space="preserve">BUFEER STOK TCA TUKER BS PASAR 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</si>
</sst>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164" formatCode="[$-409]d\-mmm;@"/>
    <numFmt numFmtId="165" formatCode="[$-409]d\-mmm\-yy;@"/>
    <numFmt numFmtId="166" formatCode="_(* #,##0_);_(* \(#,##0\);_(* &quot;-&quot;??_);_(@_)"/>
  </numFmts>
  <fonts count="33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97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19" xfId="44" applyFont="1" applyFill="1" applyBorder="1" applyAlignment="1">
      <alignment horizontal="center"/>
    </xf>
    <xf numFmtId="0" fontId="20" fillId="19" borderId="15" xfId="0" applyFont="1" applyFill="1" applyBorder="1"/>
    <xf numFmtId="164" fontId="19" fillId="0" borderId="10" xfId="0" applyNumberFormat="1" applyFont="1" applyBorder="1"/>
    <xf numFmtId="41" fontId="19" fillId="0" borderId="19" xfId="28" applyFont="1" applyFill="1" applyBorder="1" applyAlignment="1">
      <alignment horizontal="center"/>
    </xf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20" fillId="19" borderId="14" xfId="0" applyFont="1" applyFill="1" applyBorder="1"/>
    <xf numFmtId="0" fontId="19" fillId="0" borderId="19" xfId="0" applyFont="1" applyFill="1" applyBorder="1"/>
    <xf numFmtId="41" fontId="20" fillId="0" borderId="19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0" fontId="19" fillId="0" borderId="10" xfId="0" applyFont="1" applyFill="1" applyBorder="1"/>
    <xf numFmtId="41" fontId="21" fillId="0" borderId="10" xfId="28" applyFont="1" applyBorder="1"/>
    <xf numFmtId="0" fontId="20" fillId="0" borderId="10" xfId="45" applyFont="1" applyFill="1" applyBorder="1"/>
    <xf numFmtId="0" fontId="20" fillId="0" borderId="13" xfId="0" applyFont="1" applyBorder="1"/>
    <xf numFmtId="0" fontId="22" fillId="21" borderId="0" xfId="0" applyFont="1" applyFill="1"/>
    <xf numFmtId="0" fontId="23" fillId="21" borderId="0" xfId="0" applyFont="1" applyFill="1"/>
    <xf numFmtId="0" fontId="23" fillId="0" borderId="0" xfId="0" applyFont="1"/>
    <xf numFmtId="41" fontId="23" fillId="0" borderId="0" xfId="28" applyFont="1"/>
    <xf numFmtId="41" fontId="22" fillId="0" borderId="0" xfId="28" applyFont="1"/>
    <xf numFmtId="41" fontId="24" fillId="0" borderId="19" xfId="28" applyFont="1" applyFill="1" applyBorder="1" applyAlignment="1">
      <alignment horizontal="center"/>
    </xf>
    <xf numFmtId="41" fontId="24" fillId="0" borderId="10" xfId="28" applyFont="1" applyFill="1" applyBorder="1" applyAlignment="1">
      <alignment horizontal="center"/>
    </xf>
    <xf numFmtId="0" fontId="25" fillId="0" borderId="19" xfId="43" applyFont="1" applyFill="1" applyBorder="1"/>
    <xf numFmtId="0" fontId="25" fillId="0" borderId="10" xfId="43" applyFont="1" applyFill="1" applyBorder="1"/>
    <xf numFmtId="0" fontId="26" fillId="0" borderId="10" xfId="45" applyFont="1" applyFill="1" applyBorder="1"/>
    <xf numFmtId="0" fontId="31" fillId="0" borderId="0" xfId="0" applyFont="1" applyFill="1"/>
    <xf numFmtId="0" fontId="32" fillId="0" borderId="0" xfId="0" applyFont="1" applyFill="1" applyBorder="1"/>
    <xf numFmtId="0" fontId="26" fillId="0" borderId="0" xfId="0" applyFont="1" applyFill="1" applyBorder="1"/>
    <xf numFmtId="41" fontId="31" fillId="0" borderId="0" xfId="28" applyFont="1" applyFill="1"/>
    <xf numFmtId="41" fontId="26" fillId="0" borderId="0" xfId="28" applyFont="1" applyFill="1"/>
    <xf numFmtId="0" fontId="26" fillId="0" borderId="10" xfId="0" applyFont="1" applyFill="1" applyBorder="1"/>
    <xf numFmtId="41" fontId="26" fillId="0" borderId="10" xfId="28" applyFont="1" applyFill="1" applyBorder="1"/>
    <xf numFmtId="0" fontId="31" fillId="0" borderId="10" xfId="0" applyFont="1" applyFill="1" applyBorder="1"/>
    <xf numFmtId="165" fontId="31" fillId="0" borderId="10" xfId="0" applyNumberFormat="1" applyFont="1" applyFill="1" applyBorder="1"/>
    <xf numFmtId="0" fontId="31" fillId="0" borderId="10" xfId="0" applyNumberFormat="1" applyFont="1" applyFill="1" applyBorder="1" applyAlignment="1" applyProtection="1"/>
    <xf numFmtId="0" fontId="26" fillId="0" borderId="10" xfId="0" applyFont="1" applyFill="1" applyBorder="1" applyAlignment="1">
      <alignment horizontal="center"/>
    </xf>
    <xf numFmtId="166" fontId="31" fillId="0" borderId="10" xfId="0" applyNumberFormat="1" applyFont="1" applyFill="1" applyBorder="1" applyAlignment="1">
      <alignment horizontal="center"/>
    </xf>
    <xf numFmtId="0" fontId="31" fillId="0" borderId="10" xfId="0" applyNumberFormat="1" applyFont="1" applyFill="1" applyBorder="1" applyAlignment="1" applyProtection="1">
      <alignment horizontal="right" vertical="center"/>
    </xf>
    <xf numFmtId="166" fontId="31" fillId="0" borderId="10" xfId="0" applyNumberFormat="1" applyFont="1" applyFill="1" applyBorder="1" applyAlignment="1"/>
    <xf numFmtId="41" fontId="31" fillId="0" borderId="10" xfId="28" applyFont="1" applyFill="1" applyBorder="1" applyAlignment="1" applyProtection="1">
      <alignment vertical="center"/>
    </xf>
    <xf numFmtId="0" fontId="31" fillId="0" borderId="10" xfId="0" applyNumberFormat="1" applyFont="1" applyFill="1" applyBorder="1" applyAlignment="1" applyProtection="1">
      <alignment vertical="center"/>
    </xf>
    <xf numFmtId="41" fontId="31" fillId="0" borderId="10" xfId="0" applyNumberFormat="1" applyFont="1" applyFill="1" applyBorder="1" applyAlignment="1" applyProtection="1">
      <alignment vertical="center"/>
    </xf>
    <xf numFmtId="41" fontId="31" fillId="0" borderId="10" xfId="28" applyFont="1" applyFill="1" applyBorder="1" applyAlignment="1"/>
    <xf numFmtId="0" fontId="31" fillId="20" borderId="10" xfId="0" applyFont="1" applyFill="1" applyBorder="1"/>
    <xf numFmtId="41" fontId="26" fillId="20" borderId="10" xfId="28" applyFont="1" applyFill="1" applyBorder="1"/>
    <xf numFmtId="0" fontId="20" fillId="0" borderId="0" xfId="0" applyFont="1" applyBorder="1"/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/>
    <xf numFmtId="41" fontId="30" fillId="0" borderId="0" xfId="28" applyFont="1" applyBorder="1" applyAlignment="1">
      <alignment horizontal="center"/>
    </xf>
    <xf numFmtId="41" fontId="19" fillId="0" borderId="0" xfId="28" applyFont="1" applyFill="1" applyBorder="1" applyAlignment="1">
      <alignment horizontal="center"/>
    </xf>
    <xf numFmtId="41" fontId="21" fillId="0" borderId="0" xfId="28" applyFont="1" applyBorder="1"/>
    <xf numFmtId="41" fontId="0" fillId="0" borderId="0" xfId="28" applyFont="1"/>
    <xf numFmtId="41" fontId="0" fillId="0" borderId="0" xfId="0" applyNumberFormat="1"/>
    <xf numFmtId="0" fontId="26" fillId="0" borderId="10" xfId="0" applyNumberFormat="1" applyFont="1" applyFill="1" applyBorder="1" applyAlignment="1" applyProtection="1">
      <alignment horizontal="center" vertical="center"/>
    </xf>
    <xf numFmtId="41" fontId="21" fillId="18" borderId="19" xfId="28" applyFont="1" applyFill="1" applyBorder="1"/>
    <xf numFmtId="0" fontId="26" fillId="0" borderId="10" xfId="0" applyNumberFormat="1" applyFont="1" applyFill="1" applyBorder="1" applyAlignment="1" applyProtection="1">
      <alignment horizontal="center" vertical="center"/>
    </xf>
    <xf numFmtId="0" fontId="31" fillId="22" borderId="10" xfId="0" applyFont="1" applyFill="1" applyBorder="1"/>
    <xf numFmtId="0" fontId="31" fillId="23" borderId="10" xfId="0" applyFont="1" applyFill="1" applyBorder="1"/>
    <xf numFmtId="0" fontId="31" fillId="24" borderId="10" xfId="0" applyFont="1" applyFill="1" applyBorder="1"/>
    <xf numFmtId="0" fontId="31" fillId="0" borderId="10" xfId="0" applyNumberFormat="1" applyFont="1" applyFill="1" applyBorder="1" applyAlignment="1" applyProtection="1">
      <alignment horizontal="center" vertical="center"/>
    </xf>
    <xf numFmtId="0" fontId="26" fillId="0" borderId="0" xfId="0" applyFont="1"/>
    <xf numFmtId="0" fontId="0" fillId="0" borderId="10" xfId="0" applyBorder="1"/>
    <xf numFmtId="0" fontId="0" fillId="0" borderId="10" xfId="0" applyBorder="1" applyAlignment="1">
      <alignment wrapText="1"/>
    </xf>
    <xf numFmtId="41" fontId="0" fillId="0" borderId="10" xfId="0" applyNumberFormat="1" applyBorder="1"/>
    <xf numFmtId="41" fontId="26" fillId="0" borderId="10" xfId="0" applyNumberFormat="1" applyFont="1" applyBorder="1"/>
    <xf numFmtId="41" fontId="26" fillId="23" borderId="10" xfId="28" applyFont="1" applyFill="1" applyBorder="1"/>
    <xf numFmtId="41" fontId="26" fillId="22" borderId="10" xfId="28" applyFont="1" applyFill="1" applyBorder="1"/>
    <xf numFmtId="41" fontId="26" fillId="24" borderId="10" xfId="28" applyFont="1" applyFill="1" applyBorder="1"/>
    <xf numFmtId="41" fontId="31" fillId="0" borderId="10" xfId="28" applyFont="1" applyFill="1" applyBorder="1" applyAlignment="1" applyProtection="1">
      <alignment horizontal="center" vertical="center"/>
    </xf>
    <xf numFmtId="0" fontId="26" fillId="0" borderId="10" xfId="0" applyNumberFormat="1" applyFont="1" applyFill="1" applyBorder="1" applyAlignment="1" applyProtection="1">
      <alignment horizontal="center" vertical="center"/>
    </xf>
    <xf numFmtId="0" fontId="26" fillId="0" borderId="11" xfId="0" applyNumberFormat="1" applyFont="1" applyFill="1" applyBorder="1" applyAlignment="1" applyProtection="1">
      <alignment horizontal="center" vertical="center"/>
    </xf>
    <xf numFmtId="0" fontId="26" fillId="0" borderId="20" xfId="0" applyNumberFormat="1" applyFont="1" applyFill="1" applyBorder="1" applyAlignment="1" applyProtection="1">
      <alignment horizontal="center" vertical="center"/>
    </xf>
    <xf numFmtId="0" fontId="26" fillId="0" borderId="12" xfId="0" applyNumberFormat="1" applyFont="1" applyFill="1" applyBorder="1" applyAlignment="1" applyProtection="1">
      <alignment horizontal="center" vertical="center"/>
    </xf>
    <xf numFmtId="0" fontId="32" fillId="0" borderId="10" xfId="0" applyFont="1" applyFill="1" applyBorder="1" applyAlignment="1">
      <alignment horizontal="center"/>
    </xf>
    <xf numFmtId="0" fontId="26" fillId="0" borderId="10" xfId="0" applyFont="1" applyFill="1" applyBorder="1" applyAlignment="1">
      <alignment horizontal="center"/>
    </xf>
    <xf numFmtId="0" fontId="26" fillId="0" borderId="10" xfId="0" applyNumberFormat="1" applyFont="1" applyFill="1" applyBorder="1" applyAlignment="1" applyProtection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41" fontId="21" fillId="0" borderId="13" xfId="28" applyFont="1" applyBorder="1" applyAlignment="1">
      <alignment horizontal="center" vertical="center"/>
    </xf>
    <xf numFmtId="41" fontId="21" fillId="0" borderId="18" xfId="28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41" fontId="31" fillId="0" borderId="11" xfId="28" applyFont="1" applyFill="1" applyBorder="1" applyAlignment="1" applyProtection="1">
      <alignment vertical="center"/>
    </xf>
    <xf numFmtId="0" fontId="31" fillId="0" borderId="12" xfId="0" applyFont="1" applyFill="1" applyBorder="1"/>
    <xf numFmtId="41" fontId="32" fillId="0" borderId="19" xfId="28" applyFont="1" applyFill="1" applyBorder="1"/>
    <xf numFmtId="0" fontId="31" fillId="18" borderId="10" xfId="0" applyFont="1" applyFill="1" applyBorder="1"/>
    <xf numFmtId="41" fontId="31" fillId="18" borderId="11" xfId="28" applyFont="1" applyFill="1" applyBorder="1" applyAlignment="1" applyProtection="1">
      <alignment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zoomScale="90" zoomScaleNormal="90" workbookViewId="0">
      <selection activeCell="K27" sqref="K27"/>
    </sheetView>
  </sheetViews>
  <sheetFormatPr defaultRowHeight="15"/>
  <cols>
    <col min="1" max="1" width="3.42578125" customWidth="1"/>
    <col min="2" max="2" width="37.85546875" customWidth="1"/>
    <col min="3" max="3" width="10.28515625" customWidth="1"/>
    <col min="4" max="4" width="28" bestFit="1" customWidth="1"/>
    <col min="5" max="5" width="7.28515625" customWidth="1"/>
    <col min="6" max="6" width="8.42578125" bestFit="1" customWidth="1"/>
    <col min="7" max="7" width="9.7109375" bestFit="1" customWidth="1"/>
    <col min="8" max="8" width="7.5703125" customWidth="1"/>
    <col min="9" max="9" width="9.5703125" bestFit="1" customWidth="1"/>
    <col min="10" max="10" width="11.5703125" bestFit="1" customWidth="1"/>
    <col min="11" max="11" width="16.140625" bestFit="1" customWidth="1"/>
    <col min="12" max="12" width="68.28515625" customWidth="1"/>
    <col min="13" max="14" width="11.5703125" bestFit="1" customWidth="1"/>
  </cols>
  <sheetData>
    <row r="1" spans="1:14" ht="18.75">
      <c r="A1" s="31"/>
      <c r="B1" s="32" t="s">
        <v>93</v>
      </c>
      <c r="C1" s="33"/>
      <c r="D1" s="31"/>
      <c r="E1" s="31"/>
      <c r="F1" s="31"/>
      <c r="G1" s="31"/>
      <c r="H1" s="31"/>
      <c r="I1" s="31"/>
      <c r="J1" s="34"/>
      <c r="K1" s="35"/>
      <c r="L1" s="31"/>
    </row>
    <row r="2" spans="1:14">
      <c r="A2" s="36" t="s">
        <v>2</v>
      </c>
      <c r="B2" s="36" t="s">
        <v>0</v>
      </c>
      <c r="C2" s="36" t="s">
        <v>3</v>
      </c>
      <c r="D2" s="36" t="s">
        <v>4</v>
      </c>
      <c r="E2" s="36" t="s">
        <v>22</v>
      </c>
      <c r="F2" s="36" t="s">
        <v>23</v>
      </c>
      <c r="G2" s="82" t="s">
        <v>5</v>
      </c>
      <c r="H2" s="82"/>
      <c r="I2" s="36" t="s">
        <v>24</v>
      </c>
      <c r="J2" s="37" t="s">
        <v>6</v>
      </c>
      <c r="K2" s="37" t="s">
        <v>25</v>
      </c>
      <c r="L2" s="36" t="s">
        <v>1</v>
      </c>
    </row>
    <row r="3" spans="1:14">
      <c r="A3" s="36"/>
      <c r="B3" s="36"/>
      <c r="C3" s="36"/>
      <c r="D3" s="36"/>
      <c r="E3" s="36"/>
      <c r="F3" s="36"/>
      <c r="G3" s="36" t="s">
        <v>7</v>
      </c>
      <c r="H3" s="36" t="s">
        <v>8</v>
      </c>
      <c r="I3" s="36" t="s">
        <v>26</v>
      </c>
      <c r="J3" s="37"/>
      <c r="K3" s="37"/>
      <c r="L3" s="36"/>
    </row>
    <row r="4" spans="1:14">
      <c r="A4" s="38">
        <v>1</v>
      </c>
      <c r="B4" s="49" t="s">
        <v>27</v>
      </c>
      <c r="C4" s="39">
        <v>44013</v>
      </c>
      <c r="D4" s="40" t="s">
        <v>28</v>
      </c>
      <c r="E4" s="41"/>
      <c r="F4" s="42"/>
      <c r="G4" s="43"/>
      <c r="H4" s="43"/>
      <c r="I4" s="42"/>
      <c r="J4" s="44">
        <v>3165000</v>
      </c>
      <c r="K4" s="37"/>
      <c r="L4" s="38" t="s">
        <v>29</v>
      </c>
    </row>
    <row r="5" spans="1:14">
      <c r="A5" s="38"/>
      <c r="B5" s="38"/>
      <c r="C5" s="38"/>
      <c r="D5" s="83" t="s">
        <v>10</v>
      </c>
      <c r="E5" s="83"/>
      <c r="F5" s="83"/>
      <c r="G5" s="83"/>
      <c r="H5" s="83"/>
      <c r="I5" s="83"/>
      <c r="J5" s="83"/>
      <c r="K5" s="50">
        <v>3360000</v>
      </c>
      <c r="L5" s="38"/>
      <c r="M5" s="59"/>
    </row>
    <row r="6" spans="1:14">
      <c r="A6" s="38">
        <v>2</v>
      </c>
      <c r="B6" s="65" t="s">
        <v>103</v>
      </c>
      <c r="C6" s="39">
        <v>44013</v>
      </c>
      <c r="D6" s="46" t="s">
        <v>97</v>
      </c>
      <c r="E6" s="46"/>
      <c r="F6" s="46">
        <v>10</v>
      </c>
      <c r="G6" s="46"/>
      <c r="H6" s="46"/>
      <c r="I6" s="45">
        <v>150000</v>
      </c>
      <c r="J6" s="47">
        <f t="shared" ref="J6:J8" si="0">F6*I6</f>
        <v>1500000</v>
      </c>
      <c r="K6" s="48"/>
      <c r="L6" s="38" t="s">
        <v>98</v>
      </c>
      <c r="N6" s="60"/>
    </row>
    <row r="7" spans="1:14">
      <c r="A7" s="38"/>
      <c r="B7" s="38"/>
      <c r="C7" s="39"/>
      <c r="D7" s="46" t="s">
        <v>99</v>
      </c>
      <c r="E7" s="46"/>
      <c r="F7" s="46">
        <v>10</v>
      </c>
      <c r="G7" s="46"/>
      <c r="H7" s="46"/>
      <c r="I7" s="45">
        <v>150000</v>
      </c>
      <c r="J7" s="47">
        <f t="shared" si="0"/>
        <v>1500000</v>
      </c>
      <c r="K7" s="48"/>
      <c r="L7" s="38"/>
    </row>
    <row r="8" spans="1:14">
      <c r="A8" s="38"/>
      <c r="B8" s="38"/>
      <c r="C8" s="39"/>
      <c r="D8" s="46" t="s">
        <v>100</v>
      </c>
      <c r="E8" s="46"/>
      <c r="F8" s="46">
        <v>10</v>
      </c>
      <c r="G8" s="46"/>
      <c r="H8" s="46"/>
      <c r="I8" s="45">
        <v>150000</v>
      </c>
      <c r="J8" s="47">
        <f t="shared" si="0"/>
        <v>1500000</v>
      </c>
      <c r="K8" s="48"/>
      <c r="L8" s="38"/>
    </row>
    <row r="9" spans="1:14">
      <c r="A9" s="38"/>
      <c r="B9" s="38"/>
      <c r="C9" s="38"/>
      <c r="D9" s="78" t="s">
        <v>10</v>
      </c>
      <c r="E9" s="79"/>
      <c r="F9" s="79"/>
      <c r="G9" s="79"/>
      <c r="H9" s="79"/>
      <c r="I9" s="79"/>
      <c r="J9" s="80"/>
      <c r="K9" s="73">
        <f>SUM(J6:J8)</f>
        <v>4500000</v>
      </c>
      <c r="L9" s="38"/>
      <c r="M9" s="59"/>
    </row>
    <row r="10" spans="1:14">
      <c r="A10" s="38">
        <v>3</v>
      </c>
      <c r="B10" s="66" t="s">
        <v>101</v>
      </c>
      <c r="C10" s="39">
        <v>44013</v>
      </c>
      <c r="D10" s="46" t="s">
        <v>102</v>
      </c>
      <c r="E10" s="61"/>
      <c r="F10" s="61"/>
      <c r="G10" s="67">
        <v>4</v>
      </c>
      <c r="H10" s="67">
        <v>1.5</v>
      </c>
      <c r="I10" s="61"/>
      <c r="J10" s="45">
        <v>7500000</v>
      </c>
      <c r="K10" s="37"/>
      <c r="L10" s="38" t="s">
        <v>105</v>
      </c>
      <c r="M10" s="59"/>
    </row>
    <row r="11" spans="1:14">
      <c r="A11" s="38"/>
      <c r="B11" s="38"/>
      <c r="C11" s="38"/>
      <c r="D11" s="46" t="s">
        <v>104</v>
      </c>
      <c r="E11" s="61"/>
      <c r="F11" s="61"/>
      <c r="G11" s="67">
        <v>5</v>
      </c>
      <c r="H11" s="67">
        <v>1.5</v>
      </c>
      <c r="I11" s="61"/>
      <c r="J11" s="45">
        <v>7500000</v>
      </c>
      <c r="K11" s="37"/>
      <c r="L11" s="38" t="s">
        <v>105</v>
      </c>
      <c r="M11" s="59"/>
    </row>
    <row r="12" spans="1:14">
      <c r="A12" s="38"/>
      <c r="B12" s="38"/>
      <c r="C12" s="38"/>
      <c r="D12" s="46"/>
      <c r="E12" s="61"/>
      <c r="F12" s="61"/>
      <c r="G12" s="67"/>
      <c r="H12" s="67"/>
      <c r="I12" s="61"/>
      <c r="J12" s="45"/>
      <c r="K12" s="75">
        <f>SUM(J10:J11)</f>
        <v>15000000</v>
      </c>
      <c r="L12" s="38"/>
      <c r="M12" s="59"/>
    </row>
    <row r="13" spans="1:14">
      <c r="A13" s="38">
        <v>4</v>
      </c>
      <c r="B13" s="64" t="s">
        <v>112</v>
      </c>
      <c r="C13" s="39">
        <v>44013</v>
      </c>
      <c r="D13" s="46" t="s">
        <v>113</v>
      </c>
      <c r="E13" s="61" t="s">
        <v>123</v>
      </c>
      <c r="F13" s="67">
        <v>7</v>
      </c>
      <c r="G13" s="67"/>
      <c r="H13" s="67"/>
      <c r="I13" s="76">
        <v>88500</v>
      </c>
      <c r="J13" s="45">
        <f>I13*F13</f>
        <v>619500</v>
      </c>
      <c r="K13" s="37"/>
      <c r="L13" s="38"/>
      <c r="M13" s="59"/>
    </row>
    <row r="14" spans="1:14">
      <c r="A14" s="38"/>
      <c r="B14" s="38"/>
      <c r="C14" s="38"/>
      <c r="D14" s="46" t="s">
        <v>114</v>
      </c>
      <c r="E14" s="61"/>
      <c r="F14" s="67">
        <v>2</v>
      </c>
      <c r="G14" s="67"/>
      <c r="H14" s="67"/>
      <c r="I14" s="76">
        <v>88500</v>
      </c>
      <c r="J14" s="45">
        <f t="shared" ref="J14:J22" si="1">I14*F14</f>
        <v>177000</v>
      </c>
      <c r="K14" s="37"/>
      <c r="L14" s="38"/>
      <c r="M14" s="59"/>
    </row>
    <row r="15" spans="1:14">
      <c r="A15" s="38"/>
      <c r="B15" s="38"/>
      <c r="C15" s="38"/>
      <c r="D15" s="46" t="s">
        <v>115</v>
      </c>
      <c r="E15" s="61"/>
      <c r="F15" s="67">
        <v>3</v>
      </c>
      <c r="G15" s="67"/>
      <c r="H15" s="67"/>
      <c r="I15" s="76">
        <v>88500</v>
      </c>
      <c r="J15" s="45">
        <f t="shared" si="1"/>
        <v>265500</v>
      </c>
      <c r="K15" s="37"/>
      <c r="L15" s="38"/>
      <c r="M15" s="59"/>
    </row>
    <row r="16" spans="1:14">
      <c r="A16" s="38"/>
      <c r="B16" s="38"/>
      <c r="C16" s="38"/>
      <c r="D16" s="46" t="s">
        <v>116</v>
      </c>
      <c r="E16" s="61"/>
      <c r="F16" s="67">
        <v>5</v>
      </c>
      <c r="G16" s="67"/>
      <c r="H16" s="67"/>
      <c r="I16" s="76">
        <v>88500</v>
      </c>
      <c r="J16" s="45">
        <f t="shared" si="1"/>
        <v>442500</v>
      </c>
      <c r="K16" s="37"/>
      <c r="L16" s="38"/>
      <c r="M16" s="59"/>
    </row>
    <row r="17" spans="1:13">
      <c r="A17" s="38"/>
      <c r="B17" s="38"/>
      <c r="C17" s="38"/>
      <c r="D17" s="46" t="s">
        <v>117</v>
      </c>
      <c r="E17" s="61"/>
      <c r="F17" s="67">
        <v>2</v>
      </c>
      <c r="G17" s="67"/>
      <c r="H17" s="67"/>
      <c r="I17" s="76">
        <v>88500</v>
      </c>
      <c r="J17" s="45">
        <f t="shared" si="1"/>
        <v>177000</v>
      </c>
      <c r="K17" s="37"/>
      <c r="L17" s="38"/>
      <c r="M17" s="59"/>
    </row>
    <row r="18" spans="1:13">
      <c r="A18" s="38"/>
      <c r="B18" s="38"/>
      <c r="C18" s="38"/>
      <c r="D18" s="46" t="s">
        <v>118</v>
      </c>
      <c r="E18" s="61"/>
      <c r="F18" s="67">
        <v>2</v>
      </c>
      <c r="G18" s="67"/>
      <c r="H18" s="67"/>
      <c r="I18" s="76">
        <v>88500</v>
      </c>
      <c r="J18" s="45">
        <f t="shared" si="1"/>
        <v>177000</v>
      </c>
      <c r="K18" s="37"/>
      <c r="L18" s="38"/>
      <c r="M18" s="59"/>
    </row>
    <row r="19" spans="1:13">
      <c r="A19" s="38"/>
      <c r="B19" s="38"/>
      <c r="C19" s="38"/>
      <c r="D19" s="46" t="s">
        <v>119</v>
      </c>
      <c r="E19" s="61"/>
      <c r="F19" s="67">
        <v>3</v>
      </c>
      <c r="G19" s="67"/>
      <c r="H19" s="67"/>
      <c r="I19" s="76">
        <v>88500</v>
      </c>
      <c r="J19" s="45">
        <f t="shared" si="1"/>
        <v>265500</v>
      </c>
      <c r="K19" s="37"/>
      <c r="L19" s="38"/>
      <c r="M19" s="59"/>
    </row>
    <row r="20" spans="1:13">
      <c r="A20" s="38"/>
      <c r="B20" s="38"/>
      <c r="C20" s="38"/>
      <c r="D20" s="46" t="s">
        <v>120</v>
      </c>
      <c r="E20" s="61"/>
      <c r="F20" s="67">
        <v>2</v>
      </c>
      <c r="G20" s="67"/>
      <c r="H20" s="67"/>
      <c r="I20" s="76">
        <v>88500</v>
      </c>
      <c r="J20" s="45">
        <f t="shared" si="1"/>
        <v>177000</v>
      </c>
      <c r="K20" s="37"/>
      <c r="L20" s="38"/>
      <c r="M20" s="59"/>
    </row>
    <row r="21" spans="1:13">
      <c r="A21" s="38"/>
      <c r="B21" s="38"/>
      <c r="C21" s="38"/>
      <c r="D21" s="46" t="s">
        <v>121</v>
      </c>
      <c r="E21" s="61"/>
      <c r="F21" s="67">
        <v>2</v>
      </c>
      <c r="G21" s="67"/>
      <c r="H21" s="67"/>
      <c r="I21" s="76">
        <v>88500</v>
      </c>
      <c r="J21" s="45">
        <f t="shared" si="1"/>
        <v>177000</v>
      </c>
      <c r="K21" s="37"/>
      <c r="L21" s="38"/>
      <c r="M21" s="59"/>
    </row>
    <row r="22" spans="1:13">
      <c r="A22" s="38"/>
      <c r="B22" s="38"/>
      <c r="C22" s="38"/>
      <c r="D22" s="46" t="s">
        <v>122</v>
      </c>
      <c r="E22" s="61"/>
      <c r="F22" s="67">
        <v>4</v>
      </c>
      <c r="G22" s="67"/>
      <c r="H22" s="67"/>
      <c r="I22" s="76">
        <v>88500</v>
      </c>
      <c r="J22" s="45">
        <f t="shared" si="1"/>
        <v>354000</v>
      </c>
      <c r="K22" s="37"/>
      <c r="L22" s="38"/>
      <c r="M22" s="59"/>
    </row>
    <row r="23" spans="1:13">
      <c r="A23" s="38"/>
      <c r="B23" s="38"/>
      <c r="C23" s="38"/>
      <c r="D23" s="46"/>
      <c r="E23" s="61"/>
      <c r="F23" s="61">
        <f>SUM(F13:F22)</f>
        <v>32</v>
      </c>
      <c r="G23" s="63" t="s">
        <v>124</v>
      </c>
      <c r="H23" s="67"/>
      <c r="I23" s="61"/>
      <c r="J23" s="92"/>
      <c r="K23" s="74">
        <f>SUM(J13:J22)</f>
        <v>2832000</v>
      </c>
      <c r="L23" s="93"/>
      <c r="M23" s="59"/>
    </row>
    <row r="24" spans="1:13">
      <c r="A24" s="38">
        <v>5</v>
      </c>
      <c r="B24" s="95" t="s">
        <v>126</v>
      </c>
      <c r="C24" s="39">
        <v>44013</v>
      </c>
      <c r="D24" s="46" t="s">
        <v>125</v>
      </c>
      <c r="E24" s="77" t="s">
        <v>123</v>
      </c>
      <c r="F24" s="77">
        <v>25</v>
      </c>
      <c r="G24" s="77"/>
      <c r="H24" s="67"/>
      <c r="I24" s="76">
        <v>88500</v>
      </c>
      <c r="J24" s="92">
        <f>I24*F24</f>
        <v>2212500</v>
      </c>
      <c r="K24" s="37"/>
      <c r="L24" s="93"/>
      <c r="M24" s="59"/>
    </row>
    <row r="25" spans="1:13">
      <c r="A25" s="38"/>
      <c r="B25" s="38"/>
      <c r="C25" s="38"/>
      <c r="D25" s="46"/>
      <c r="E25" s="77"/>
      <c r="F25" s="77"/>
      <c r="G25" s="77"/>
      <c r="H25" s="67"/>
      <c r="I25" s="77"/>
      <c r="J25" s="92"/>
      <c r="K25" s="37"/>
      <c r="L25" s="93"/>
      <c r="M25" s="59"/>
    </row>
    <row r="26" spans="1:13">
      <c r="A26" s="38"/>
      <c r="B26" s="38"/>
      <c r="C26" s="38"/>
      <c r="D26" s="46"/>
      <c r="E26" s="77"/>
      <c r="F26" s="77"/>
      <c r="G26" s="77"/>
      <c r="H26" s="67"/>
      <c r="I26" s="77"/>
      <c r="J26" s="92"/>
      <c r="K26" s="96">
        <v>2212500</v>
      </c>
      <c r="L26" s="93"/>
      <c r="M26" s="59"/>
    </row>
    <row r="27" spans="1:13" ht="18.75">
      <c r="A27" s="38"/>
      <c r="B27" s="81" t="s">
        <v>9</v>
      </c>
      <c r="C27" s="81"/>
      <c r="D27" s="81"/>
      <c r="E27" s="81"/>
      <c r="F27" s="81"/>
      <c r="G27" s="81"/>
      <c r="H27" s="81"/>
      <c r="I27" s="81"/>
      <c r="J27" s="81"/>
      <c r="K27" s="94">
        <f>K5+K9+K12+K23+K26</f>
        <v>27904500</v>
      </c>
      <c r="L27" s="38"/>
    </row>
    <row r="28" spans="1:13">
      <c r="K28" s="60"/>
      <c r="L28" s="59"/>
    </row>
    <row r="29" spans="1:13">
      <c r="K29" s="59"/>
      <c r="L29" s="60"/>
    </row>
    <row r="30" spans="1:13">
      <c r="K30" s="60"/>
    </row>
  </sheetData>
  <mergeCells count="4">
    <mergeCell ref="D9:J9"/>
    <mergeCell ref="B27:J27"/>
    <mergeCell ref="G2:H2"/>
    <mergeCell ref="D5:J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6"/>
  <sheetViews>
    <sheetView topLeftCell="A31" zoomScale="80" zoomScaleNormal="80" workbookViewId="0">
      <selection activeCell="E49" sqref="E49"/>
    </sheetView>
  </sheetViews>
  <sheetFormatPr defaultRowHeight="12.75"/>
  <cols>
    <col min="1" max="1" width="6.42578125" style="6" customWidth="1"/>
    <col min="2" max="2" width="22.85546875" style="6" customWidth="1"/>
    <col min="3" max="3" width="9.28515625" style="6" customWidth="1"/>
    <col min="4" max="4" width="36.85546875" style="6" customWidth="1"/>
    <col min="5" max="5" width="34" style="6" customWidth="1"/>
    <col min="6" max="6" width="9.28515625" style="6" bestFit="1" customWidth="1"/>
    <col min="7" max="7" width="6.42578125" style="6" bestFit="1" customWidth="1"/>
    <col min="8" max="8" width="10.85546875" style="7" bestFit="1" customWidth="1"/>
    <col min="9" max="9" width="14.5703125" style="6" bestFit="1" customWidth="1"/>
    <col min="10" max="10" width="12" style="7" bestFit="1" customWidth="1"/>
    <col min="11" max="11" width="13.7109375" style="8" bestFit="1" customWidth="1"/>
    <col min="12" max="12" width="30.140625" style="6" bestFit="1" customWidth="1"/>
    <col min="13" max="16384" width="9.140625" style="6"/>
  </cols>
  <sheetData>
    <row r="1" spans="1:12" s="23" customFormat="1" ht="15.75">
      <c r="A1" s="21" t="s">
        <v>106</v>
      </c>
      <c r="B1" s="22"/>
      <c r="C1" s="21"/>
      <c r="D1" s="22"/>
      <c r="H1" s="24"/>
      <c r="J1" s="24"/>
      <c r="K1" s="25"/>
    </row>
    <row r="2" spans="1:12">
      <c r="A2" s="86" t="s">
        <v>2</v>
      </c>
      <c r="B2" s="86" t="s">
        <v>0</v>
      </c>
      <c r="C2" s="86" t="s">
        <v>3</v>
      </c>
      <c r="D2" s="86" t="s">
        <v>4</v>
      </c>
      <c r="E2" s="86" t="s">
        <v>11</v>
      </c>
      <c r="F2" s="84" t="s">
        <v>5</v>
      </c>
      <c r="G2" s="85"/>
      <c r="H2" s="88" t="s">
        <v>13</v>
      </c>
      <c r="I2" s="90" t="s">
        <v>12</v>
      </c>
      <c r="J2" s="88" t="s">
        <v>6</v>
      </c>
      <c r="K2" s="88" t="s">
        <v>9</v>
      </c>
      <c r="L2" s="86" t="s">
        <v>1</v>
      </c>
    </row>
    <row r="3" spans="1:12" ht="13.5" thickBot="1">
      <c r="A3" s="87"/>
      <c r="B3" s="87"/>
      <c r="C3" s="87"/>
      <c r="D3" s="87"/>
      <c r="E3" s="87"/>
      <c r="F3" s="9" t="s">
        <v>7</v>
      </c>
      <c r="G3" s="9" t="s">
        <v>8</v>
      </c>
      <c r="H3" s="89"/>
      <c r="I3" s="91"/>
      <c r="J3" s="89"/>
      <c r="K3" s="89"/>
      <c r="L3" s="87"/>
    </row>
    <row r="4" spans="1:12" ht="15">
      <c r="A4" s="10">
        <v>1</v>
      </c>
      <c r="B4" s="3" t="s">
        <v>32</v>
      </c>
      <c r="C4" s="4">
        <v>44030</v>
      </c>
      <c r="D4" s="28" t="s">
        <v>33</v>
      </c>
      <c r="E4" s="11" t="s">
        <v>30</v>
      </c>
      <c r="F4" s="2">
        <v>4</v>
      </c>
      <c r="G4" s="2">
        <v>0.5</v>
      </c>
      <c r="H4" s="26">
        <f>F4*G4</f>
        <v>2</v>
      </c>
      <c r="I4" s="5">
        <v>24000</v>
      </c>
      <c r="J4" s="12">
        <f>H4*I4</f>
        <v>48000</v>
      </c>
      <c r="K4" s="13"/>
      <c r="L4" s="14"/>
    </row>
    <row r="5" spans="1:12" ht="15">
      <c r="A5" s="15">
        <v>2</v>
      </c>
      <c r="B5" s="16"/>
      <c r="C5" s="4">
        <v>44030</v>
      </c>
      <c r="D5" s="29" t="s">
        <v>34</v>
      </c>
      <c r="E5" s="17" t="s">
        <v>35</v>
      </c>
      <c r="F5" s="1">
        <v>2.1</v>
      </c>
      <c r="G5" s="1">
        <v>0.5</v>
      </c>
      <c r="H5" s="27">
        <f>F5*G5</f>
        <v>1.05</v>
      </c>
      <c r="I5" s="5">
        <v>24000</v>
      </c>
      <c r="J5" s="12">
        <f>H5*I5</f>
        <v>25200</v>
      </c>
      <c r="K5" s="18"/>
      <c r="L5" s="15"/>
    </row>
    <row r="6" spans="1:12" ht="15">
      <c r="A6" s="15">
        <v>3</v>
      </c>
      <c r="B6" s="16"/>
      <c r="C6" s="4">
        <v>44030</v>
      </c>
      <c r="D6" s="29" t="s">
        <v>36</v>
      </c>
      <c r="E6" s="17" t="s">
        <v>37</v>
      </c>
      <c r="F6" s="1">
        <v>3</v>
      </c>
      <c r="G6" s="1">
        <v>0.55000000000000004</v>
      </c>
      <c r="H6" s="27">
        <f t="shared" ref="H6:H55" si="0">F6*G6</f>
        <v>1.6500000000000001</v>
      </c>
      <c r="I6" s="5">
        <v>24000</v>
      </c>
      <c r="J6" s="12">
        <f t="shared" ref="J6:J55" si="1">H6*I6</f>
        <v>39600</v>
      </c>
      <c r="K6" s="18"/>
      <c r="L6" s="15"/>
    </row>
    <row r="7" spans="1:12" ht="15">
      <c r="A7" s="15">
        <v>4</v>
      </c>
      <c r="B7" s="16"/>
      <c r="C7" s="4">
        <v>44026</v>
      </c>
      <c r="D7" s="29" t="s">
        <v>38</v>
      </c>
      <c r="E7" s="17" t="s">
        <v>39</v>
      </c>
      <c r="F7" s="1">
        <v>3</v>
      </c>
      <c r="G7" s="1">
        <v>1</v>
      </c>
      <c r="H7" s="27">
        <f t="shared" si="0"/>
        <v>3</v>
      </c>
      <c r="I7" s="5">
        <v>24000</v>
      </c>
      <c r="J7" s="12">
        <f t="shared" si="1"/>
        <v>72000</v>
      </c>
      <c r="K7" s="18"/>
      <c r="L7" s="15"/>
    </row>
    <row r="8" spans="1:12" ht="15">
      <c r="A8" s="15">
        <v>5</v>
      </c>
      <c r="B8" s="16"/>
      <c r="C8" s="4">
        <v>44026</v>
      </c>
      <c r="D8" s="30" t="s">
        <v>16</v>
      </c>
      <c r="E8" s="17" t="s">
        <v>39</v>
      </c>
      <c r="F8" s="1">
        <v>3</v>
      </c>
      <c r="G8" s="1">
        <v>1</v>
      </c>
      <c r="H8" s="27">
        <f t="shared" si="0"/>
        <v>3</v>
      </c>
      <c r="I8" s="5">
        <v>24000</v>
      </c>
      <c r="J8" s="12">
        <f t="shared" si="1"/>
        <v>72000</v>
      </c>
      <c r="K8" s="18"/>
      <c r="L8" s="15"/>
    </row>
    <row r="9" spans="1:12" ht="15">
      <c r="A9" s="15">
        <v>6</v>
      </c>
      <c r="B9" s="16"/>
      <c r="C9" s="4">
        <v>44005</v>
      </c>
      <c r="D9" s="30" t="s">
        <v>40</v>
      </c>
      <c r="E9" s="17" t="s">
        <v>41</v>
      </c>
      <c r="F9" s="1">
        <v>2.7</v>
      </c>
      <c r="G9" s="1">
        <v>0.45</v>
      </c>
      <c r="H9" s="27">
        <f t="shared" si="0"/>
        <v>1.2150000000000001</v>
      </c>
      <c r="I9" s="5">
        <v>24000</v>
      </c>
      <c r="J9" s="12">
        <f t="shared" si="1"/>
        <v>29160.000000000004</v>
      </c>
      <c r="K9" s="18"/>
      <c r="L9" s="15"/>
    </row>
    <row r="10" spans="1:12" ht="15">
      <c r="A10" s="15">
        <v>7</v>
      </c>
      <c r="B10" s="16"/>
      <c r="C10" s="4">
        <v>44005</v>
      </c>
      <c r="D10" s="30" t="s">
        <v>42</v>
      </c>
      <c r="E10" s="17" t="s">
        <v>43</v>
      </c>
      <c r="F10" s="1">
        <v>2</v>
      </c>
      <c r="G10" s="1">
        <v>0.6</v>
      </c>
      <c r="H10" s="27">
        <f t="shared" si="0"/>
        <v>1.2</v>
      </c>
      <c r="I10" s="5">
        <v>24000</v>
      </c>
      <c r="J10" s="12">
        <f t="shared" si="1"/>
        <v>28800</v>
      </c>
      <c r="K10" s="18"/>
      <c r="L10" s="15" t="s">
        <v>44</v>
      </c>
    </row>
    <row r="11" spans="1:12" ht="15">
      <c r="A11" s="15">
        <v>8</v>
      </c>
      <c r="B11" s="16"/>
      <c r="C11" s="4">
        <v>44027</v>
      </c>
      <c r="D11" s="30" t="s">
        <v>45</v>
      </c>
      <c r="E11" s="17" t="s">
        <v>46</v>
      </c>
      <c r="F11" s="1">
        <v>0.4</v>
      </c>
      <c r="G11" s="1">
        <v>1.8</v>
      </c>
      <c r="H11" s="27">
        <f t="shared" si="0"/>
        <v>0.72000000000000008</v>
      </c>
      <c r="I11" s="5">
        <v>24000</v>
      </c>
      <c r="J11" s="12">
        <f t="shared" si="1"/>
        <v>17280.000000000004</v>
      </c>
      <c r="K11" s="18"/>
      <c r="L11" s="15" t="s">
        <v>47</v>
      </c>
    </row>
    <row r="12" spans="1:12" ht="15">
      <c r="A12" s="15">
        <v>9</v>
      </c>
      <c r="B12" s="16"/>
      <c r="C12" s="4">
        <v>44032</v>
      </c>
      <c r="D12" s="30" t="s">
        <v>51</v>
      </c>
      <c r="E12" s="17" t="s">
        <v>48</v>
      </c>
      <c r="F12" s="1">
        <v>7.8</v>
      </c>
      <c r="G12" s="1">
        <v>1</v>
      </c>
      <c r="H12" s="27">
        <f t="shared" si="0"/>
        <v>7.8</v>
      </c>
      <c r="I12" s="5">
        <v>24000</v>
      </c>
      <c r="J12" s="12">
        <f t="shared" si="1"/>
        <v>187200</v>
      </c>
      <c r="K12" s="18"/>
      <c r="L12" s="15"/>
    </row>
    <row r="13" spans="1:12" ht="15">
      <c r="A13" s="15">
        <v>10</v>
      </c>
      <c r="B13" s="16"/>
      <c r="C13" s="4">
        <v>44032</v>
      </c>
      <c r="D13" s="30" t="s">
        <v>50</v>
      </c>
      <c r="E13" s="17" t="s">
        <v>48</v>
      </c>
      <c r="F13" s="1">
        <v>3.8</v>
      </c>
      <c r="G13" s="1">
        <v>0.85</v>
      </c>
      <c r="H13" s="27">
        <f t="shared" si="0"/>
        <v>3.23</v>
      </c>
      <c r="I13" s="5">
        <v>24000</v>
      </c>
      <c r="J13" s="12">
        <f t="shared" si="1"/>
        <v>77520</v>
      </c>
      <c r="K13" s="18"/>
      <c r="L13" s="15"/>
    </row>
    <row r="14" spans="1:12" ht="15">
      <c r="A14" s="15">
        <v>11</v>
      </c>
      <c r="B14" s="16"/>
      <c r="C14" s="4">
        <v>44032</v>
      </c>
      <c r="D14" s="30" t="s">
        <v>49</v>
      </c>
      <c r="E14" s="17" t="s">
        <v>48</v>
      </c>
      <c r="F14" s="1">
        <v>2.44</v>
      </c>
      <c r="G14" s="1">
        <v>0.65</v>
      </c>
      <c r="H14" s="27">
        <f t="shared" si="0"/>
        <v>1.5860000000000001</v>
      </c>
      <c r="I14" s="5">
        <v>24000</v>
      </c>
      <c r="J14" s="12">
        <f t="shared" si="1"/>
        <v>38064</v>
      </c>
      <c r="K14" s="18"/>
      <c r="L14" s="15"/>
    </row>
    <row r="15" spans="1:12" ht="15">
      <c r="A15" s="15">
        <v>12</v>
      </c>
      <c r="B15" s="16"/>
      <c r="C15" s="4">
        <v>44035</v>
      </c>
      <c r="D15" s="30" t="s">
        <v>52</v>
      </c>
      <c r="E15" s="17" t="s">
        <v>20</v>
      </c>
      <c r="F15" s="1">
        <v>2.75</v>
      </c>
      <c r="G15" s="1">
        <v>1</v>
      </c>
      <c r="H15" s="27">
        <f t="shared" si="0"/>
        <v>2.75</v>
      </c>
      <c r="I15" s="5">
        <v>24000</v>
      </c>
      <c r="J15" s="12">
        <f t="shared" si="1"/>
        <v>66000</v>
      </c>
      <c r="K15" s="18"/>
      <c r="L15" s="15"/>
    </row>
    <row r="16" spans="1:12" ht="15">
      <c r="A16" s="15">
        <v>13</v>
      </c>
      <c r="B16" s="16"/>
      <c r="C16" s="4">
        <v>44035</v>
      </c>
      <c r="D16" s="30" t="s">
        <v>53</v>
      </c>
      <c r="E16" s="19" t="s">
        <v>18</v>
      </c>
      <c r="F16" s="1">
        <v>2.4</v>
      </c>
      <c r="G16" s="1">
        <v>1.4</v>
      </c>
      <c r="H16" s="27">
        <f t="shared" si="0"/>
        <v>3.36</v>
      </c>
      <c r="I16" s="5">
        <v>24000</v>
      </c>
      <c r="J16" s="12">
        <f t="shared" si="1"/>
        <v>80640</v>
      </c>
      <c r="K16" s="18"/>
      <c r="L16" s="15"/>
    </row>
    <row r="17" spans="1:12" ht="15">
      <c r="A17" s="15">
        <v>14</v>
      </c>
      <c r="B17" s="16"/>
      <c r="C17" s="4">
        <v>44030</v>
      </c>
      <c r="D17" s="30" t="s">
        <v>54</v>
      </c>
      <c r="E17" s="19" t="s">
        <v>17</v>
      </c>
      <c r="F17" s="1">
        <v>3.8</v>
      </c>
      <c r="G17" s="1">
        <v>0.45</v>
      </c>
      <c r="H17" s="27">
        <f t="shared" si="0"/>
        <v>1.71</v>
      </c>
      <c r="I17" s="5">
        <v>24000</v>
      </c>
      <c r="J17" s="12">
        <f t="shared" si="1"/>
        <v>41040</v>
      </c>
      <c r="K17" s="18"/>
      <c r="L17" s="15"/>
    </row>
    <row r="18" spans="1:12" ht="15">
      <c r="A18" s="15">
        <v>15</v>
      </c>
      <c r="B18" s="16"/>
      <c r="C18" s="4">
        <v>44030</v>
      </c>
      <c r="D18" s="30" t="s">
        <v>55</v>
      </c>
      <c r="E18" s="19" t="s">
        <v>17</v>
      </c>
      <c r="F18" s="1">
        <v>2.36</v>
      </c>
      <c r="G18" s="1">
        <v>0.7</v>
      </c>
      <c r="H18" s="27">
        <f t="shared" si="0"/>
        <v>1.6519999999999999</v>
      </c>
      <c r="I18" s="5">
        <v>24000</v>
      </c>
      <c r="J18" s="12">
        <f t="shared" si="1"/>
        <v>39648</v>
      </c>
      <c r="K18" s="18"/>
      <c r="L18" s="15"/>
    </row>
    <row r="19" spans="1:12" ht="15">
      <c r="A19" s="15">
        <v>16</v>
      </c>
      <c r="B19" s="16"/>
      <c r="C19" s="4">
        <v>44032</v>
      </c>
      <c r="D19" s="30" t="s">
        <v>56</v>
      </c>
      <c r="E19" s="19" t="s">
        <v>57</v>
      </c>
      <c r="F19" s="1">
        <v>1.5</v>
      </c>
      <c r="G19" s="1">
        <v>0.5</v>
      </c>
      <c r="H19" s="27">
        <f t="shared" si="0"/>
        <v>0.75</v>
      </c>
      <c r="I19" s="5">
        <v>24000</v>
      </c>
      <c r="J19" s="12">
        <f t="shared" si="1"/>
        <v>18000</v>
      </c>
      <c r="K19" s="18"/>
      <c r="L19" s="15"/>
    </row>
    <row r="20" spans="1:12" ht="15">
      <c r="A20" s="15">
        <v>17</v>
      </c>
      <c r="B20" s="16"/>
      <c r="C20" s="4">
        <v>44032</v>
      </c>
      <c r="D20" s="30" t="s">
        <v>58</v>
      </c>
      <c r="E20" s="19" t="s">
        <v>57</v>
      </c>
      <c r="F20" s="1">
        <v>1.5</v>
      </c>
      <c r="G20" s="1">
        <v>0.5</v>
      </c>
      <c r="H20" s="27">
        <f t="shared" si="0"/>
        <v>0.75</v>
      </c>
      <c r="I20" s="5">
        <v>24000</v>
      </c>
      <c r="J20" s="12">
        <f t="shared" si="1"/>
        <v>18000</v>
      </c>
      <c r="K20" s="18"/>
      <c r="L20" s="15"/>
    </row>
    <row r="21" spans="1:12" ht="15">
      <c r="A21" s="15">
        <v>18</v>
      </c>
      <c r="B21" s="16"/>
      <c r="C21" s="4">
        <v>44032</v>
      </c>
      <c r="D21" s="30" t="s">
        <v>59</v>
      </c>
      <c r="E21" s="19" t="s">
        <v>57</v>
      </c>
      <c r="F21" s="1">
        <v>2.5</v>
      </c>
      <c r="G21" s="1">
        <v>0.7</v>
      </c>
      <c r="H21" s="27">
        <f t="shared" si="0"/>
        <v>1.75</v>
      </c>
      <c r="I21" s="5">
        <v>24000</v>
      </c>
      <c r="J21" s="12">
        <f t="shared" si="1"/>
        <v>42000</v>
      </c>
      <c r="K21" s="18"/>
      <c r="L21" s="15"/>
    </row>
    <row r="22" spans="1:12" ht="15">
      <c r="A22" s="15">
        <v>19</v>
      </c>
      <c r="B22" s="16"/>
      <c r="C22" s="4">
        <v>44025</v>
      </c>
      <c r="D22" s="30" t="s">
        <v>60</v>
      </c>
      <c r="E22" s="19" t="s">
        <v>57</v>
      </c>
      <c r="F22" s="1">
        <v>2</v>
      </c>
      <c r="G22" s="1">
        <v>0.5</v>
      </c>
      <c r="H22" s="27">
        <f t="shared" si="0"/>
        <v>1</v>
      </c>
      <c r="I22" s="5">
        <v>24000</v>
      </c>
      <c r="J22" s="12">
        <f t="shared" si="1"/>
        <v>24000</v>
      </c>
      <c r="K22" s="18"/>
      <c r="L22" s="15"/>
    </row>
    <row r="23" spans="1:12" ht="15">
      <c r="A23" s="15">
        <v>20</v>
      </c>
      <c r="B23" s="16"/>
      <c r="C23" s="4">
        <v>44025</v>
      </c>
      <c r="D23" s="30" t="s">
        <v>61</v>
      </c>
      <c r="E23" s="19" t="s">
        <v>19</v>
      </c>
      <c r="F23" s="1">
        <v>1.75</v>
      </c>
      <c r="G23" s="1">
        <v>0.75</v>
      </c>
      <c r="H23" s="27">
        <f t="shared" si="0"/>
        <v>1.3125</v>
      </c>
      <c r="I23" s="5">
        <v>24000</v>
      </c>
      <c r="J23" s="12">
        <f t="shared" si="1"/>
        <v>31500</v>
      </c>
      <c r="K23" s="18"/>
      <c r="L23" s="15"/>
    </row>
    <row r="24" spans="1:12" ht="15">
      <c r="A24" s="15">
        <v>21</v>
      </c>
      <c r="B24" s="16"/>
      <c r="C24" s="4">
        <v>44025</v>
      </c>
      <c r="D24" s="30" t="s">
        <v>62</v>
      </c>
      <c r="E24" s="19" t="s">
        <v>19</v>
      </c>
      <c r="F24" s="1">
        <v>1.9</v>
      </c>
      <c r="G24" s="1">
        <v>0.89</v>
      </c>
      <c r="H24" s="27">
        <f t="shared" si="0"/>
        <v>1.6909999999999998</v>
      </c>
      <c r="I24" s="5">
        <v>24000</v>
      </c>
      <c r="J24" s="12">
        <f t="shared" si="1"/>
        <v>40583.999999999993</v>
      </c>
      <c r="K24" s="18"/>
      <c r="L24" s="15"/>
    </row>
    <row r="25" spans="1:12" ht="15">
      <c r="A25" s="15">
        <v>22</v>
      </c>
      <c r="B25" s="16"/>
      <c r="C25" s="4">
        <v>44025</v>
      </c>
      <c r="D25" s="30" t="s">
        <v>63</v>
      </c>
      <c r="E25" s="19" t="s">
        <v>19</v>
      </c>
      <c r="F25" s="1">
        <v>1.92</v>
      </c>
      <c r="G25" s="1">
        <v>0.6</v>
      </c>
      <c r="H25" s="27">
        <f t="shared" si="0"/>
        <v>1.1519999999999999</v>
      </c>
      <c r="I25" s="5">
        <v>24000</v>
      </c>
      <c r="J25" s="12">
        <f t="shared" si="1"/>
        <v>27647.999999999996</v>
      </c>
      <c r="K25" s="18"/>
      <c r="L25" s="15"/>
    </row>
    <row r="26" spans="1:12" ht="15">
      <c r="A26" s="15">
        <v>23</v>
      </c>
      <c r="B26" s="16"/>
      <c r="C26" s="4">
        <v>44025</v>
      </c>
      <c r="D26" s="30" t="s">
        <v>64</v>
      </c>
      <c r="E26" s="19" t="s">
        <v>19</v>
      </c>
      <c r="F26" s="1">
        <v>4</v>
      </c>
      <c r="G26" s="1">
        <v>0.55000000000000004</v>
      </c>
      <c r="H26" s="27">
        <f t="shared" si="0"/>
        <v>2.2000000000000002</v>
      </c>
      <c r="I26" s="5">
        <v>24000</v>
      </c>
      <c r="J26" s="12">
        <f t="shared" si="1"/>
        <v>52800.000000000007</v>
      </c>
      <c r="K26" s="18"/>
      <c r="L26" s="15"/>
    </row>
    <row r="27" spans="1:12" ht="15">
      <c r="A27" s="15">
        <v>24</v>
      </c>
      <c r="B27" s="16"/>
      <c r="C27" s="4">
        <v>44025</v>
      </c>
      <c r="D27" s="30" t="s">
        <v>65</v>
      </c>
      <c r="E27" s="19" t="s">
        <v>19</v>
      </c>
      <c r="F27" s="1">
        <v>2.98</v>
      </c>
      <c r="G27" s="1">
        <v>0.68</v>
      </c>
      <c r="H27" s="27">
        <f t="shared" si="0"/>
        <v>2.0264000000000002</v>
      </c>
      <c r="I27" s="5">
        <v>24000</v>
      </c>
      <c r="J27" s="12">
        <f t="shared" si="1"/>
        <v>48633.600000000006</v>
      </c>
      <c r="K27" s="18"/>
      <c r="L27" s="15"/>
    </row>
    <row r="28" spans="1:12" ht="15">
      <c r="A28" s="15">
        <v>25</v>
      </c>
      <c r="B28" s="16"/>
      <c r="C28" s="4">
        <v>44032</v>
      </c>
      <c r="D28" s="30" t="s">
        <v>66</v>
      </c>
      <c r="E28" s="19" t="s">
        <v>48</v>
      </c>
      <c r="F28" s="1">
        <v>3.75</v>
      </c>
      <c r="G28" s="1">
        <v>0.7</v>
      </c>
      <c r="H28" s="27">
        <f t="shared" si="0"/>
        <v>2.625</v>
      </c>
      <c r="I28" s="5">
        <v>24000</v>
      </c>
      <c r="J28" s="12">
        <f t="shared" si="1"/>
        <v>63000</v>
      </c>
      <c r="K28" s="18"/>
      <c r="L28" s="15"/>
    </row>
    <row r="29" spans="1:12" ht="15">
      <c r="A29" s="15">
        <v>26</v>
      </c>
      <c r="B29" s="16"/>
      <c r="C29" s="4">
        <v>44032</v>
      </c>
      <c r="D29" s="30" t="s">
        <v>67</v>
      </c>
      <c r="E29" s="19" t="s">
        <v>48</v>
      </c>
      <c r="F29" s="1">
        <v>6.3</v>
      </c>
      <c r="G29" s="1">
        <v>0.85</v>
      </c>
      <c r="H29" s="27">
        <f t="shared" si="0"/>
        <v>5.3549999999999995</v>
      </c>
      <c r="I29" s="5">
        <v>24000</v>
      </c>
      <c r="J29" s="12">
        <f t="shared" si="1"/>
        <v>128519.99999999999</v>
      </c>
      <c r="K29" s="18"/>
      <c r="L29" s="15"/>
    </row>
    <row r="30" spans="1:12" ht="15">
      <c r="A30" s="15">
        <v>27</v>
      </c>
      <c r="B30" s="16"/>
      <c r="C30" s="4">
        <v>44027</v>
      </c>
      <c r="D30" s="30" t="s">
        <v>68</v>
      </c>
      <c r="E30" s="19" t="s">
        <v>14</v>
      </c>
      <c r="F30" s="1">
        <v>2.25</v>
      </c>
      <c r="G30" s="1">
        <v>0.48</v>
      </c>
      <c r="H30" s="27">
        <f t="shared" si="0"/>
        <v>1.08</v>
      </c>
      <c r="I30" s="5">
        <v>24000</v>
      </c>
      <c r="J30" s="12">
        <f t="shared" si="1"/>
        <v>25920</v>
      </c>
      <c r="K30" s="18"/>
      <c r="L30" s="15"/>
    </row>
    <row r="31" spans="1:12" ht="15">
      <c r="A31" s="15">
        <v>28</v>
      </c>
      <c r="B31" s="16"/>
      <c r="C31" s="4">
        <v>44025</v>
      </c>
      <c r="D31" s="30" t="s">
        <v>69</v>
      </c>
      <c r="E31" s="19" t="s">
        <v>19</v>
      </c>
      <c r="F31" s="1">
        <v>4</v>
      </c>
      <c r="G31" s="1">
        <v>1</v>
      </c>
      <c r="H31" s="27">
        <f t="shared" si="0"/>
        <v>4</v>
      </c>
      <c r="I31" s="5">
        <v>24000</v>
      </c>
      <c r="J31" s="12">
        <f t="shared" si="1"/>
        <v>96000</v>
      </c>
      <c r="K31" s="18"/>
      <c r="L31" s="15"/>
    </row>
    <row r="32" spans="1:12" ht="15">
      <c r="A32" s="15">
        <v>29</v>
      </c>
      <c r="B32" s="16"/>
      <c r="C32" s="4">
        <v>44035</v>
      </c>
      <c r="D32" s="30" t="s">
        <v>70</v>
      </c>
      <c r="E32" s="19" t="s">
        <v>20</v>
      </c>
      <c r="F32" s="1">
        <v>1</v>
      </c>
      <c r="G32" s="1">
        <v>0.7</v>
      </c>
      <c r="H32" s="27">
        <f t="shared" si="0"/>
        <v>0.7</v>
      </c>
      <c r="I32" s="5">
        <v>24000</v>
      </c>
      <c r="J32" s="12">
        <f t="shared" si="1"/>
        <v>16800</v>
      </c>
      <c r="K32" s="18"/>
      <c r="L32" s="15"/>
    </row>
    <row r="33" spans="1:12" ht="15">
      <c r="A33" s="15">
        <v>30</v>
      </c>
      <c r="B33" s="16"/>
      <c r="C33" s="4">
        <v>44025</v>
      </c>
      <c r="D33" s="30" t="s">
        <v>71</v>
      </c>
      <c r="E33" s="19" t="s">
        <v>19</v>
      </c>
      <c r="F33" s="1">
        <v>4</v>
      </c>
      <c r="G33" s="1">
        <v>1.2</v>
      </c>
      <c r="H33" s="27">
        <f t="shared" si="0"/>
        <v>4.8</v>
      </c>
      <c r="I33" s="5">
        <v>24000</v>
      </c>
      <c r="J33" s="12">
        <f t="shared" si="1"/>
        <v>115200</v>
      </c>
      <c r="K33" s="18"/>
      <c r="L33" s="15"/>
    </row>
    <row r="34" spans="1:12" ht="15">
      <c r="A34" s="15">
        <v>31</v>
      </c>
      <c r="B34" s="16"/>
      <c r="C34" s="4">
        <v>44032</v>
      </c>
      <c r="D34" s="30" t="s">
        <v>72</v>
      </c>
      <c r="E34" s="19" t="s">
        <v>57</v>
      </c>
      <c r="F34" s="1">
        <v>2.5</v>
      </c>
      <c r="G34" s="1">
        <v>0.5</v>
      </c>
      <c r="H34" s="27">
        <f t="shared" si="0"/>
        <v>1.25</v>
      </c>
      <c r="I34" s="5">
        <v>24000</v>
      </c>
      <c r="J34" s="12">
        <f t="shared" si="1"/>
        <v>30000</v>
      </c>
      <c r="K34" s="18"/>
      <c r="L34" s="15"/>
    </row>
    <row r="35" spans="1:12" ht="15">
      <c r="A35" s="15">
        <v>32</v>
      </c>
      <c r="B35" s="20"/>
      <c r="C35" s="4">
        <v>44032</v>
      </c>
      <c r="D35" s="30" t="s">
        <v>73</v>
      </c>
      <c r="E35" s="19" t="s">
        <v>57</v>
      </c>
      <c r="F35" s="1">
        <v>4</v>
      </c>
      <c r="G35" s="1">
        <v>1</v>
      </c>
      <c r="H35" s="27">
        <f t="shared" si="0"/>
        <v>4</v>
      </c>
      <c r="I35" s="5">
        <v>24000</v>
      </c>
      <c r="J35" s="12">
        <f t="shared" si="1"/>
        <v>96000</v>
      </c>
      <c r="K35" s="18"/>
      <c r="L35" s="16"/>
    </row>
    <row r="36" spans="1:12" ht="15">
      <c r="A36" s="15">
        <v>33</v>
      </c>
      <c r="B36" s="16"/>
      <c r="C36" s="4">
        <v>44032</v>
      </c>
      <c r="D36" s="30" t="s">
        <v>21</v>
      </c>
      <c r="E36" s="19" t="s">
        <v>48</v>
      </c>
      <c r="F36" s="1">
        <v>4</v>
      </c>
      <c r="G36" s="1">
        <v>1</v>
      </c>
      <c r="H36" s="27">
        <f t="shared" si="0"/>
        <v>4</v>
      </c>
      <c r="I36" s="5">
        <v>24000</v>
      </c>
      <c r="J36" s="12">
        <f t="shared" si="1"/>
        <v>96000</v>
      </c>
      <c r="K36" s="18"/>
      <c r="L36" s="16"/>
    </row>
    <row r="37" spans="1:12" ht="15">
      <c r="A37" s="15">
        <v>34</v>
      </c>
      <c r="B37" s="16"/>
      <c r="C37" s="4">
        <v>44032</v>
      </c>
      <c r="D37" s="30" t="s">
        <v>74</v>
      </c>
      <c r="E37" s="19" t="s">
        <v>48</v>
      </c>
      <c r="F37" s="1">
        <v>2</v>
      </c>
      <c r="G37" s="1">
        <v>0.5</v>
      </c>
      <c r="H37" s="27">
        <f t="shared" si="0"/>
        <v>1</v>
      </c>
      <c r="I37" s="5">
        <v>24000</v>
      </c>
      <c r="J37" s="12">
        <f t="shared" si="1"/>
        <v>24000</v>
      </c>
      <c r="K37" s="18"/>
      <c r="L37" s="16"/>
    </row>
    <row r="38" spans="1:12" ht="15">
      <c r="A38" s="15">
        <v>35</v>
      </c>
      <c r="B38" s="16"/>
      <c r="C38" s="4">
        <v>44030</v>
      </c>
      <c r="D38" s="30" t="s">
        <v>75</v>
      </c>
      <c r="E38" s="19" t="s">
        <v>76</v>
      </c>
      <c r="F38" s="1">
        <v>3</v>
      </c>
      <c r="G38" s="1">
        <v>1</v>
      </c>
      <c r="H38" s="27">
        <f t="shared" si="0"/>
        <v>3</v>
      </c>
      <c r="I38" s="5">
        <v>24000</v>
      </c>
      <c r="J38" s="12">
        <f t="shared" si="1"/>
        <v>72000</v>
      </c>
      <c r="K38" s="18"/>
      <c r="L38" s="16"/>
    </row>
    <row r="39" spans="1:12" ht="15">
      <c r="A39" s="15">
        <v>36</v>
      </c>
      <c r="B39" s="16"/>
      <c r="C39" s="4">
        <v>44030</v>
      </c>
      <c r="D39" s="30" t="s">
        <v>75</v>
      </c>
      <c r="E39" s="19" t="s">
        <v>76</v>
      </c>
      <c r="F39" s="1">
        <v>6</v>
      </c>
      <c r="G39" s="1">
        <v>1</v>
      </c>
      <c r="H39" s="27">
        <f t="shared" si="0"/>
        <v>6</v>
      </c>
      <c r="I39" s="5">
        <v>24000</v>
      </c>
      <c r="J39" s="12">
        <f t="shared" si="1"/>
        <v>144000</v>
      </c>
      <c r="K39" s="18"/>
      <c r="L39" s="16"/>
    </row>
    <row r="40" spans="1:12" ht="15">
      <c r="A40" s="15">
        <v>37</v>
      </c>
      <c r="B40" s="16"/>
      <c r="C40" s="4">
        <v>44029</v>
      </c>
      <c r="D40" s="30" t="s">
        <v>96</v>
      </c>
      <c r="E40" s="19" t="s">
        <v>92</v>
      </c>
      <c r="F40" s="1">
        <v>3</v>
      </c>
      <c r="G40" s="1">
        <v>1</v>
      </c>
      <c r="H40" s="27">
        <f t="shared" si="0"/>
        <v>3</v>
      </c>
      <c r="I40" s="5">
        <v>24000</v>
      </c>
      <c r="J40" s="12">
        <f t="shared" si="1"/>
        <v>72000</v>
      </c>
      <c r="K40" s="18"/>
      <c r="L40" s="16"/>
    </row>
    <row r="41" spans="1:12" ht="15">
      <c r="A41" s="15">
        <v>38</v>
      </c>
      <c r="B41" s="16"/>
      <c r="C41" s="4">
        <v>44033</v>
      </c>
      <c r="D41" s="30" t="s">
        <v>77</v>
      </c>
      <c r="E41" s="19" t="s">
        <v>81</v>
      </c>
      <c r="F41" s="1">
        <v>4</v>
      </c>
      <c r="G41" s="1">
        <v>1</v>
      </c>
      <c r="H41" s="27">
        <f t="shared" si="0"/>
        <v>4</v>
      </c>
      <c r="I41" s="5">
        <v>24000</v>
      </c>
      <c r="J41" s="12">
        <f t="shared" si="1"/>
        <v>96000</v>
      </c>
      <c r="K41" s="18"/>
      <c r="L41" s="16"/>
    </row>
    <row r="42" spans="1:12" ht="15">
      <c r="A42" s="15">
        <v>39</v>
      </c>
      <c r="B42" s="16"/>
      <c r="C42" s="4">
        <v>44033</v>
      </c>
      <c r="D42" s="30" t="s">
        <v>78</v>
      </c>
      <c r="E42" s="19" t="s">
        <v>81</v>
      </c>
      <c r="F42" s="1">
        <v>4</v>
      </c>
      <c r="G42" s="1">
        <v>1</v>
      </c>
      <c r="H42" s="27">
        <f t="shared" si="0"/>
        <v>4</v>
      </c>
      <c r="I42" s="5">
        <v>24000</v>
      </c>
      <c r="J42" s="12">
        <f t="shared" si="1"/>
        <v>96000</v>
      </c>
      <c r="K42" s="18"/>
      <c r="L42" s="16"/>
    </row>
    <row r="43" spans="1:12" ht="15">
      <c r="A43" s="15">
        <v>40</v>
      </c>
      <c r="B43" s="16"/>
      <c r="C43" s="4">
        <v>44033</v>
      </c>
      <c r="D43" s="30" t="s">
        <v>79</v>
      </c>
      <c r="E43" s="19" t="s">
        <v>81</v>
      </c>
      <c r="F43" s="1">
        <v>4</v>
      </c>
      <c r="G43" s="1">
        <v>1</v>
      </c>
      <c r="H43" s="27">
        <f t="shared" si="0"/>
        <v>4</v>
      </c>
      <c r="I43" s="5">
        <v>24000</v>
      </c>
      <c r="J43" s="12">
        <f t="shared" si="1"/>
        <v>96000</v>
      </c>
      <c r="K43" s="18"/>
      <c r="L43" s="16"/>
    </row>
    <row r="44" spans="1:12" ht="15">
      <c r="A44" s="15">
        <v>41</v>
      </c>
      <c r="B44" s="16"/>
      <c r="C44" s="4">
        <v>44033</v>
      </c>
      <c r="D44" s="30" t="s">
        <v>80</v>
      </c>
      <c r="E44" s="19" t="s">
        <v>81</v>
      </c>
      <c r="F44" s="1">
        <v>4</v>
      </c>
      <c r="G44" s="1">
        <v>0.7</v>
      </c>
      <c r="H44" s="27">
        <f t="shared" si="0"/>
        <v>2.8</v>
      </c>
      <c r="I44" s="5">
        <v>24000</v>
      </c>
      <c r="J44" s="12">
        <f t="shared" si="1"/>
        <v>67200</v>
      </c>
      <c r="K44" s="18"/>
      <c r="L44" s="16"/>
    </row>
    <row r="45" spans="1:12" ht="15">
      <c r="A45" s="15">
        <v>42</v>
      </c>
      <c r="B45" s="16"/>
      <c r="C45" s="4">
        <v>44033</v>
      </c>
      <c r="D45" s="30" t="s">
        <v>82</v>
      </c>
      <c r="E45" s="19" t="s">
        <v>83</v>
      </c>
      <c r="F45" s="1">
        <v>1.5</v>
      </c>
      <c r="G45" s="1">
        <v>0.7</v>
      </c>
      <c r="H45" s="27">
        <f t="shared" si="0"/>
        <v>1.0499999999999998</v>
      </c>
      <c r="I45" s="5">
        <v>24000</v>
      </c>
      <c r="J45" s="12">
        <f t="shared" si="1"/>
        <v>25199.999999999996</v>
      </c>
      <c r="K45" s="18"/>
      <c r="L45" s="16"/>
    </row>
    <row r="46" spans="1:12" ht="15">
      <c r="A46" s="15">
        <v>43</v>
      </c>
      <c r="B46" s="16"/>
      <c r="C46" s="4">
        <v>44033</v>
      </c>
      <c r="D46" s="30" t="s">
        <v>84</v>
      </c>
      <c r="E46" s="19" t="s">
        <v>81</v>
      </c>
      <c r="F46" s="1">
        <v>4</v>
      </c>
      <c r="G46" s="1">
        <v>1.2</v>
      </c>
      <c r="H46" s="27">
        <f t="shared" si="0"/>
        <v>4.8</v>
      </c>
      <c r="I46" s="5">
        <v>24000</v>
      </c>
      <c r="J46" s="12">
        <f t="shared" si="1"/>
        <v>115200</v>
      </c>
      <c r="K46" s="18"/>
      <c r="L46" s="16"/>
    </row>
    <row r="47" spans="1:12" ht="15">
      <c r="A47" s="15">
        <v>44</v>
      </c>
      <c r="B47" s="16"/>
      <c r="C47" s="4">
        <v>44027</v>
      </c>
      <c r="D47" s="30" t="s">
        <v>85</v>
      </c>
      <c r="E47" s="19" t="s">
        <v>90</v>
      </c>
      <c r="F47" s="1">
        <v>4</v>
      </c>
      <c r="G47" s="1">
        <v>1</v>
      </c>
      <c r="H47" s="27">
        <f t="shared" si="0"/>
        <v>4</v>
      </c>
      <c r="I47" s="5">
        <v>24000</v>
      </c>
      <c r="J47" s="12">
        <f t="shared" si="1"/>
        <v>96000</v>
      </c>
      <c r="K47" s="18"/>
      <c r="L47" s="16"/>
    </row>
    <row r="48" spans="1:12" ht="15">
      <c r="A48" s="15">
        <v>45</v>
      </c>
      <c r="B48" s="16"/>
      <c r="C48" s="4">
        <v>44027</v>
      </c>
      <c r="D48" s="30" t="s">
        <v>86</v>
      </c>
      <c r="E48" s="19" t="s">
        <v>90</v>
      </c>
      <c r="F48" s="1">
        <v>3</v>
      </c>
      <c r="G48" s="1">
        <v>1</v>
      </c>
      <c r="H48" s="27">
        <f t="shared" si="0"/>
        <v>3</v>
      </c>
      <c r="I48" s="5">
        <v>24000</v>
      </c>
      <c r="J48" s="12">
        <f t="shared" si="1"/>
        <v>72000</v>
      </c>
      <c r="K48" s="18"/>
      <c r="L48" s="16"/>
    </row>
    <row r="49" spans="1:12" ht="15">
      <c r="A49" s="15">
        <v>46</v>
      </c>
      <c r="B49" s="16"/>
      <c r="C49" s="4">
        <v>44027</v>
      </c>
      <c r="D49" s="30" t="s">
        <v>87</v>
      </c>
      <c r="E49" s="19" t="s">
        <v>90</v>
      </c>
      <c r="F49" s="1">
        <v>4</v>
      </c>
      <c r="G49" s="1">
        <v>1</v>
      </c>
      <c r="H49" s="27">
        <f t="shared" si="0"/>
        <v>4</v>
      </c>
      <c r="I49" s="5">
        <v>24000</v>
      </c>
      <c r="J49" s="12">
        <f t="shared" si="1"/>
        <v>96000</v>
      </c>
      <c r="K49" s="18"/>
      <c r="L49" s="16"/>
    </row>
    <row r="50" spans="1:12" ht="15">
      <c r="A50" s="15">
        <v>47</v>
      </c>
      <c r="B50" s="16"/>
      <c r="C50" s="4">
        <v>44027</v>
      </c>
      <c r="D50" s="30" t="s">
        <v>88</v>
      </c>
      <c r="E50" s="19" t="s">
        <v>90</v>
      </c>
      <c r="F50" s="1">
        <v>4</v>
      </c>
      <c r="G50" s="1">
        <v>1.3</v>
      </c>
      <c r="H50" s="27">
        <f t="shared" si="0"/>
        <v>5.2</v>
      </c>
      <c r="I50" s="5">
        <v>24000</v>
      </c>
      <c r="J50" s="12">
        <f t="shared" si="1"/>
        <v>124800</v>
      </c>
      <c r="K50" s="18"/>
      <c r="L50" s="16"/>
    </row>
    <row r="51" spans="1:12" ht="15">
      <c r="A51" s="15">
        <v>48</v>
      </c>
      <c r="B51" s="16"/>
      <c r="C51" s="4">
        <v>44027</v>
      </c>
      <c r="D51" s="30" t="s">
        <v>15</v>
      </c>
      <c r="E51" s="19" t="s">
        <v>90</v>
      </c>
      <c r="F51" s="1">
        <v>2.5</v>
      </c>
      <c r="G51" s="1">
        <v>0.9</v>
      </c>
      <c r="H51" s="27">
        <f t="shared" si="0"/>
        <v>2.25</v>
      </c>
      <c r="I51" s="5">
        <v>24000</v>
      </c>
      <c r="J51" s="12">
        <f t="shared" si="1"/>
        <v>54000</v>
      </c>
      <c r="K51" s="18"/>
      <c r="L51" s="16"/>
    </row>
    <row r="52" spans="1:12" ht="15">
      <c r="A52" s="15">
        <v>49</v>
      </c>
      <c r="B52" s="16"/>
      <c r="C52" s="4">
        <v>44027</v>
      </c>
      <c r="D52" s="30" t="s">
        <v>89</v>
      </c>
      <c r="E52" s="19" t="s">
        <v>90</v>
      </c>
      <c r="F52" s="1">
        <v>4</v>
      </c>
      <c r="G52" s="1">
        <v>1</v>
      </c>
      <c r="H52" s="27">
        <f t="shared" si="0"/>
        <v>4</v>
      </c>
      <c r="I52" s="5">
        <v>24000</v>
      </c>
      <c r="J52" s="12">
        <f t="shared" si="1"/>
        <v>96000</v>
      </c>
      <c r="K52" s="18"/>
      <c r="L52" s="16"/>
    </row>
    <row r="53" spans="1:12" ht="15">
      <c r="A53" s="15">
        <v>50</v>
      </c>
      <c r="B53" s="16"/>
      <c r="C53" s="4">
        <v>44029</v>
      </c>
      <c r="D53" s="30" t="s">
        <v>91</v>
      </c>
      <c r="E53" s="19" t="s">
        <v>92</v>
      </c>
      <c r="F53" s="1">
        <v>3</v>
      </c>
      <c r="G53" s="1">
        <v>1.2</v>
      </c>
      <c r="H53" s="27">
        <f t="shared" si="0"/>
        <v>3.5999999999999996</v>
      </c>
      <c r="I53" s="5">
        <v>24000</v>
      </c>
      <c r="J53" s="12">
        <f t="shared" si="1"/>
        <v>86399.999999999985</v>
      </c>
      <c r="K53" s="18"/>
      <c r="L53" s="16"/>
    </row>
    <row r="54" spans="1:12" ht="15">
      <c r="A54" s="15">
        <v>51</v>
      </c>
      <c r="B54" s="16"/>
      <c r="C54" s="4">
        <v>44029</v>
      </c>
      <c r="D54" s="30" t="s">
        <v>94</v>
      </c>
      <c r="E54" s="19" t="s">
        <v>92</v>
      </c>
      <c r="F54" s="1">
        <v>3</v>
      </c>
      <c r="G54" s="1">
        <v>1.2</v>
      </c>
      <c r="H54" s="27">
        <f t="shared" si="0"/>
        <v>3.5999999999999996</v>
      </c>
      <c r="I54" s="5">
        <v>24000</v>
      </c>
      <c r="J54" s="12">
        <f t="shared" si="1"/>
        <v>86399.999999999985</v>
      </c>
      <c r="K54" s="18"/>
      <c r="L54" s="16"/>
    </row>
    <row r="55" spans="1:12" ht="15">
      <c r="A55" s="15">
        <v>52</v>
      </c>
      <c r="B55" s="16"/>
      <c r="C55" s="4">
        <v>44029</v>
      </c>
      <c r="D55" s="30" t="s">
        <v>95</v>
      </c>
      <c r="E55" s="19" t="s">
        <v>92</v>
      </c>
      <c r="F55" s="1">
        <v>3</v>
      </c>
      <c r="G55" s="1">
        <v>1.2</v>
      </c>
      <c r="H55" s="27">
        <f t="shared" si="0"/>
        <v>3.5999999999999996</v>
      </c>
      <c r="I55" s="5">
        <v>24000</v>
      </c>
      <c r="J55" s="12">
        <f t="shared" si="1"/>
        <v>86399.999999999985</v>
      </c>
      <c r="K55" s="18"/>
      <c r="L55" s="16"/>
    </row>
    <row r="56" spans="1:12" ht="15">
      <c r="A56" s="51"/>
      <c r="B56" s="51"/>
      <c r="C56" s="51"/>
      <c r="D56" s="52"/>
      <c r="E56" s="53" t="s">
        <v>31</v>
      </c>
      <c r="F56" s="54"/>
      <c r="G56" s="55"/>
      <c r="H56" s="56">
        <f>SUM(H4:H55)</f>
        <v>143.26489999999998</v>
      </c>
      <c r="I56" s="57"/>
      <c r="J56" s="62">
        <f>SUM(J4:J54)</f>
        <v>3351957.6</v>
      </c>
      <c r="K56" s="58">
        <f>J56/24000</f>
        <v>139.66490000000002</v>
      </c>
      <c r="L56" s="51"/>
    </row>
  </sheetData>
  <mergeCells count="11">
    <mergeCell ref="H2:H3"/>
    <mergeCell ref="I2:I3"/>
    <mergeCell ref="J2:J3"/>
    <mergeCell ref="K2:K3"/>
    <mergeCell ref="L2:L3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B11" sqref="B11"/>
    </sheetView>
  </sheetViews>
  <sheetFormatPr defaultRowHeight="15"/>
  <cols>
    <col min="1" max="1" width="26.85546875" customWidth="1"/>
    <col min="2" max="2" width="10" customWidth="1"/>
    <col min="3" max="3" width="9.42578125" customWidth="1"/>
    <col min="4" max="4" width="9.5703125" customWidth="1"/>
    <col min="5" max="5" width="21.5703125" customWidth="1"/>
  </cols>
  <sheetData>
    <row r="1" spans="1:5">
      <c r="A1" s="68" t="s">
        <v>107</v>
      </c>
    </row>
    <row r="3" spans="1:5" ht="31.5" customHeight="1">
      <c r="A3" s="69" t="s">
        <v>108</v>
      </c>
      <c r="B3" s="69" t="s">
        <v>23</v>
      </c>
      <c r="C3" s="69" t="s">
        <v>7</v>
      </c>
      <c r="D3" s="69" t="s">
        <v>8</v>
      </c>
      <c r="E3" s="70" t="s">
        <v>109</v>
      </c>
    </row>
    <row r="4" spans="1:5">
      <c r="A4" s="69" t="s">
        <v>110</v>
      </c>
      <c r="B4" s="46">
        <v>1</v>
      </c>
      <c r="C4" s="46">
        <v>0.9</v>
      </c>
      <c r="D4" s="46">
        <v>0.3</v>
      </c>
      <c r="E4" s="71">
        <v>100000</v>
      </c>
    </row>
    <row r="5" spans="1:5">
      <c r="A5" s="69" t="s">
        <v>111</v>
      </c>
      <c r="B5" s="46">
        <v>2</v>
      </c>
      <c r="C5" s="46">
        <v>0.35</v>
      </c>
      <c r="D5" s="46">
        <v>0.4</v>
      </c>
      <c r="E5" s="71">
        <v>50000</v>
      </c>
    </row>
    <row r="6" spans="1:5">
      <c r="A6" s="69"/>
      <c r="B6" s="69"/>
      <c r="C6" s="69"/>
      <c r="D6" s="69"/>
      <c r="E6" s="72">
        <f>E4+E5</f>
        <v>150000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BIAYA</vt:lpstr>
      <vt:lpstr>MMT</vt:lpstr>
      <vt:lpstr>KEROMBONG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2017-09-25T10:35:11Z</dcterms:created>
  <dcterms:modified xsi:type="dcterms:W3CDTF">2020-06-30T07:52:52Z</dcterms:modified>
</cp:coreProperties>
</file>