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9155" windowHeight="7755"/>
  </bookViews>
  <sheets>
    <sheet name="RINCIAN BIAYA" sheetId="1" r:id="rId1"/>
    <sheet name="Data toko dan stock in pcs" sheetId="4" r:id="rId2"/>
  </sheets>
  <definedNames>
    <definedName name="_xlnm._FilterDatabase" localSheetId="0" hidden="1">'RINCIAN BIAYA'!$A$1:$L$49</definedName>
  </definedNames>
  <calcPr calcId="144525"/>
</workbook>
</file>

<file path=xl/calcChain.xml><?xml version="1.0" encoding="utf-8"?>
<calcChain xmlns="http://schemas.openxmlformats.org/spreadsheetml/2006/main">
  <c r="F16" i="4" l="1"/>
  <c r="E16" i="4"/>
  <c r="G15" i="4"/>
  <c r="G14" i="4"/>
  <c r="G13" i="4"/>
  <c r="G12" i="4"/>
  <c r="G11" i="4"/>
  <c r="G10" i="4"/>
  <c r="G9" i="4"/>
  <c r="G8" i="4"/>
  <c r="G7" i="4"/>
  <c r="G6" i="4"/>
  <c r="G5" i="4"/>
  <c r="G4" i="4"/>
  <c r="G3" i="4"/>
  <c r="J35" i="1"/>
  <c r="J36" i="1"/>
  <c r="J37" i="1"/>
  <c r="J38" i="1"/>
  <c r="J39" i="1"/>
  <c r="J40" i="1"/>
  <c r="J41" i="1"/>
  <c r="J42" i="1"/>
  <c r="J43" i="1"/>
  <c r="J44" i="1"/>
  <c r="J45" i="1"/>
  <c r="J46" i="1"/>
  <c r="J34" i="1"/>
  <c r="G16" i="4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K47" i="1"/>
  <c r="J4" i="1" l="1"/>
  <c r="K33" i="1" s="1"/>
  <c r="K48" i="1" s="1"/>
</calcChain>
</file>

<file path=xl/sharedStrings.xml><?xml version="1.0" encoding="utf-8"?>
<sst xmlns="http://schemas.openxmlformats.org/spreadsheetml/2006/main" count="180" uniqueCount="74">
  <si>
    <t>NO</t>
  </si>
  <si>
    <t>AKTIFITAS PROMOSI</t>
  </si>
  <si>
    <t>TANGGAL</t>
  </si>
  <si>
    <t>NAMA TOKO / TEMPAT</t>
  </si>
  <si>
    <t>ALAMAT</t>
  </si>
  <si>
    <t>UKURAN (M)</t>
  </si>
  <si>
    <t>JUMLAH</t>
  </si>
  <si>
    <t>HARGA SATUAN</t>
  </si>
  <si>
    <t>RUPIAH</t>
  </si>
  <si>
    <t>TOTAL BIAYA</t>
  </si>
  <si>
    <t>KETERANGAN</t>
  </si>
  <si>
    <t>PANJANG</t>
  </si>
  <si>
    <t>LEBAR</t>
  </si>
  <si>
    <t>MMT NAMA TOKO</t>
  </si>
  <si>
    <t>BU MARNI</t>
  </si>
  <si>
    <t>SUB TOTAL</t>
  </si>
  <si>
    <t>GRAND TOTAL</t>
  </si>
  <si>
    <t>SPANDUK VINIL NAMA TOKO</t>
  </si>
  <si>
    <t>NAMA TOKO</t>
  </si>
  <si>
    <t>TK. JADI BARU.</t>
  </si>
  <si>
    <t>BU SUTINI</t>
  </si>
  <si>
    <t>Total</t>
  </si>
  <si>
    <t>PAK JAMIRUN</t>
  </si>
  <si>
    <t>PAK RATNO</t>
  </si>
  <si>
    <t>BU TASEM</t>
  </si>
  <si>
    <t>BU ICUS</t>
  </si>
  <si>
    <t>BU FARIJAH</t>
  </si>
  <si>
    <t>BU BU GINO</t>
  </si>
  <si>
    <t>BU SARNI</t>
  </si>
  <si>
    <t>BU WARISUN</t>
  </si>
  <si>
    <t>BU VITA</t>
  </si>
  <si>
    <t>BU KUSWANTI JAJAN</t>
  </si>
  <si>
    <t>BU YULIAH KEMBANG</t>
  </si>
  <si>
    <t>BU DISAM</t>
  </si>
  <si>
    <t>BU SRIMURWATI</t>
  </si>
  <si>
    <t>BU SAIDAH</t>
  </si>
  <si>
    <t>BU KARNI</t>
  </si>
  <si>
    <t>MAS IWAN</t>
  </si>
  <si>
    <t>MAKO SAYUR</t>
  </si>
  <si>
    <t>BU SUWARTI GERABAH</t>
  </si>
  <si>
    <t>NDC 1KG BANDED TCA</t>
  </si>
  <si>
    <t>CV. INTI SARANA BHAKTI</t>
  </si>
  <si>
    <t>CV. ARGO JENE</t>
  </si>
  <si>
    <t>TK. SARWADADI</t>
  </si>
  <si>
    <t>TK. SELERA</t>
  </si>
  <si>
    <t>CV. MAJU MAKMUR</t>
  </si>
  <si>
    <t>TOSERBA BERKAH JAYA SAMPANG</t>
  </si>
  <si>
    <t>TK. PRIMA BOGA</t>
  </si>
  <si>
    <t>CV. YOGI NAGA KUSUMA</t>
  </si>
  <si>
    <t>TK. ADA MURAH</t>
  </si>
  <si>
    <t>KUD. ARIS SWALAYAN</t>
  </si>
  <si>
    <t>MM. SUMBER REJEKI</t>
  </si>
  <si>
    <t>JL. KUSUMA, NO.7 RT.04/05 KEBUMEN KBM</t>
  </si>
  <si>
    <t>JL PRAMUKA  NO.199 PURWOKERTO WETAN PWT TIMUR</t>
  </si>
  <si>
    <t>JL MAYOR JEND SUTOYO NO.48 RT.3 RW.5 KUTA BAN</t>
  </si>
  <si>
    <t>JL. YOS SUDARSO NO.60 SINDANGSARI MAJENANG CL</t>
  </si>
  <si>
    <t>JL. JEND. SUDIRMAN 87, PBL</t>
  </si>
  <si>
    <t xml:space="preserve">JL. RAYA AJIBARANG KULON NO.12 RT.003 RW.007 </t>
  </si>
  <si>
    <t>JL. TUGU TIMUR NO.1 RT.003 RW.004 SAMPANG SAMPANG</t>
  </si>
  <si>
    <t>JL JEND SUDIRMAN NO.76-78 PURBALINGGA SELATAN PBG</t>
  </si>
  <si>
    <t>JL. PRAMUKA NO.73 RT02/01 SUDAGARAN BMS</t>
  </si>
  <si>
    <t>JL.GATOT SUBROTO NO.08 RT03/RW01 KEDUNGUTER</t>
  </si>
  <si>
    <t>JL. KEJAWAR BMS BNA KM 1 RT.5 RW.1 BMS</t>
  </si>
  <si>
    <t>JL. RAYA PATIKRAJA, SEBELAH UTARA BRI PATIKRAJA, BANYUMAS</t>
  </si>
  <si>
    <t>PASAR JATILAWANG</t>
  </si>
  <si>
    <t>NDC 1KG 1pcs BANDED TCA 1pcs</t>
  </si>
  <si>
    <t>RINCIAN AKTIFITAS PROMOSI DAN KEBUTUHAN BIAYA LPAP JULI 2020</t>
  </si>
  <si>
    <t>No</t>
  </si>
  <si>
    <t>CUSID</t>
  </si>
  <si>
    <t>ALAMAT TOKO</t>
  </si>
  <si>
    <t>sisa stock in pcs</t>
  </si>
  <si>
    <t>kebutuhan TCA banded</t>
  </si>
  <si>
    <t>kspln</t>
  </si>
  <si>
    <t>ksscn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</si>
</sst>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[$-409]d\-mmm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1"/>
      <color indexed="8"/>
      <name val="Calibri"/>
      <family val="2"/>
      <charset val="1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/>
  </cellStyleXfs>
  <cellXfs count="73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3" fillId="0" borderId="0" xfId="0" applyFont="1"/>
    <xf numFmtId="41" fontId="3" fillId="0" borderId="0" xfId="1" applyFont="1"/>
    <xf numFmtId="41" fontId="2" fillId="0" borderId="0" xfId="1" applyFont="1"/>
    <xf numFmtId="0" fontId="6" fillId="0" borderId="0" xfId="0" applyFont="1"/>
    <xf numFmtId="0" fontId="5" fillId="0" borderId="5" xfId="0" applyFont="1" applyBorder="1" applyAlignment="1">
      <alignment horizontal="center"/>
    </xf>
    <xf numFmtId="0" fontId="6" fillId="3" borderId="6" xfId="0" applyFont="1" applyFill="1" applyBorder="1"/>
    <xf numFmtId="164" fontId="7" fillId="0" borderId="8" xfId="0" applyNumberFormat="1" applyFont="1" applyBorder="1"/>
    <xf numFmtId="0" fontId="7" fillId="0" borderId="9" xfId="2" applyFont="1" applyFill="1" applyBorder="1"/>
    <xf numFmtId="0" fontId="7" fillId="0" borderId="9" xfId="0" applyFont="1" applyFill="1" applyBorder="1"/>
    <xf numFmtId="0" fontId="7" fillId="0" borderId="9" xfId="3" applyFont="1" applyFill="1" applyBorder="1" applyAlignment="1">
      <alignment horizontal="center"/>
    </xf>
    <xf numFmtId="41" fontId="7" fillId="0" borderId="9" xfId="1" applyFont="1" applyFill="1" applyBorder="1" applyAlignment="1">
      <alignment horizontal="center"/>
    </xf>
    <xf numFmtId="41" fontId="6" fillId="0" borderId="9" xfId="1" applyFont="1" applyBorder="1"/>
    <xf numFmtId="41" fontId="5" fillId="0" borderId="7" xfId="1" applyFont="1" applyBorder="1"/>
    <xf numFmtId="0" fontId="6" fillId="0" borderId="10" xfId="0" applyFont="1" applyFill="1" applyBorder="1"/>
    <xf numFmtId="0" fontId="6" fillId="0" borderId="8" xfId="0" applyFont="1" applyFill="1" applyBorder="1"/>
    <xf numFmtId="0" fontId="6" fillId="0" borderId="8" xfId="0" applyFont="1" applyBorder="1"/>
    <xf numFmtId="0" fontId="7" fillId="0" borderId="8" xfId="2" applyFont="1" applyFill="1" applyBorder="1"/>
    <xf numFmtId="0" fontId="7" fillId="0" borderId="8" xfId="3" applyFont="1" applyFill="1" applyBorder="1" applyAlignment="1">
      <alignment horizontal="center"/>
    </xf>
    <xf numFmtId="41" fontId="5" fillId="0" borderId="8" xfId="1" applyFont="1" applyBorder="1"/>
    <xf numFmtId="0" fontId="6" fillId="0" borderId="8" xfId="4" applyFont="1" applyFill="1" applyBorder="1"/>
    <xf numFmtId="0" fontId="6" fillId="0" borderId="8" xfId="0" applyFont="1" applyBorder="1" applyAlignment="1"/>
    <xf numFmtId="0" fontId="6" fillId="0" borderId="9" xfId="0" applyFont="1" applyBorder="1"/>
    <xf numFmtId="164" fontId="6" fillId="0" borderId="5" xfId="0" applyNumberFormat="1" applyFont="1" applyBorder="1" applyAlignment="1"/>
    <xf numFmtId="0" fontId="6" fillId="0" borderId="5" xfId="0" applyFont="1" applyBorder="1" applyAlignment="1"/>
    <xf numFmtId="41" fontId="5" fillId="4" borderId="5" xfId="1" applyFont="1" applyFill="1" applyBorder="1"/>
    <xf numFmtId="41" fontId="6" fillId="0" borderId="0" xfId="1" applyFont="1"/>
    <xf numFmtId="41" fontId="5" fillId="0" borderId="0" xfId="1" applyFont="1"/>
    <xf numFmtId="0" fontId="5" fillId="3" borderId="7" xfId="0" applyFont="1" applyFill="1" applyBorder="1"/>
    <xf numFmtId="0" fontId="5" fillId="0" borderId="8" xfId="0" applyFont="1" applyBorder="1"/>
    <xf numFmtId="0" fontId="5" fillId="0" borderId="1" xfId="0" applyFont="1" applyBorder="1"/>
    <xf numFmtId="0" fontId="5" fillId="0" borderId="5" xfId="0" applyFont="1" applyFill="1" applyBorder="1" applyAlignment="1"/>
    <xf numFmtId="0" fontId="0" fillId="0" borderId="8" xfId="0" applyBorder="1"/>
    <xf numFmtId="0" fontId="6" fillId="0" borderId="1" xfId="0" applyFont="1" applyBorder="1"/>
    <xf numFmtId="41" fontId="5" fillId="3" borderId="1" xfId="1" applyFont="1" applyFill="1" applyBorder="1"/>
    <xf numFmtId="0" fontId="5" fillId="4" borderId="8" xfId="0" applyFont="1" applyFill="1" applyBorder="1" applyAlignment="1"/>
    <xf numFmtId="164" fontId="6" fillId="0" borderId="8" xfId="0" applyNumberFormat="1" applyFont="1" applyBorder="1" applyAlignment="1"/>
    <xf numFmtId="41" fontId="6" fillId="0" borderId="8" xfId="1" applyFont="1" applyBorder="1" applyAlignment="1"/>
    <xf numFmtId="41" fontId="5" fillId="0" borderId="8" xfId="1" applyFont="1" applyBorder="1" applyAlignment="1"/>
    <xf numFmtId="0" fontId="0" fillId="0" borderId="0" xfId="0" applyFill="1" applyBorder="1" applyAlignment="1">
      <alignment wrapText="1"/>
    </xf>
    <xf numFmtId="0" fontId="0" fillId="0" borderId="8" xfId="0" applyFill="1" applyBorder="1"/>
    <xf numFmtId="0" fontId="0" fillId="0" borderId="8" xfId="0" applyNumberFormat="1" applyBorder="1"/>
    <xf numFmtId="0" fontId="0" fillId="5" borderId="8" xfId="0" applyFill="1" applyBorder="1"/>
    <xf numFmtId="0" fontId="0" fillId="0" borderId="8" xfId="0" applyBorder="1" applyAlignment="1">
      <alignment vertical="center"/>
    </xf>
    <xf numFmtId="0" fontId="0" fillId="0" borderId="0" xfId="0" applyAlignment="1">
      <alignment vertical="center"/>
    </xf>
    <xf numFmtId="0" fontId="0" fillId="5" borderId="8" xfId="0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1" fontId="5" fillId="0" borderId="1" xfId="1" applyFont="1" applyBorder="1" applyAlignment="1">
      <alignment horizontal="center" vertical="center"/>
    </xf>
    <xf numFmtId="41" fontId="5" fillId="0" borderId="4" xfId="1" applyFont="1" applyBorder="1" applyAlignment="1">
      <alignment horizontal="center" vertical="center"/>
    </xf>
    <xf numFmtId="41" fontId="2" fillId="5" borderId="14" xfId="1" applyFont="1" applyFill="1" applyBorder="1" applyAlignment="1">
      <alignment vertical="center"/>
    </xf>
    <xf numFmtId="41" fontId="2" fillId="5" borderId="9" xfId="1" applyFont="1" applyFill="1" applyBorder="1" applyAlignment="1">
      <alignment vertical="center"/>
    </xf>
    <xf numFmtId="0" fontId="5" fillId="4" borderId="11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0" fontId="2" fillId="5" borderId="15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8" xfId="0" applyFill="1" applyBorder="1" applyAlignment="1">
      <alignment horizontal="center" wrapText="1"/>
    </xf>
  </cellXfs>
  <cellStyles count="5">
    <cellStyle name="Comma [0]" xfId="1" builtinId="6"/>
    <cellStyle name="Normal" xfId="0" builtinId="0"/>
    <cellStyle name="Normal 2" xfId="4"/>
    <cellStyle name="Normal 4" xfId="2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abSelected="1" workbookViewId="0">
      <selection activeCell="C47" sqref="C47"/>
    </sheetView>
  </sheetViews>
  <sheetFormatPr defaultRowHeight="12.75" x14ac:dyDescent="0.2"/>
  <cols>
    <col min="1" max="1" width="4.5703125" style="6" customWidth="1"/>
    <col min="2" max="2" width="22" style="6" customWidth="1"/>
    <col min="3" max="3" width="18.5703125" style="6" bestFit="1" customWidth="1"/>
    <col min="4" max="4" width="27.7109375" style="6" customWidth="1"/>
    <col min="5" max="5" width="50.42578125" style="6" bestFit="1" customWidth="1"/>
    <col min="6" max="6" width="11.5703125" style="6" customWidth="1"/>
    <col min="7" max="9" width="11" style="6" customWidth="1"/>
    <col min="10" max="10" width="13.85546875" style="28" customWidth="1"/>
    <col min="11" max="11" width="16" style="29" customWidth="1"/>
    <col min="12" max="12" width="64.28515625" style="6" customWidth="1"/>
    <col min="13" max="16384" width="9.140625" style="6"/>
  </cols>
  <sheetData>
    <row r="1" spans="1:12" s="3" customFormat="1" ht="15.75" x14ac:dyDescent="0.25">
      <c r="A1" s="1" t="s">
        <v>66</v>
      </c>
      <c r="B1" s="2"/>
      <c r="C1" s="1"/>
      <c r="D1" s="2"/>
      <c r="J1" s="4"/>
      <c r="K1" s="5"/>
    </row>
    <row r="2" spans="1:12" x14ac:dyDescent="0.2">
      <c r="A2" s="48" t="s">
        <v>0</v>
      </c>
      <c r="B2" s="48" t="s">
        <v>1</v>
      </c>
      <c r="C2" s="48" t="s">
        <v>2</v>
      </c>
      <c r="D2" s="48" t="s">
        <v>3</v>
      </c>
      <c r="E2" s="48" t="s">
        <v>4</v>
      </c>
      <c r="F2" s="66" t="s">
        <v>5</v>
      </c>
      <c r="G2" s="67"/>
      <c r="H2" s="48" t="s">
        <v>6</v>
      </c>
      <c r="I2" s="68" t="s">
        <v>7</v>
      </c>
      <c r="J2" s="50" t="s">
        <v>8</v>
      </c>
      <c r="K2" s="50" t="s">
        <v>9</v>
      </c>
      <c r="L2" s="48" t="s">
        <v>10</v>
      </c>
    </row>
    <row r="3" spans="1:12" ht="13.5" thickBot="1" x14ac:dyDescent="0.25">
      <c r="A3" s="49"/>
      <c r="B3" s="49"/>
      <c r="C3" s="49"/>
      <c r="D3" s="49"/>
      <c r="E3" s="49"/>
      <c r="F3" s="7" t="s">
        <v>11</v>
      </c>
      <c r="G3" s="7" t="s">
        <v>12</v>
      </c>
      <c r="H3" s="49"/>
      <c r="I3" s="69"/>
      <c r="J3" s="51"/>
      <c r="K3" s="51"/>
      <c r="L3" s="49"/>
    </row>
    <row r="4" spans="1:12" x14ac:dyDescent="0.2">
      <c r="A4" s="8">
        <v>1</v>
      </c>
      <c r="B4" s="30" t="s">
        <v>13</v>
      </c>
      <c r="C4" s="9">
        <v>44019</v>
      </c>
      <c r="D4" s="10" t="s">
        <v>22</v>
      </c>
      <c r="E4" s="11" t="s">
        <v>64</v>
      </c>
      <c r="F4" s="12">
        <v>1.6</v>
      </c>
      <c r="G4" s="12">
        <v>0.5</v>
      </c>
      <c r="H4" s="12">
        <v>3</v>
      </c>
      <c r="I4" s="13">
        <v>25000</v>
      </c>
      <c r="J4" s="14">
        <f>(F4*G4)*I4*H4</f>
        <v>60000</v>
      </c>
      <c r="K4" s="15"/>
      <c r="L4" s="16" t="s">
        <v>17</v>
      </c>
    </row>
    <row r="5" spans="1:12" x14ac:dyDescent="0.2">
      <c r="A5" s="17"/>
      <c r="B5" s="31"/>
      <c r="C5" s="9">
        <v>44019</v>
      </c>
      <c r="D5" s="19" t="s">
        <v>23</v>
      </c>
      <c r="E5" s="11" t="s">
        <v>64</v>
      </c>
      <c r="F5" s="20">
        <v>3.2</v>
      </c>
      <c r="G5" s="20">
        <v>0.5</v>
      </c>
      <c r="H5" s="20">
        <v>1</v>
      </c>
      <c r="I5" s="13">
        <v>25000</v>
      </c>
      <c r="J5" s="14">
        <f t="shared" ref="J5:J32" si="0">(F5*G5)*I5*H5</f>
        <v>40000</v>
      </c>
      <c r="K5" s="21"/>
      <c r="L5" s="17" t="s">
        <v>17</v>
      </c>
    </row>
    <row r="6" spans="1:12" x14ac:dyDescent="0.2">
      <c r="A6" s="17"/>
      <c r="B6" s="31"/>
      <c r="C6" s="9">
        <v>44019</v>
      </c>
      <c r="D6" s="19" t="s">
        <v>24</v>
      </c>
      <c r="E6" s="11" t="s">
        <v>64</v>
      </c>
      <c r="F6" s="20">
        <v>3.2</v>
      </c>
      <c r="G6" s="20">
        <v>0.5</v>
      </c>
      <c r="H6" s="20">
        <v>1</v>
      </c>
      <c r="I6" s="13">
        <v>25000</v>
      </c>
      <c r="J6" s="14">
        <f t="shared" si="0"/>
        <v>40000</v>
      </c>
      <c r="K6" s="21"/>
      <c r="L6" s="17" t="s">
        <v>17</v>
      </c>
    </row>
    <row r="7" spans="1:12" x14ac:dyDescent="0.2">
      <c r="A7" s="17"/>
      <c r="B7" s="31"/>
      <c r="C7" s="9">
        <v>44019</v>
      </c>
      <c r="D7" s="19" t="s">
        <v>24</v>
      </c>
      <c r="E7" s="11" t="s">
        <v>64</v>
      </c>
      <c r="F7" s="20">
        <v>1.6</v>
      </c>
      <c r="G7" s="20">
        <v>0.5</v>
      </c>
      <c r="H7" s="20">
        <v>1</v>
      </c>
      <c r="I7" s="13">
        <v>25000</v>
      </c>
      <c r="J7" s="14">
        <f t="shared" si="0"/>
        <v>20000</v>
      </c>
      <c r="K7" s="21"/>
      <c r="L7" s="17" t="s">
        <v>17</v>
      </c>
    </row>
    <row r="8" spans="1:12" x14ac:dyDescent="0.2">
      <c r="A8" s="17"/>
      <c r="B8" s="31"/>
      <c r="C8" s="9">
        <v>44019</v>
      </c>
      <c r="D8" s="19" t="s">
        <v>25</v>
      </c>
      <c r="E8" s="11" t="s">
        <v>64</v>
      </c>
      <c r="F8" s="20">
        <v>3.2</v>
      </c>
      <c r="G8" s="20">
        <v>0.5</v>
      </c>
      <c r="H8" s="20">
        <v>1</v>
      </c>
      <c r="I8" s="13">
        <v>25000</v>
      </c>
      <c r="J8" s="14">
        <f t="shared" si="0"/>
        <v>40000</v>
      </c>
      <c r="K8" s="21"/>
      <c r="L8" s="17" t="s">
        <v>17</v>
      </c>
    </row>
    <row r="9" spans="1:12" x14ac:dyDescent="0.2">
      <c r="A9" s="17"/>
      <c r="B9" s="31"/>
      <c r="C9" s="9">
        <v>44019</v>
      </c>
      <c r="D9" s="19" t="s">
        <v>25</v>
      </c>
      <c r="E9" s="11" t="s">
        <v>64</v>
      </c>
      <c r="F9" s="20">
        <v>1.6</v>
      </c>
      <c r="G9" s="20">
        <v>0.5</v>
      </c>
      <c r="H9" s="20">
        <v>1</v>
      </c>
      <c r="I9" s="13">
        <v>25000</v>
      </c>
      <c r="J9" s="14">
        <f t="shared" si="0"/>
        <v>20000</v>
      </c>
      <c r="K9" s="21"/>
      <c r="L9" s="17" t="s">
        <v>17</v>
      </c>
    </row>
    <row r="10" spans="1:12" x14ac:dyDescent="0.2">
      <c r="A10" s="17"/>
      <c r="B10" s="31"/>
      <c r="C10" s="9">
        <v>44019</v>
      </c>
      <c r="D10" s="22" t="s">
        <v>26</v>
      </c>
      <c r="E10" s="11" t="s">
        <v>64</v>
      </c>
      <c r="F10" s="20">
        <v>3.2</v>
      </c>
      <c r="G10" s="20">
        <v>0.5</v>
      </c>
      <c r="H10" s="20">
        <v>4</v>
      </c>
      <c r="I10" s="13">
        <v>25000</v>
      </c>
      <c r="J10" s="14">
        <f t="shared" si="0"/>
        <v>160000</v>
      </c>
      <c r="K10" s="21"/>
      <c r="L10" s="17" t="s">
        <v>17</v>
      </c>
    </row>
    <row r="11" spans="1:12" x14ac:dyDescent="0.2">
      <c r="A11" s="17"/>
      <c r="B11" s="31"/>
      <c r="C11" s="9">
        <v>44019</v>
      </c>
      <c r="D11" s="22" t="s">
        <v>26</v>
      </c>
      <c r="E11" s="11" t="s">
        <v>64</v>
      </c>
      <c r="F11" s="20">
        <v>1.6</v>
      </c>
      <c r="G11" s="20">
        <v>0.5</v>
      </c>
      <c r="H11" s="20">
        <v>2</v>
      </c>
      <c r="I11" s="13">
        <v>25000</v>
      </c>
      <c r="J11" s="14">
        <f t="shared" si="0"/>
        <v>40000</v>
      </c>
      <c r="K11" s="21"/>
      <c r="L11" s="17" t="s">
        <v>17</v>
      </c>
    </row>
    <row r="12" spans="1:12" x14ac:dyDescent="0.2">
      <c r="A12" s="17"/>
      <c r="B12" s="31"/>
      <c r="C12" s="9">
        <v>44019</v>
      </c>
      <c r="D12" s="22" t="s">
        <v>27</v>
      </c>
      <c r="E12" s="11" t="s">
        <v>64</v>
      </c>
      <c r="F12" s="20">
        <v>3.2</v>
      </c>
      <c r="G12" s="20">
        <v>0.5</v>
      </c>
      <c r="H12" s="20">
        <v>1</v>
      </c>
      <c r="I12" s="13">
        <v>25000</v>
      </c>
      <c r="J12" s="14">
        <f t="shared" si="0"/>
        <v>40000</v>
      </c>
      <c r="K12" s="21"/>
      <c r="L12" s="17" t="s">
        <v>17</v>
      </c>
    </row>
    <row r="13" spans="1:12" x14ac:dyDescent="0.2">
      <c r="A13" s="17"/>
      <c r="B13" s="31"/>
      <c r="C13" s="9">
        <v>44019</v>
      </c>
      <c r="D13" s="22" t="s">
        <v>27</v>
      </c>
      <c r="E13" s="11" t="s">
        <v>64</v>
      </c>
      <c r="F13" s="20">
        <v>1.6</v>
      </c>
      <c r="G13" s="20">
        <v>0.5</v>
      </c>
      <c r="H13" s="20">
        <v>1</v>
      </c>
      <c r="I13" s="13">
        <v>25000</v>
      </c>
      <c r="J13" s="14">
        <f t="shared" si="0"/>
        <v>20000</v>
      </c>
      <c r="K13" s="21"/>
      <c r="L13" s="17" t="s">
        <v>17</v>
      </c>
    </row>
    <row r="14" spans="1:12" x14ac:dyDescent="0.2">
      <c r="A14" s="17"/>
      <c r="B14" s="31"/>
      <c r="C14" s="9">
        <v>44019</v>
      </c>
      <c r="D14" s="22" t="s">
        <v>28</v>
      </c>
      <c r="E14" s="11" t="s">
        <v>64</v>
      </c>
      <c r="F14" s="20">
        <v>3.2</v>
      </c>
      <c r="G14" s="20">
        <v>0.5</v>
      </c>
      <c r="H14" s="20">
        <v>1</v>
      </c>
      <c r="I14" s="13">
        <v>25000</v>
      </c>
      <c r="J14" s="14">
        <f t="shared" si="0"/>
        <v>40000</v>
      </c>
      <c r="K14" s="21"/>
      <c r="L14" s="17" t="s">
        <v>17</v>
      </c>
    </row>
    <row r="15" spans="1:12" x14ac:dyDescent="0.2">
      <c r="A15" s="17"/>
      <c r="B15" s="31"/>
      <c r="C15" s="9">
        <v>44019</v>
      </c>
      <c r="D15" s="22" t="s">
        <v>28</v>
      </c>
      <c r="E15" s="11" t="s">
        <v>64</v>
      </c>
      <c r="F15" s="20">
        <v>1.6</v>
      </c>
      <c r="G15" s="20">
        <v>0.5</v>
      </c>
      <c r="H15" s="20">
        <v>1</v>
      </c>
      <c r="I15" s="13">
        <v>25000</v>
      </c>
      <c r="J15" s="14">
        <f t="shared" si="0"/>
        <v>20000</v>
      </c>
      <c r="K15" s="21"/>
      <c r="L15" s="17" t="s">
        <v>17</v>
      </c>
    </row>
    <row r="16" spans="1:12" x14ac:dyDescent="0.2">
      <c r="A16" s="17"/>
      <c r="B16" s="31"/>
      <c r="C16" s="9">
        <v>44019</v>
      </c>
      <c r="D16" s="22" t="s">
        <v>29</v>
      </c>
      <c r="E16" s="11" t="s">
        <v>64</v>
      </c>
      <c r="F16" s="20">
        <v>3.2</v>
      </c>
      <c r="G16" s="20">
        <v>0.5</v>
      </c>
      <c r="H16" s="20">
        <v>1</v>
      </c>
      <c r="I16" s="13">
        <v>25000</v>
      </c>
      <c r="J16" s="14">
        <f t="shared" si="0"/>
        <v>40000</v>
      </c>
      <c r="K16" s="21"/>
      <c r="L16" s="17" t="s">
        <v>17</v>
      </c>
    </row>
    <row r="17" spans="1:12" x14ac:dyDescent="0.2">
      <c r="A17" s="17"/>
      <c r="B17" s="31"/>
      <c r="C17" s="9">
        <v>44019</v>
      </c>
      <c r="D17" s="22" t="s">
        <v>30</v>
      </c>
      <c r="E17" s="11" t="s">
        <v>64</v>
      </c>
      <c r="F17" s="20">
        <v>3.2</v>
      </c>
      <c r="G17" s="20">
        <v>0.5</v>
      </c>
      <c r="H17" s="20">
        <v>1</v>
      </c>
      <c r="I17" s="13">
        <v>25000</v>
      </c>
      <c r="J17" s="14">
        <f t="shared" si="0"/>
        <v>40000</v>
      </c>
      <c r="K17" s="21"/>
      <c r="L17" s="17" t="s">
        <v>17</v>
      </c>
    </row>
    <row r="18" spans="1:12" x14ac:dyDescent="0.2">
      <c r="A18" s="17"/>
      <c r="B18" s="31"/>
      <c r="C18" s="9">
        <v>44019</v>
      </c>
      <c r="D18" s="22" t="s">
        <v>31</v>
      </c>
      <c r="E18" s="11" t="s">
        <v>64</v>
      </c>
      <c r="F18" s="20">
        <v>3.2</v>
      </c>
      <c r="G18" s="20">
        <v>0.5</v>
      </c>
      <c r="H18" s="20">
        <v>1</v>
      </c>
      <c r="I18" s="13">
        <v>25000</v>
      </c>
      <c r="J18" s="14">
        <f t="shared" si="0"/>
        <v>40000</v>
      </c>
      <c r="K18" s="21"/>
      <c r="L18" s="17" t="s">
        <v>17</v>
      </c>
    </row>
    <row r="19" spans="1:12" x14ac:dyDescent="0.2">
      <c r="A19" s="17"/>
      <c r="B19" s="31"/>
      <c r="C19" s="9">
        <v>44019</v>
      </c>
      <c r="D19" s="22" t="s">
        <v>32</v>
      </c>
      <c r="E19" s="11" t="s">
        <v>64</v>
      </c>
      <c r="F19" s="20">
        <v>1.6</v>
      </c>
      <c r="G19" s="20">
        <v>0.5</v>
      </c>
      <c r="H19" s="20">
        <v>1</v>
      </c>
      <c r="I19" s="13">
        <v>25000</v>
      </c>
      <c r="J19" s="14">
        <f t="shared" si="0"/>
        <v>20000</v>
      </c>
      <c r="K19" s="21"/>
      <c r="L19" s="17" t="s">
        <v>17</v>
      </c>
    </row>
    <row r="20" spans="1:12" x14ac:dyDescent="0.2">
      <c r="A20" s="17"/>
      <c r="B20" s="31"/>
      <c r="C20" s="9">
        <v>44019</v>
      </c>
      <c r="D20" s="22" t="s">
        <v>20</v>
      </c>
      <c r="E20" s="11" t="s">
        <v>64</v>
      </c>
      <c r="F20" s="20">
        <v>3.2</v>
      </c>
      <c r="G20" s="20">
        <v>0.5</v>
      </c>
      <c r="H20" s="20">
        <v>1</v>
      </c>
      <c r="I20" s="13">
        <v>25000</v>
      </c>
      <c r="J20" s="14">
        <f t="shared" si="0"/>
        <v>40000</v>
      </c>
      <c r="K20" s="21"/>
      <c r="L20" s="17" t="s">
        <v>17</v>
      </c>
    </row>
    <row r="21" spans="1:12" x14ac:dyDescent="0.2">
      <c r="A21" s="17"/>
      <c r="B21" s="31"/>
      <c r="C21" s="9">
        <v>44019</v>
      </c>
      <c r="D21" s="22" t="s">
        <v>33</v>
      </c>
      <c r="E21" s="11" t="s">
        <v>64</v>
      </c>
      <c r="F21" s="20">
        <v>3.2</v>
      </c>
      <c r="G21" s="20">
        <v>0.5</v>
      </c>
      <c r="H21" s="20">
        <v>1</v>
      </c>
      <c r="I21" s="13">
        <v>25000</v>
      </c>
      <c r="J21" s="14">
        <f t="shared" si="0"/>
        <v>40000</v>
      </c>
      <c r="K21" s="21"/>
      <c r="L21" s="17" t="s">
        <v>17</v>
      </c>
    </row>
    <row r="22" spans="1:12" x14ac:dyDescent="0.2">
      <c r="A22" s="17"/>
      <c r="B22" s="31"/>
      <c r="C22" s="9">
        <v>44019</v>
      </c>
      <c r="D22" s="22" t="s">
        <v>33</v>
      </c>
      <c r="E22" s="11" t="s">
        <v>64</v>
      </c>
      <c r="F22" s="20">
        <v>1.6</v>
      </c>
      <c r="G22" s="20">
        <v>0.5</v>
      </c>
      <c r="H22" s="20">
        <v>1</v>
      </c>
      <c r="I22" s="13">
        <v>25000</v>
      </c>
      <c r="J22" s="14">
        <f t="shared" si="0"/>
        <v>20000</v>
      </c>
      <c r="K22" s="21"/>
      <c r="L22" s="17" t="s">
        <v>17</v>
      </c>
    </row>
    <row r="23" spans="1:12" x14ac:dyDescent="0.2">
      <c r="A23" s="17"/>
      <c r="B23" s="31"/>
      <c r="C23" s="9">
        <v>44019</v>
      </c>
      <c r="D23" s="22" t="s">
        <v>34</v>
      </c>
      <c r="E23" s="11" t="s">
        <v>64</v>
      </c>
      <c r="F23" s="20">
        <v>3.2</v>
      </c>
      <c r="G23" s="20">
        <v>0.5</v>
      </c>
      <c r="H23" s="20">
        <v>1</v>
      </c>
      <c r="I23" s="13">
        <v>25000</v>
      </c>
      <c r="J23" s="14">
        <f t="shared" si="0"/>
        <v>40000</v>
      </c>
      <c r="K23" s="21"/>
      <c r="L23" s="17" t="s">
        <v>17</v>
      </c>
    </row>
    <row r="24" spans="1:12" x14ac:dyDescent="0.2">
      <c r="A24" s="17"/>
      <c r="B24" s="31"/>
      <c r="C24" s="9">
        <v>44019</v>
      </c>
      <c r="D24" s="22" t="s">
        <v>35</v>
      </c>
      <c r="E24" s="11" t="s">
        <v>64</v>
      </c>
      <c r="F24" s="20">
        <v>2.2000000000000002</v>
      </c>
      <c r="G24" s="20">
        <v>0.5</v>
      </c>
      <c r="H24" s="20">
        <v>1</v>
      </c>
      <c r="I24" s="13">
        <v>25000</v>
      </c>
      <c r="J24" s="14">
        <f t="shared" si="0"/>
        <v>27500.000000000004</v>
      </c>
      <c r="K24" s="21"/>
      <c r="L24" s="17" t="s">
        <v>17</v>
      </c>
    </row>
    <row r="25" spans="1:12" x14ac:dyDescent="0.2">
      <c r="A25" s="17"/>
      <c r="B25" s="31"/>
      <c r="C25" s="9">
        <v>44019</v>
      </c>
      <c r="D25" s="22" t="s">
        <v>35</v>
      </c>
      <c r="E25" s="11" t="s">
        <v>64</v>
      </c>
      <c r="F25" s="20">
        <v>1.6</v>
      </c>
      <c r="G25" s="20">
        <v>0.5</v>
      </c>
      <c r="H25" s="20">
        <v>1</v>
      </c>
      <c r="I25" s="13">
        <v>25000</v>
      </c>
      <c r="J25" s="14">
        <f t="shared" si="0"/>
        <v>20000</v>
      </c>
      <c r="K25" s="21"/>
      <c r="L25" s="17" t="s">
        <v>17</v>
      </c>
    </row>
    <row r="26" spans="1:12" x14ac:dyDescent="0.2">
      <c r="A26" s="17"/>
      <c r="B26" s="31"/>
      <c r="C26" s="9">
        <v>44019</v>
      </c>
      <c r="D26" s="22" t="s">
        <v>36</v>
      </c>
      <c r="E26" s="11" t="s">
        <v>64</v>
      </c>
      <c r="F26" s="20">
        <v>3.2</v>
      </c>
      <c r="G26" s="20">
        <v>0.5</v>
      </c>
      <c r="H26" s="20">
        <v>1</v>
      </c>
      <c r="I26" s="13">
        <v>25000</v>
      </c>
      <c r="J26" s="14">
        <f t="shared" si="0"/>
        <v>40000</v>
      </c>
      <c r="K26" s="21"/>
      <c r="L26" s="17" t="s">
        <v>17</v>
      </c>
    </row>
    <row r="27" spans="1:12" x14ac:dyDescent="0.2">
      <c r="A27" s="17"/>
      <c r="B27" s="31"/>
      <c r="C27" s="9">
        <v>44019</v>
      </c>
      <c r="D27" s="22" t="s">
        <v>14</v>
      </c>
      <c r="E27" s="11" t="s">
        <v>64</v>
      </c>
      <c r="F27" s="20">
        <v>3.2</v>
      </c>
      <c r="G27" s="20">
        <v>0.5</v>
      </c>
      <c r="H27" s="20">
        <v>1</v>
      </c>
      <c r="I27" s="13">
        <v>25000</v>
      </c>
      <c r="J27" s="14">
        <f t="shared" si="0"/>
        <v>40000</v>
      </c>
      <c r="K27" s="21"/>
      <c r="L27" s="17" t="s">
        <v>17</v>
      </c>
    </row>
    <row r="28" spans="1:12" x14ac:dyDescent="0.2">
      <c r="A28" s="17"/>
      <c r="B28" s="31"/>
      <c r="C28" s="9">
        <v>44019</v>
      </c>
      <c r="D28" s="22" t="s">
        <v>14</v>
      </c>
      <c r="E28" s="11" t="s">
        <v>64</v>
      </c>
      <c r="F28" s="20">
        <v>1.6</v>
      </c>
      <c r="G28" s="20">
        <v>0.5</v>
      </c>
      <c r="H28" s="20">
        <v>1</v>
      </c>
      <c r="I28" s="13">
        <v>25000</v>
      </c>
      <c r="J28" s="14">
        <f t="shared" si="0"/>
        <v>20000</v>
      </c>
      <c r="K28" s="21"/>
      <c r="L28" s="17" t="s">
        <v>17</v>
      </c>
    </row>
    <row r="29" spans="1:12" x14ac:dyDescent="0.2">
      <c r="A29" s="17"/>
      <c r="B29" s="31"/>
      <c r="C29" s="9">
        <v>44019</v>
      </c>
      <c r="D29" s="22" t="s">
        <v>37</v>
      </c>
      <c r="E29" s="11" t="s">
        <v>64</v>
      </c>
      <c r="F29" s="20">
        <v>3.2</v>
      </c>
      <c r="G29" s="20">
        <v>0.5</v>
      </c>
      <c r="H29" s="20">
        <v>1</v>
      </c>
      <c r="I29" s="13">
        <v>25000</v>
      </c>
      <c r="J29" s="14">
        <f t="shared" si="0"/>
        <v>40000</v>
      </c>
      <c r="K29" s="21"/>
      <c r="L29" s="17" t="s">
        <v>17</v>
      </c>
    </row>
    <row r="30" spans="1:12" x14ac:dyDescent="0.2">
      <c r="A30" s="17"/>
      <c r="B30" s="31"/>
      <c r="C30" s="9">
        <v>44019</v>
      </c>
      <c r="D30" s="22" t="s">
        <v>38</v>
      </c>
      <c r="E30" s="11" t="s">
        <v>64</v>
      </c>
      <c r="F30" s="20">
        <v>3.2</v>
      </c>
      <c r="G30" s="20">
        <v>0.5</v>
      </c>
      <c r="H30" s="20">
        <v>3</v>
      </c>
      <c r="I30" s="13">
        <v>25000</v>
      </c>
      <c r="J30" s="14">
        <f t="shared" si="0"/>
        <v>120000</v>
      </c>
      <c r="K30" s="21"/>
      <c r="L30" s="17" t="s">
        <v>17</v>
      </c>
    </row>
    <row r="31" spans="1:12" x14ac:dyDescent="0.2">
      <c r="A31" s="17"/>
      <c r="B31" s="31"/>
      <c r="C31" s="9">
        <v>44019</v>
      </c>
      <c r="D31" s="22" t="s">
        <v>39</v>
      </c>
      <c r="E31" s="11" t="s">
        <v>64</v>
      </c>
      <c r="F31" s="20">
        <v>3.2</v>
      </c>
      <c r="G31" s="20">
        <v>0.5</v>
      </c>
      <c r="H31" s="20">
        <v>1</v>
      </c>
      <c r="I31" s="13">
        <v>25000</v>
      </c>
      <c r="J31" s="14">
        <f t="shared" si="0"/>
        <v>40000</v>
      </c>
      <c r="K31" s="21"/>
      <c r="L31" s="17" t="s">
        <v>17</v>
      </c>
    </row>
    <row r="32" spans="1:12" x14ac:dyDescent="0.2">
      <c r="A32" s="17"/>
      <c r="B32" s="31"/>
      <c r="C32" s="9">
        <v>44019</v>
      </c>
      <c r="D32" s="22" t="s">
        <v>39</v>
      </c>
      <c r="E32" s="11" t="s">
        <v>64</v>
      </c>
      <c r="F32" s="20">
        <v>1.6</v>
      </c>
      <c r="G32" s="20">
        <v>0.5</v>
      </c>
      <c r="H32" s="20">
        <v>1</v>
      </c>
      <c r="I32" s="13">
        <v>25000</v>
      </c>
      <c r="J32" s="14">
        <f t="shared" si="0"/>
        <v>20000</v>
      </c>
      <c r="K32" s="21"/>
      <c r="L32" s="17" t="s">
        <v>17</v>
      </c>
    </row>
    <row r="33" spans="1:12" x14ac:dyDescent="0.2">
      <c r="A33" s="35"/>
      <c r="B33" s="32"/>
      <c r="C33" s="35"/>
      <c r="D33" s="35"/>
      <c r="E33" s="35"/>
      <c r="F33" s="63" t="s">
        <v>15</v>
      </c>
      <c r="G33" s="64"/>
      <c r="H33" s="64"/>
      <c r="I33" s="64"/>
      <c r="J33" s="65"/>
      <c r="K33" s="36">
        <f>SUM(J4:J32)</f>
        <v>1187500</v>
      </c>
    </row>
    <row r="34" spans="1:12" x14ac:dyDescent="0.2">
      <c r="A34" s="18">
        <v>2</v>
      </c>
      <c r="B34" s="37" t="s">
        <v>40</v>
      </c>
      <c r="C34" s="38">
        <v>44021</v>
      </c>
      <c r="D34" s="23" t="s">
        <v>19</v>
      </c>
      <c r="E34" s="23" t="s">
        <v>52</v>
      </c>
      <c r="F34" s="23"/>
      <c r="G34" s="23"/>
      <c r="H34" s="23">
        <v>76</v>
      </c>
      <c r="I34" s="23">
        <v>2375</v>
      </c>
      <c r="J34" s="39">
        <f>H34*I34</f>
        <v>180500</v>
      </c>
      <c r="K34" s="40"/>
      <c r="L34" s="23" t="s">
        <v>65</v>
      </c>
    </row>
    <row r="35" spans="1:12" x14ac:dyDescent="0.2">
      <c r="A35" s="18"/>
      <c r="B35" s="31"/>
      <c r="C35" s="38">
        <v>44016</v>
      </c>
      <c r="D35" s="23" t="s">
        <v>41</v>
      </c>
      <c r="E35" s="23" t="s">
        <v>53</v>
      </c>
      <c r="F35" s="23"/>
      <c r="G35" s="23"/>
      <c r="H35" s="23">
        <v>220</v>
      </c>
      <c r="I35" s="23">
        <v>2375</v>
      </c>
      <c r="J35" s="39">
        <f t="shared" ref="J35:J46" si="1">H35*I35</f>
        <v>522500</v>
      </c>
      <c r="K35" s="40"/>
      <c r="L35" s="23" t="s">
        <v>65</v>
      </c>
    </row>
    <row r="36" spans="1:12" x14ac:dyDescent="0.2">
      <c r="A36" s="18"/>
      <c r="B36" s="31"/>
      <c r="C36" s="38">
        <v>44014</v>
      </c>
      <c r="D36" s="23" t="s">
        <v>42</v>
      </c>
      <c r="E36" s="23" t="s">
        <v>54</v>
      </c>
      <c r="F36" s="23"/>
      <c r="G36" s="23"/>
      <c r="H36" s="23">
        <v>50</v>
      </c>
      <c r="I36" s="23">
        <v>2375</v>
      </c>
      <c r="J36" s="39">
        <f t="shared" si="1"/>
        <v>118750</v>
      </c>
      <c r="K36" s="40"/>
      <c r="L36" s="23" t="s">
        <v>65</v>
      </c>
    </row>
    <row r="37" spans="1:12" x14ac:dyDescent="0.2">
      <c r="A37" s="18"/>
      <c r="B37" s="31"/>
      <c r="C37" s="38">
        <v>44028</v>
      </c>
      <c r="D37" s="23" t="s">
        <v>43</v>
      </c>
      <c r="E37" s="23" t="s">
        <v>55</v>
      </c>
      <c r="F37" s="23"/>
      <c r="G37" s="23"/>
      <c r="H37" s="23">
        <v>126</v>
      </c>
      <c r="I37" s="23">
        <v>2375</v>
      </c>
      <c r="J37" s="39">
        <f t="shared" si="1"/>
        <v>299250</v>
      </c>
      <c r="K37" s="40"/>
      <c r="L37" s="23" t="s">
        <v>65</v>
      </c>
    </row>
    <row r="38" spans="1:12" x14ac:dyDescent="0.2">
      <c r="A38" s="18"/>
      <c r="B38" s="31"/>
      <c r="C38" s="38">
        <v>44015</v>
      </c>
      <c r="D38" s="23" t="s">
        <v>44</v>
      </c>
      <c r="E38" s="23" t="s">
        <v>56</v>
      </c>
      <c r="F38" s="23"/>
      <c r="G38" s="23"/>
      <c r="H38" s="23">
        <v>34</v>
      </c>
      <c r="I38" s="23">
        <v>2375</v>
      </c>
      <c r="J38" s="39">
        <f t="shared" si="1"/>
        <v>80750</v>
      </c>
      <c r="K38" s="40"/>
      <c r="L38" s="23" t="s">
        <v>65</v>
      </c>
    </row>
    <row r="39" spans="1:12" x14ac:dyDescent="0.2">
      <c r="A39" s="18"/>
      <c r="B39" s="31"/>
      <c r="C39" s="38">
        <v>44020</v>
      </c>
      <c r="D39" s="23" t="s">
        <v>45</v>
      </c>
      <c r="E39" s="23" t="s">
        <v>57</v>
      </c>
      <c r="F39" s="23"/>
      <c r="G39" s="23"/>
      <c r="H39" s="23">
        <v>52</v>
      </c>
      <c r="I39" s="23">
        <v>2375</v>
      </c>
      <c r="J39" s="39">
        <f t="shared" si="1"/>
        <v>123500</v>
      </c>
      <c r="K39" s="40"/>
      <c r="L39" s="23" t="s">
        <v>65</v>
      </c>
    </row>
    <row r="40" spans="1:12" x14ac:dyDescent="0.2">
      <c r="A40" s="18"/>
      <c r="B40" s="31"/>
      <c r="C40" s="38">
        <v>44021</v>
      </c>
      <c r="D40" s="23" t="s">
        <v>46</v>
      </c>
      <c r="E40" s="23" t="s">
        <v>58</v>
      </c>
      <c r="F40" s="23"/>
      <c r="G40" s="23"/>
      <c r="H40" s="23">
        <v>100</v>
      </c>
      <c r="I40" s="23">
        <v>2375</v>
      </c>
      <c r="J40" s="39">
        <f t="shared" si="1"/>
        <v>237500</v>
      </c>
      <c r="K40" s="40"/>
      <c r="L40" s="23" t="s">
        <v>65</v>
      </c>
    </row>
    <row r="41" spans="1:12" x14ac:dyDescent="0.2">
      <c r="A41" s="18"/>
      <c r="B41" s="31"/>
      <c r="C41" s="38">
        <v>44015</v>
      </c>
      <c r="D41" s="23" t="s">
        <v>47</v>
      </c>
      <c r="E41" s="23" t="s">
        <v>59</v>
      </c>
      <c r="F41" s="23"/>
      <c r="G41" s="23"/>
      <c r="H41" s="23">
        <v>256</v>
      </c>
      <c r="I41" s="23">
        <v>2375</v>
      </c>
      <c r="J41" s="39">
        <f t="shared" si="1"/>
        <v>608000</v>
      </c>
      <c r="K41" s="40"/>
      <c r="L41" s="23" t="s">
        <v>65</v>
      </c>
    </row>
    <row r="42" spans="1:12" x14ac:dyDescent="0.2">
      <c r="A42" s="18"/>
      <c r="B42" s="31"/>
      <c r="C42" s="38">
        <v>44022</v>
      </c>
      <c r="D42" s="23" t="s">
        <v>48</v>
      </c>
      <c r="E42" s="23" t="s">
        <v>60</v>
      </c>
      <c r="F42" s="23"/>
      <c r="G42" s="23"/>
      <c r="H42" s="23">
        <v>86</v>
      </c>
      <c r="I42" s="23">
        <v>2375</v>
      </c>
      <c r="J42" s="39">
        <f t="shared" si="1"/>
        <v>204250</v>
      </c>
      <c r="K42" s="40"/>
      <c r="L42" s="23" t="s">
        <v>65</v>
      </c>
    </row>
    <row r="43" spans="1:12" x14ac:dyDescent="0.2">
      <c r="A43" s="18"/>
      <c r="B43" s="31"/>
      <c r="C43" s="38">
        <v>44015</v>
      </c>
      <c r="D43" s="23" t="s">
        <v>47</v>
      </c>
      <c r="E43" s="23" t="s">
        <v>59</v>
      </c>
      <c r="F43" s="23"/>
      <c r="G43" s="23"/>
      <c r="H43" s="23">
        <v>240</v>
      </c>
      <c r="I43" s="23">
        <v>2375</v>
      </c>
      <c r="J43" s="39">
        <f t="shared" si="1"/>
        <v>570000</v>
      </c>
      <c r="K43" s="40"/>
      <c r="L43" s="23" t="s">
        <v>65</v>
      </c>
    </row>
    <row r="44" spans="1:12" x14ac:dyDescent="0.2">
      <c r="A44" s="18"/>
      <c r="B44" s="31"/>
      <c r="C44" s="38">
        <v>44022</v>
      </c>
      <c r="D44" s="23" t="s">
        <v>49</v>
      </c>
      <c r="E44" s="23" t="s">
        <v>61</v>
      </c>
      <c r="F44" s="23"/>
      <c r="G44" s="23"/>
      <c r="H44" s="23">
        <v>37</v>
      </c>
      <c r="I44" s="23">
        <v>2375</v>
      </c>
      <c r="J44" s="39">
        <f t="shared" si="1"/>
        <v>87875</v>
      </c>
      <c r="K44" s="40"/>
      <c r="L44" s="23" t="s">
        <v>65</v>
      </c>
    </row>
    <row r="45" spans="1:12" x14ac:dyDescent="0.2">
      <c r="A45" s="18"/>
      <c r="B45" s="31"/>
      <c r="C45" s="38">
        <v>44022</v>
      </c>
      <c r="D45" s="23" t="s">
        <v>50</v>
      </c>
      <c r="E45" s="23" t="s">
        <v>62</v>
      </c>
      <c r="F45" s="23"/>
      <c r="G45" s="23"/>
      <c r="H45" s="23">
        <v>32</v>
      </c>
      <c r="I45" s="23">
        <v>2375</v>
      </c>
      <c r="J45" s="39">
        <f t="shared" si="1"/>
        <v>76000</v>
      </c>
      <c r="K45" s="40"/>
      <c r="L45" s="23" t="s">
        <v>65</v>
      </c>
    </row>
    <row r="46" spans="1:12" x14ac:dyDescent="0.2">
      <c r="A46" s="18"/>
      <c r="B46" s="31"/>
      <c r="C46" s="38">
        <v>44020</v>
      </c>
      <c r="D46" s="23" t="s">
        <v>51</v>
      </c>
      <c r="E46" s="23" t="s">
        <v>63</v>
      </c>
      <c r="F46" s="23"/>
      <c r="G46" s="23"/>
      <c r="H46" s="23">
        <v>12</v>
      </c>
      <c r="I46" s="23">
        <v>2375</v>
      </c>
      <c r="J46" s="39">
        <f t="shared" si="1"/>
        <v>28500</v>
      </c>
      <c r="K46" s="40"/>
      <c r="L46" s="23" t="s">
        <v>65</v>
      </c>
    </row>
    <row r="47" spans="1:12" ht="13.5" thickBot="1" x14ac:dyDescent="0.25">
      <c r="A47" s="18"/>
      <c r="B47" s="33"/>
      <c r="C47" s="25"/>
      <c r="D47" s="26"/>
      <c r="E47" s="26"/>
      <c r="F47" s="54" t="s">
        <v>15</v>
      </c>
      <c r="G47" s="55"/>
      <c r="H47" s="55"/>
      <c r="I47" s="55"/>
      <c r="J47" s="56"/>
      <c r="K47" s="27">
        <f>SUM(J34:J46)</f>
        <v>3137375</v>
      </c>
      <c r="L47" s="23"/>
    </row>
    <row r="48" spans="1:12" x14ac:dyDescent="0.2">
      <c r="A48" s="18"/>
      <c r="B48" s="24"/>
      <c r="C48" s="24"/>
      <c r="D48" s="24"/>
      <c r="E48" s="24"/>
      <c r="F48" s="24"/>
      <c r="G48" s="24"/>
      <c r="H48" s="57" t="s">
        <v>16</v>
      </c>
      <c r="I48" s="58"/>
      <c r="J48" s="59"/>
      <c r="K48" s="52">
        <f>SUM(K47,K33)</f>
        <v>4324875</v>
      </c>
      <c r="L48" s="18"/>
    </row>
    <row r="49" spans="1:12" x14ac:dyDescent="0.2">
      <c r="A49" s="18"/>
      <c r="B49" s="18"/>
      <c r="C49" s="18"/>
      <c r="D49" s="18"/>
      <c r="E49" s="18"/>
      <c r="F49" s="18"/>
      <c r="G49" s="18"/>
      <c r="H49" s="60"/>
      <c r="I49" s="61"/>
      <c r="J49" s="62"/>
      <c r="K49" s="53"/>
      <c r="L49" s="18"/>
    </row>
  </sheetData>
  <autoFilter ref="A1:L49"/>
  <mergeCells count="15">
    <mergeCell ref="K2:K3"/>
    <mergeCell ref="L2:L3"/>
    <mergeCell ref="K48:K49"/>
    <mergeCell ref="F47:J47"/>
    <mergeCell ref="H48:J49"/>
    <mergeCell ref="F33:J33"/>
    <mergeCell ref="F2:G2"/>
    <mergeCell ref="H2:H3"/>
    <mergeCell ref="I2:I3"/>
    <mergeCell ref="J2:J3"/>
    <mergeCell ref="A2:A3"/>
    <mergeCell ref="B2:B3"/>
    <mergeCell ref="C2:C3"/>
    <mergeCell ref="D2:D3"/>
    <mergeCell ref="E2:E3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J17" sqref="J17"/>
    </sheetView>
  </sheetViews>
  <sheetFormatPr defaultRowHeight="15" x14ac:dyDescent="0.25"/>
  <cols>
    <col min="1" max="1" width="3.5703125" bestFit="1" customWidth="1"/>
    <col min="3" max="3" width="22.28515625" customWidth="1"/>
    <col min="4" max="4" width="22.7109375" customWidth="1"/>
    <col min="7" max="7" width="12.42578125" customWidth="1"/>
  </cols>
  <sheetData>
    <row r="1" spans="1:8" ht="15" customHeight="1" x14ac:dyDescent="0.25">
      <c r="A1" s="70" t="s">
        <v>67</v>
      </c>
      <c r="B1" s="70" t="s">
        <v>68</v>
      </c>
      <c r="C1" s="70" t="s">
        <v>18</v>
      </c>
      <c r="D1" s="70" t="s">
        <v>69</v>
      </c>
      <c r="E1" s="71" t="s">
        <v>70</v>
      </c>
      <c r="F1" s="71"/>
      <c r="G1" s="72" t="s">
        <v>71</v>
      </c>
      <c r="H1" s="41"/>
    </row>
    <row r="2" spans="1:8" x14ac:dyDescent="0.25">
      <c r="A2" s="70"/>
      <c r="B2" s="70"/>
      <c r="C2" s="70"/>
      <c r="D2" s="70"/>
      <c r="E2" s="42" t="s">
        <v>72</v>
      </c>
      <c r="F2" s="42" t="s">
        <v>73</v>
      </c>
      <c r="G2" s="72"/>
      <c r="H2" s="41"/>
    </row>
    <row r="3" spans="1:8" x14ac:dyDescent="0.25">
      <c r="A3" s="34">
        <v>1</v>
      </c>
      <c r="B3" s="43">
        <v>504168</v>
      </c>
      <c r="C3" s="34" t="s">
        <v>19</v>
      </c>
      <c r="D3" s="34" t="s">
        <v>52</v>
      </c>
      <c r="E3" s="42">
        <v>46</v>
      </c>
      <c r="F3" s="42">
        <v>30</v>
      </c>
      <c r="G3" s="44">
        <f>E3+F3</f>
        <v>76</v>
      </c>
    </row>
    <row r="4" spans="1:8" x14ac:dyDescent="0.25">
      <c r="A4" s="34">
        <v>2</v>
      </c>
      <c r="B4" s="43">
        <v>975423</v>
      </c>
      <c r="C4" s="34" t="s">
        <v>41</v>
      </c>
      <c r="D4" s="34" t="s">
        <v>53</v>
      </c>
      <c r="E4" s="42">
        <v>150</v>
      </c>
      <c r="F4" s="42">
        <v>70</v>
      </c>
      <c r="G4" s="44">
        <f t="shared" ref="G4:G15" si="0">E4+F4</f>
        <v>220</v>
      </c>
    </row>
    <row r="5" spans="1:8" x14ac:dyDescent="0.25">
      <c r="A5" s="34">
        <v>3</v>
      </c>
      <c r="B5" s="43">
        <v>977484</v>
      </c>
      <c r="C5" s="34" t="s">
        <v>42</v>
      </c>
      <c r="D5" s="34" t="s">
        <v>54</v>
      </c>
      <c r="E5" s="42">
        <v>50</v>
      </c>
      <c r="F5" s="42"/>
      <c r="G5" s="44">
        <f t="shared" si="0"/>
        <v>50</v>
      </c>
    </row>
    <row r="6" spans="1:8" x14ac:dyDescent="0.25">
      <c r="A6" s="34">
        <v>4</v>
      </c>
      <c r="B6" s="43">
        <v>766520</v>
      </c>
      <c r="C6" s="34" t="s">
        <v>43</v>
      </c>
      <c r="D6" s="34" t="s">
        <v>55</v>
      </c>
      <c r="E6" s="42">
        <v>40</v>
      </c>
      <c r="F6" s="42">
        <v>86</v>
      </c>
      <c r="G6" s="44">
        <f t="shared" si="0"/>
        <v>126</v>
      </c>
    </row>
    <row r="7" spans="1:8" x14ac:dyDescent="0.25">
      <c r="A7" s="34">
        <v>5</v>
      </c>
      <c r="B7" s="43">
        <v>183862</v>
      </c>
      <c r="C7" s="34" t="s">
        <v>44</v>
      </c>
      <c r="D7" s="34" t="s">
        <v>56</v>
      </c>
      <c r="E7" s="42">
        <v>34</v>
      </c>
      <c r="F7" s="42"/>
      <c r="G7" s="44">
        <f t="shared" si="0"/>
        <v>34</v>
      </c>
    </row>
    <row r="8" spans="1:8" x14ac:dyDescent="0.25">
      <c r="A8" s="34">
        <v>6</v>
      </c>
      <c r="B8" s="43">
        <v>972262</v>
      </c>
      <c r="C8" s="34" t="s">
        <v>45</v>
      </c>
      <c r="D8" s="34" t="s">
        <v>57</v>
      </c>
      <c r="E8" s="42">
        <v>52</v>
      </c>
      <c r="F8" s="42"/>
      <c r="G8" s="44">
        <f t="shared" si="0"/>
        <v>52</v>
      </c>
    </row>
    <row r="9" spans="1:8" x14ac:dyDescent="0.25">
      <c r="A9" s="34">
        <v>7</v>
      </c>
      <c r="B9" s="43">
        <v>1032223</v>
      </c>
      <c r="C9" s="34" t="s">
        <v>46</v>
      </c>
      <c r="D9" s="34" t="s">
        <v>58</v>
      </c>
      <c r="E9" s="42">
        <v>60</v>
      </c>
      <c r="F9" s="42">
        <v>40</v>
      </c>
      <c r="G9" s="44">
        <f t="shared" si="0"/>
        <v>100</v>
      </c>
    </row>
    <row r="10" spans="1:8" x14ac:dyDescent="0.25">
      <c r="A10" s="34">
        <v>8</v>
      </c>
      <c r="B10" s="43">
        <v>1051236</v>
      </c>
      <c r="C10" s="34" t="s">
        <v>47</v>
      </c>
      <c r="D10" s="34" t="s">
        <v>59</v>
      </c>
      <c r="E10" s="42">
        <v>256</v>
      </c>
      <c r="F10" s="42"/>
      <c r="G10" s="44">
        <f t="shared" si="0"/>
        <v>256</v>
      </c>
    </row>
    <row r="11" spans="1:8" s="46" customFormat="1" x14ac:dyDescent="0.25">
      <c r="A11" s="34">
        <v>9</v>
      </c>
      <c r="B11" s="45">
        <v>1034257</v>
      </c>
      <c r="C11" s="45" t="s">
        <v>48</v>
      </c>
      <c r="D11" s="45" t="s">
        <v>60</v>
      </c>
      <c r="E11" s="42">
        <v>72</v>
      </c>
      <c r="F11" s="42">
        <v>14</v>
      </c>
      <c r="G11" s="44">
        <f t="shared" si="0"/>
        <v>86</v>
      </c>
    </row>
    <row r="12" spans="1:8" s="46" customFormat="1" x14ac:dyDescent="0.25">
      <c r="A12" s="34">
        <v>10</v>
      </c>
      <c r="B12" s="45">
        <v>1051236</v>
      </c>
      <c r="C12" s="45" t="s">
        <v>47</v>
      </c>
      <c r="D12" s="45" t="s">
        <v>59</v>
      </c>
      <c r="E12" s="42">
        <v>240</v>
      </c>
      <c r="F12" s="42"/>
      <c r="G12" s="44">
        <f t="shared" si="0"/>
        <v>240</v>
      </c>
    </row>
    <row r="13" spans="1:8" s="46" customFormat="1" x14ac:dyDescent="0.25">
      <c r="A13" s="34">
        <v>11</v>
      </c>
      <c r="B13" s="45">
        <v>186337</v>
      </c>
      <c r="C13" s="45" t="s">
        <v>49</v>
      </c>
      <c r="D13" s="45" t="s">
        <v>61</v>
      </c>
      <c r="E13" s="42">
        <v>22</v>
      </c>
      <c r="F13" s="42">
        <v>15</v>
      </c>
      <c r="G13" s="44">
        <f t="shared" si="0"/>
        <v>37</v>
      </c>
    </row>
    <row r="14" spans="1:8" s="46" customFormat="1" x14ac:dyDescent="0.25">
      <c r="A14" s="34">
        <v>12</v>
      </c>
      <c r="B14" s="45">
        <v>402289</v>
      </c>
      <c r="C14" s="45" t="s">
        <v>50</v>
      </c>
      <c r="D14" s="45" t="s">
        <v>62</v>
      </c>
      <c r="E14" s="42">
        <v>26</v>
      </c>
      <c r="F14" s="42">
        <v>6</v>
      </c>
      <c r="G14" s="44">
        <f t="shared" si="0"/>
        <v>32</v>
      </c>
    </row>
    <row r="15" spans="1:8" s="46" customFormat="1" x14ac:dyDescent="0.25">
      <c r="A15" s="34">
        <v>13</v>
      </c>
      <c r="B15" s="45">
        <v>555752</v>
      </c>
      <c r="C15" s="45" t="s">
        <v>51</v>
      </c>
      <c r="D15" s="45" t="s">
        <v>63</v>
      </c>
      <c r="E15" s="42"/>
      <c r="F15" s="42">
        <v>12</v>
      </c>
      <c r="G15" s="44">
        <f t="shared" si="0"/>
        <v>12</v>
      </c>
    </row>
    <row r="16" spans="1:8" s="46" customFormat="1" x14ac:dyDescent="0.25">
      <c r="A16" s="45"/>
      <c r="B16" s="70" t="s">
        <v>21</v>
      </c>
      <c r="C16" s="70"/>
      <c r="D16" s="70"/>
      <c r="E16" s="45">
        <f>SUM(E3:E15)</f>
        <v>1048</v>
      </c>
      <c r="F16" s="45">
        <f>SUM(F3:F15)</f>
        <v>273</v>
      </c>
      <c r="G16" s="47">
        <f>SUM(G3:G15)</f>
        <v>1321</v>
      </c>
    </row>
    <row r="17" s="46" customFormat="1" x14ac:dyDescent="0.25"/>
    <row r="18" s="46" customFormat="1" x14ac:dyDescent="0.25"/>
  </sheetData>
  <mergeCells count="7">
    <mergeCell ref="E1:F1"/>
    <mergeCell ref="G1:G2"/>
    <mergeCell ref="B16:D16"/>
    <mergeCell ref="A1:A2"/>
    <mergeCell ref="B1:B2"/>
    <mergeCell ref="C1:C2"/>
    <mergeCell ref="D1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RINCIAN BIAYA</vt:lpstr>
      <vt:lpstr>Data toko dan stock in pcs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2019-12-25T02:10:19Z</dcterms:created>
  <dcterms:modified xsi:type="dcterms:W3CDTF">2020-06-29T15:07:00Z</dcterms:modified>
</cp:coreProperties>
</file>