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 activeTab="5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  <sheet name="Perhitungan Biaya" sheetId="7" r:id="rId6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2020'!$A$3:$K$33</definedName>
  </definedNames>
  <calcPr calcId="145621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5" i="7"/>
  <c r="F35" i="7"/>
  <c r="E3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5" i="7"/>
  <c r="H25" i="6" l="1"/>
  <c r="H32" i="6"/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6" i="6"/>
  <c r="H27" i="6"/>
  <c r="H28" i="6"/>
  <c r="H29" i="6"/>
  <c r="H30" i="6"/>
  <c r="H31" i="6"/>
  <c r="H33" i="6"/>
  <c r="H4" i="6"/>
  <c r="H34" i="6" l="1"/>
  <c r="I53" i="1"/>
  <c r="I58" i="1" l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<sst xmlns="http://schemas.openxmlformats.org/spreadsheetml/2006/main" count="4607" uniqueCount="1473">
  <si>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</si>
  <si>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</si>
  <si>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</si>
  <si>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</si>
  <si>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</si>
  <si>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</si>
  <si>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</si>
  <si>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</si>
  <si>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</si>
  <si>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</si>
  <si>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</si>
  <si>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</si>
  <si>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</si>
  <si>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</si>
  <si>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</si>
  <si>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</si>
  <si>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</si>
  <si>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</si>
  <si>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</si>
  <si>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</si>
  <si>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</si>
  <si>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</si>
  <si>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</si>
  <si>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</si>
  <si>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</si>
  <si>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</si>
  <si>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</si>
  <si>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</si>
  <si>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</si>
  <si>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</si>
  <si>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</si>
  <si>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</si>
  <si>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</si>
  <si>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</si>
  <si>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</si>
  <si>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</si>
  <si>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</si>
  <si>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</si>
  <si>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</si>
  <si>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</si>
  <si>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</si>
  <si>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</si>
  <si>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</si>
  <si>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</si>
  <si>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</si>
  <si>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</si>
  <si>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</si>
  <si>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</si>
  <si>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</si>
  <si>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</si>
  <si>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</si>
  <si>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</si>
  <si>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</si>
  <si>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</si>
  <si>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</si>
  <si>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</si>
  <si>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</si>
  <si>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</si>
  <si>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</si>
  <si>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</si>
  <si>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</si>
  <si>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</si>
  <si>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</si>
  <si>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</si>
  <si>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</si>
  <si>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</si>
  <si>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</si>
  <si>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</si>
  <si>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</si>
  <si>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</si>
  <si>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</si>
  <si>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</si>
  <si>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</si>
  <si>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</si>
  <si>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</si>
  <si>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</si>
  <si>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</si>
  <si>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</si>
  <si>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</si>
  <si>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</si>
  <si>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</si>
  <si>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</si>
  <si>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</si>
  <si>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</si>
  <si>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</si>
  <si>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</si>
  <si>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</si>
  <si>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</si>
  <si>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</si>
  <si>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</si>
  <si>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</si>
  <si>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</si>
  <si>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</si>
  <si>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</si>
  <si>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</si>
  <si>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</si>
  <si>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</si>
  <si>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</si>
  <si>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</si>
  <si>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</si>
  <si>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</si>
  <si>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</si>
  <si>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</si>
  <si>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</si>
  <si>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</si>
  <si>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</si>
  <si>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</si>
  <si>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</si>
  <si>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</si>
  <si>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</si>
  <si>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</si>
  <si>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</si>
  <si>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</si>
  <si>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</si>
  <si>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</si>
  <si>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</si>
  <si>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</si>
  <si>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</si>
  <si>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</si>
  <si>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</si>
  <si>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</si>
  <si>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</si>
  <si>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</si>
  <si>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</si>
  <si>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</si>
  <si>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</si>
  <si>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</si>
  <si>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</si>
  <si>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</si>
  <si>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</si>
  <si>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</si>
  <si>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</si>
  <si>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</si>
  <si>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</si>
  <si>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</si>
  <si>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</si>
  <si>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</si>
  <si>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</si>
  <si>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</si>
  <si>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</si>
  <si>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</si>
  <si>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</si>
  <si>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</si>
  <si>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</si>
  <si>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</si>
  <si>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</si>
  <si>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</si>
  <si>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</si>
  <si>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</si>
  <si>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</si>
  <si>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</si>
  <si>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</si>
  <si>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</si>
  <si>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</si>
  <si>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</si>
  <si>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</si>
  <si>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</si>
  <si>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</si>
  <si>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</si>
  <si>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</si>
  <si>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</si>
  <si>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</si>
  <si>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</si>
  <si>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</si>
  <si>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</si>
  <si>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</si>
  <si>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</si>
  <si>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</si>
  <si>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</si>
  <si>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</si>
  <si>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</si>
  <si>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</si>
  <si>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</si>
  <si>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</si>
  <si>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</si>
  <si>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</si>
  <si>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</si>
  <si>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</si>
  <si>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</si>
  <si>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</si>
  <si>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</si>
  <si>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</si>
  <si>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</si>
  <si>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</si>
  <si>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</si>
  <si>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</si>
  <si>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</si>
  <si>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</si>
  <si>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</si>
  <si>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</si>
  <si>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</si>
  <si>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</si>
  <si>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</si>
  <si>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</si>
  <si>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</si>
  <si>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</si>
  <si>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</si>
  <si>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</si>
  <si>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</si>
  <si>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</si>
  <si>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</si>
  <si>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</si>
  <si>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</si>
  <si>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</si>
  <si>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</si>
  <si>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</si>
  <si>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</si>
  <si>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</si>
  <si>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</si>
  <si>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</si>
  <si>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</si>
  <si>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</si>
  <si>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</si>
  <si>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</si>
  <si>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</si>
  <si>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</si>
  <si>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</si>
  <si>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</si>
  <si>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</si>
  <si>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</si>
  <si>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</si>
  <si>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</si>
  <si>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</si>
  <si>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</si>
  <si>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</si>
  <si>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</si>
  <si>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</si>
  <si>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</si>
  <si>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</si>
  <si>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</si>
  <si>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</si>
  <si>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</si>
  <si>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</si>
  <si>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</si>
  <si>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</si>
  <si>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</si>
  <si>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</si>
  <si>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</si>
  <si>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</si>
  <si>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</si>
  <si>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</si>
  <si>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</si>
  <si>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</si>
  <si>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</si>
  <si>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</si>
  <si>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</si>
  <si>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</si>
  <si>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</si>
  <si>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</si>
  <si>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</si>
  <si>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</si>
  <si>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</si>
  <si>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</si>
  <si>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</si>
  <si>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</si>
  <si>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</si>
  <si>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</si>
  <si>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</si>
  <si>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</si>
  <si>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</si>
  <si>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</si>
  <si>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</si>
  <si>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</si>
  <si>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</si>
  <si>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</si>
  <si>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</si>
  <si>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</si>
  <si>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</si>
  <si>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</si>
  <si>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</si>
  <si>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</si>
  <si>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</si>
  <si>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</si>
  <si>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</si>
  <si>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</si>
  <si>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</si>
  <si>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</si>
  <si>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</si>
  <si>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</si>
  <si>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</si>
  <si>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</si>
  <si>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</si>
  <si>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</si>
  <si>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</si>
  <si>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</si>
  <si>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</si>
  <si>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</si>
  <si>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</si>
  <si>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</si>
  <si>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</si>
  <si>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</si>
  <si>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</si>
  <si>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</si>
  <si>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</si>
  <si>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</si>
  <si>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</si>
  <si>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</si>
  <si>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</si>
  <si>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</si>
  <si>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</si>
  <si>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</si>
  <si>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</si>
  <si>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</si>
  <si>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</si>
  <si>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</si>
  <si>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</si>
  <si>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</si>
  <si>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</si>
  <si>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</si>
  <si>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</si>
  <si>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</si>
  <si>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</si>
  <si>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</si>
  <si>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</si>
  <si>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</si>
  <si>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</si>
  <si>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</si>
  <si>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</si>
  <si>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</si>
  <si>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</si>
  <si>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</si>
  <si>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</si>
  <si>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</si>
  <si>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</si>
  <si>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</si>
  <si>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</si>
  <si>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</si>
  <si>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</si>
  <si>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</si>
  <si>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</si>
  <si>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</si>
  <si>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</si>
  <si>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</si>
  <si>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</si>
  <si>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</si>
  <si>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</si>
  <si>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</si>
  <si>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</si>
  <si>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</si>
  <si>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</si>
  <si>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</si>
  <si>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</si>
  <si>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</si>
  <si>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</si>
  <si>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</si>
  <si>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</si>
  <si>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</si>
  <si>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</si>
  <si>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</si>
  <si>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</si>
  <si>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</si>
  <si>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</si>
  <si>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</si>
  <si>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</si>
  <si>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</si>
  <si>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</si>
  <si>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</si>
  <si>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</si>
  <si>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</si>
  <si>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</si>
  <si>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</si>
  <si>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</si>
  <si>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</si>
  <si>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</si>
  <si>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</si>
  <si>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</si>
  <si>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</si>
  <si>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</si>
  <si>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</si>
  <si>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</si>
  <si>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</si>
  <si>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</si>
  <si>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</si>
  <si>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</si>
  <si>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</si>
  <si>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</si>
  <si>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</si>
  <si>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</si>
  <si>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</si>
  <si>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</si>
  <si>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</si>
  <si>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</si>
  <si>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</si>
  <si>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</si>
  <si>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</si>
  <si>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</si>
  <si>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</si>
  <si>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</si>
  <si>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</si>
  <si>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</si>
  <si>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</si>
  <si>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</si>
  <si>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</si>
  <si>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</si>
  <si>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</si>
  <si>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</si>
  <si>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</si>
  <si>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</si>
  <si>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</si>
  <si>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</si>
  <si>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</si>
  <si>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</si>
  <si>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</si>
  <si>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</si>
  <si>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</si>
  <si>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</si>
  <si>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</si>
  <si>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</si>
  <si>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</si>
  <si>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</si>
  <si>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</si>
  <si>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</si>
  <si>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</si>
  <si>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</si>
  <si>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</si>
  <si>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</si>
  <si>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</si>
  <si>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</si>
  <si>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</si>
  <si>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</si>
  <si>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</si>
  <si>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</si>
  <si>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</si>
  <si>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</si>
  <si>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</si>
  <si>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</si>
  <si>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</si>
  <si>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</si>
  <si>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</si>
  <si>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</si>
  <si>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</si>
  <si>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</si>
  <si>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</si>
  <si>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</si>
  <si>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</si>
  <si>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</si>
  <si>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</si>
  <si>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</si>
  <si>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</si>
  <si>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</si>
  <si>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</si>
  <si>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</si>
  <si>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</si>
  <si>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</si>
  <si>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</si>
  <si>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</si>
  <si>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</si>
  <si>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</si>
  <si>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</si>
  <si>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</si>
  <si>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</si>
  <si>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</si>
  <si>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</si>
  <si>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</si>
  <si>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</si>
  <si>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</si>
  <si>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</si>
  <si>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</si>
  <si>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</si>
  <si>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</si>
  <si>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</si>
  <si>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</si>
  <si>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</si>
  <si>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</si>
  <si>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</si>
  <si>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</si>
  <si>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</si>
  <si>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</si>
  <si>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</si>
  <si>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</si>
  <si>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</si>
  <si>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</si>
  <si>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</si>
  <si>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</si>
  <si>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</si>
  <si>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</si>
  <si>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</si>
  <si>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</si>
  <si>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</si>
  <si>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</si>
  <si>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</si>
  <si>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</si>
  <si>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</si>
  <si>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</si>
  <si>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</si>
  <si>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</si>
  <si>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</si>
  <si>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</si>
  <si>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</si>
  <si>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</si>
  <si>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</si>
  <si>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</si>
  <si>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</si>
  <si>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</si>
  <si>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</si>
  <si>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</si>
  <si>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</si>
  <si>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</si>
  <si>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</si>
  <si>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</si>
  <si>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</si>
  <si>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</si>
  <si>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</si>
  <si>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</si>
  <si>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</si>
  <si>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</si>
  <si>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</si>
  <si>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</si>
  <si>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</si>
  <si>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</si>
  <si>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</si>
  <si>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</si>
  <si>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</si>
  <si>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</si>
  <si>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</si>
  <si>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</si>
  <si>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</si>
  <si>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</si>
  <si>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</si>
  <si>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</si>
  <si>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</si>
  <si>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</si>
  <si>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</si>
  <si>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</si>
  <si>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</si>
  <si>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</si>
  <si>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</si>
  <si>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</si>
  <si>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</si>
  <si>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</si>
  <si>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</si>
  <si>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</si>
  <si>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</si>
  <si>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</si>
  <si>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</si>
  <si>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</si>
  <si>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</si>
  <si>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</si>
  <si>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</si>
  <si>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</si>
  <si>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</si>
  <si>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</si>
  <si>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</si>
  <si>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</si>
  <si>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</si>
  <si>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</si>
  <si>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</si>
  <si>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</si>
  <si>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</si>
  <si>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</si>
  <si>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</si>
  <si>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</si>
  <si>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</si>
  <si>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</si>
  <si>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</si>
  <si>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</si>
  <si>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</si>
  <si>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</si>
  <si>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</si>
  <si>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</si>
  <si>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</si>
  <si>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</si>
  <si>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</si>
  <si>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</si>
  <si>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</si>
  <si>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</si>
  <si>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</si>
  <si>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</si>
  <si>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</si>
  <si>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</si>
  <si>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</si>
  <si>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</si>
  <si>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</si>
  <si>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</si>
  <si>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</si>
  <si>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</si>
  <si>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</si>
  <si>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</si>
  <si>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</si>
  <si>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</si>
  <si>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</si>
  <si>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</si>
  <si>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</si>
  <si>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</si>
  <si>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</si>
  <si>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</si>
  <si>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</si>
  <si>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</si>
  <si>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</si>
  <si>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</si>
  <si>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</si>
  <si>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</si>
  <si>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</si>
  <si>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</si>
  <si>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</si>
  <si>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</si>
  <si>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</si>
  <si>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</si>
  <si>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</si>
  <si>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</si>
  <si>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</si>
  <si>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</si>
  <si>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</si>
  <si>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</si>
  <si>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</si>
  <si>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</si>
  <si>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</si>
  <si>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</si>
  <si>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</si>
  <si>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</si>
  <si>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</si>
  <si>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</si>
  <si>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</si>
  <si>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</si>
  <si>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</si>
  <si>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</si>
  <si>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</si>
  <si>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</si>
  <si>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</si>
  <si>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</si>
  <si>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</si>
  <si>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</si>
  <si>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</si>
  <si>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</si>
  <si>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</si>
  <si>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</si>
  <si>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</si>
  <si>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</si>
  <si>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</si>
  <si>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</si>
  <si>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</si>
  <si>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</si>
  <si>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</si>
  <si>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</si>
  <si>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</si>
  <si>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</si>
  <si>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</si>
  <si>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</si>
  <si>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</si>
  <si>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</si>
  <si>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</si>
  <si>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</si>
  <si>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</si>
  <si>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</si>
  <si>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</si>
  <si>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</si>
  <si>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</si>
  <si>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</si>
  <si>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</si>
  <si>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</si>
  <si>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</si>
  <si>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</si>
  <si>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</si>
  <si>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</si>
  <si>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</si>
  <si>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</si>
  <si>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</si>
  <si>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</si>
  <si>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</si>
  <si>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</si>
  <si>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</si>
  <si>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</si>
  <si>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</si>
  <si>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</si>
  <si>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</si>
  <si>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</si>
  <si>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</si>
  <si>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</si>
  <si>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</si>
  <si>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</si>
  <si>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</si>
  <si>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</si>
  <si>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</si>
  <si>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</si>
  <si>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</si>
  <si>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</si>
  <si>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</si>
  <si>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</si>
  <si>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</si>
  <si>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</si>
  <si>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</si>
  <si>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</si>
  <si>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</si>
  <si>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</si>
  <si>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</si>
  <si>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</si>
  <si>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</si>
  <si>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</si>
  <si>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</si>
  <si>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</si>
  <si>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</si>
  <si>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</si>
  <si>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</si>
  <si>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</si>
  <si>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</si>
  <si>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</si>
  <si>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</si>
  <si>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</si>
  <si>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</si>
  <si>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</si>
  <si>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</si>
  <si>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</si>
  <si>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</si>
  <si>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</si>
  <si>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</si>
  <si>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</si>
  <si>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</si>
  <si>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</si>
  <si>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</si>
  <si>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</si>
  <si>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</si>
  <si>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</si>
  <si>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</si>
  <si>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</si>
  <si>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</si>
  <si>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</si>
  <si>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</si>
  <si>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</si>
  <si>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</si>
  <si>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</si>
  <si>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</si>
  <si>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</si>
  <si>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</si>
  <si>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</si>
  <si>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</si>
  <si>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</si>
  <si>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</si>
  <si>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</si>
  <si>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</si>
  <si>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</si>
  <si>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</si>
  <si>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</si>
  <si>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</si>
  <si>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</si>
  <si>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</si>
  <si>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</si>
  <si>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</si>
  <si>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</si>
  <si>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</si>
  <si>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</si>
  <si>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</si>
  <si>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</si>
  <si>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</si>
  <si>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</si>
  <si>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</si>
  <si>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</si>
  <si>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</si>
  <si>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</si>
  <si>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</si>
  <si>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</si>
  <si>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</si>
  <si>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</si>
  <si>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</si>
  <si>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</si>
  <si>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</si>
  <si>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</si>
  <si>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</si>
  <si>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</si>
  <si>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</si>
  <si>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</si>
  <si>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</si>
  <si>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</si>
  <si>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</si>
  <si>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</si>
  <si>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</si>
  <si>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</si>
  <si>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</si>
  <si>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</si>
  <si>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</si>
  <si>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</si>
  <si>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</si>
  <si>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</si>
  <si>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</si>
  <si>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</si>
  <si>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</si>
  <si>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</si>
  <si>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</si>
  <si>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</si>
  <si>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</si>
  <si>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</si>
  <si>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</si>
  <si>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</si>
  <si>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</si>
  <si>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</si>
  <si>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</si>
  <si>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</si>
  <si>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</si>
  <si>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</si>
  <si>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</si>
  <si>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</si>
  <si>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</si>
  <si>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</si>
  <si>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</si>
  <si>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</si>
  <si>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</si>
  <si>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</si>
  <si>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</si>
  <si>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</si>
  <si>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</si>
  <si>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</si>
  <si>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</si>
  <si>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</si>
  <si>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</si>
  <si>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</si>
  <si>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</si>
  <si>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</si>
  <si>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</si>
  <si>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</si>
  <si>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</si>
  <si>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</si>
  <si>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</si>
  <si>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</si>
  <si>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</si>
  <si>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</si>
  <si>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</si>
  <si>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</si>
  <si>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</si>
  <si>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</si>
  <si>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</si>
  <si>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</si>
  <si>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</si>
  <si>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</si>
  <si>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</si>
  <si>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</si>
  <si>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</si>
  <si>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</si>
  <si>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</si>
  <si>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</si>
  <si>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</si>
  <si>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</si>
  <si>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</si>
  <si>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</si>
  <si>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</si>
  <si>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</si>
  <si>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</si>
  <si>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</si>
  <si>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</si>
  <si>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</si>
  <si>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</si>
  <si>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</si>
  <si>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</si>
  <si>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</si>
  <si>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</si>
  <si>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</si>
  <si>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</si>
  <si>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</si>
  <si>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</si>
  <si>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</si>
  <si>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</si>
  <si>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</si>
  <si>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</si>
  <si>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</si>
  <si>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</si>
  <si>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</si>
  <si>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</si>
  <si>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</si>
  <si>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</si>
  <si>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</si>
  <si>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</si>
  <si>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</si>
  <si>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</si>
  <si>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</si>
  <si>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</si>
  <si>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</si>
  <si>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</si>
  <si>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</si>
  <si>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</si>
  <si>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</si>
  <si>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</si>
  <si>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</si>
  <si>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</si>
  <si>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</si>
  <si>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</si>
  <si>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</si>
  <si>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</si>
  <si>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</si>
  <si>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</si>
  <si>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</si>
  <si>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</si>
  <si>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</si>
  <si>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</si>
  <si>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</si>
  <si>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</si>
  <si>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</si>
  <si>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</si>
  <si>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</si>
  <si>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</si>
  <si>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</si>
  <si>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</si>
  <si>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</si>
  <si>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</si>
  <si>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</si>
  <si>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</si>
  <si>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</si>
  <si>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</si>
  <si>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</si>
  <si>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</si>
  <si>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</si>
  <si>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</si>
  <si>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</si>
  <si>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</si>
  <si>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</si>
  <si>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</si>
  <si>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</si>
  <si>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</si>
  <si>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</si>
  <si>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</si>
  <si>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</si>
  <si>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</si>
  <si>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</si>
  <si>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</si>
  <si>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</si>
  <si>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</si>
  <si>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</si>
  <si>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</si>
  <si>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</si>
  <si>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</si>
  <si>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</si>
  <si>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</si>
  <si>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</si>
  <si>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</si>
  <si>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</si>
  <si>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</si>
  <si>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</si>
  <si>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</si>
  <si>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</si>
  <si>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</si>
  <si>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</si>
  <si>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</si>
  <si>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</si>
  <si>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</si>
  <si>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</si>
  <si>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</si>
  <si>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</si>
  <si>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</si>
  <si>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</si>
  <si>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</si>
  <si>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</si>
  <si>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</si>
  <si>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</si>
  <si>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</si>
  <si>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</si>
  <si>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</si>
  <si>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</si>
  <si>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</si>
  <si>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</si>
  <si>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</si>
  <si>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</si>
  <si>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</si>
  <si>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</si>
  <si>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</si>
  <si>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</si>
  <si>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</si>
  <si>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</si>
  <si>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</si>
  <si>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</si>
  <si>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</si>
  <si>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</si>
  <si>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</si>
  <si>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</si>
  <si>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</si>
  <si>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</si>
  <si>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</si>
  <si>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</si>
  <si>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</si>
  <si>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</si>
  <si>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</si>
  <si>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</si>
  <si>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</si>
  <si>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</si>
  <si>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</si>
  <si>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</si>
  <si>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</si>
  <si>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</si>
  <si>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</si>
  <si>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</si>
  <si>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</si>
  <si>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</si>
  <si>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</si>
  <si>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</si>
  <si>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</si>
  <si>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</si>
  <si>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</si>
  <si>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</si>
  <si>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</si>
  <si>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</si>
  <si>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</si>
  <si>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</si>
  <si>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</si>
  <si>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</si>
  <si>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</si>
  <si>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</si>
  <si>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</si>
  <si>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</si>
  <si>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</si>
  <si>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</si>
  <si>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</si>
  <si>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</si>
  <si>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</si>
  <si>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</si>
  <si>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</si>
  <si>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</si>
  <si>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</si>
  <si>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</si>
  <si>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</si>
  <si>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</si>
  <si>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</si>
  <si>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</si>
  <si>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</si>
  <si>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</si>
  <si>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</si>
  <si>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</si>
  <si>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</si>
  <si>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</si>
  <si>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</si>
  <si>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</si>
  <si>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</si>
  <si>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</si>
  <si>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</si>
  <si>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</si>
  <si>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</si>
  <si>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</si>
  <si>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</si>
  <si>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</si>
  <si>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</si>
  <si>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</si>
  <si>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</si>
  <si>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</si>
  <si>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</si>
  <si>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</si>
  <si>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</si>
  <si>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</si>
  <si>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</si>
  <si>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</si>
  <si>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</si>
  <si>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</si>
  <si>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</si>
  <si>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</si>
  <si>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</si>
  <si>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</si>
  <si>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</si>
  <si>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</si>
  <si>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</si>
  <si>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</si>
  <si>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</si>
  <si>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</si>
  <si>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</si>
  <si>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</si>
  <si>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</si>
  <si>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</si>
  <si>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</si>
  <si>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</si>
  <si>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</si>
  <si>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</si>
  <si>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</si>
  <si>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</si>
  <si>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</si>
  <si>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</si>
  <si>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</si>
  <si>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</si>
  <si>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</si>
  <si>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</si>
  <si>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</si>
  <si>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</si>
  <si>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</si>
  <si>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</si>
  <si>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</si>
  <si>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</si>
  <si>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</si>
  <si>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</si>
  <si>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</si>
  <si>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</si>
  <si>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</si>
  <si>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</si>
  <si>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</si>
  <si>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</si>
  <si>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</si>
  <si>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</si>
  <si>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</si>
  <si>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</si>
  <si>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</si>
  <si>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</si>
  <si>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</si>
  <si>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</si>
  <si>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</si>
  <si>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</si>
  <si>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</si>
  <si>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</si>
  <si>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</si>
  <si>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</si>
  <si>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</si>
  <si>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</si>
  <si>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</si>
  <si>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</si>
  <si>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</si>
  <si>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</si>
  <si>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</si>
  <si>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</si>
  <si>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</si>
  <si>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</si>
  <si>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</si>
  <si>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</si>
  <si>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</si>
  <si>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</si>
  <si>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</si>
  <si>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</si>
  <si>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</si>
  <si>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</si>
  <si>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</si>
  <si>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</si>
  <si>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</si>
  <si>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</si>
  <si>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</si>
  <si>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</si>
  <si>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</si>
  <si>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</si>
  <si>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</si>
  <si>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</si>
  <si>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</si>
  <si>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</si>
  <si>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</si>
  <si>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</si>
  <si>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</si>
  <si>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</si>
  <si>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</si>
  <si>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</si>
  <si>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</si>
  <si>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</si>
  <si>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</si>
  <si>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</si>
  <si>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</si>
  <si>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</si>
  <si>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</si>
  <si>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</si>
  <si>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</si>
  <si>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</si>
  <si>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</si>
  <si>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</si>
  <si>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</si>
  <si>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</si>
  <si>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</si>
  <si>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</si>
  <si>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</si>
  <si>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</si>
  <si>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</si>
  <si>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</si>
  <si>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</si>
  <si>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</si>
  <si>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</si>
  <si>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</si>
  <si>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</si>
  <si>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</si>
  <si>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</si>
  <si>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</si>
  <si>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</si>
  <si>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</si>
  <si>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</si>
  <si>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</si>
  <si>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</si>
  <si>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</si>
  <si>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</si>
  <si>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</si>
  <si>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</si>
  <si>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</si>
  <si>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</si>
  <si>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</si>
  <si>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</si>
  <si>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</si>
  <si>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</si>
  <si>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</si>
  <si>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</si>
  <si>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</si>
  <si>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</si>
  <si>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</si>
  <si>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</si>
  <si>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</si>
  <si>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</si>
  <si>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</si>
  <si>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</si>
  <si>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</si>
  <si>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</si>
  <si>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</si>
  <si>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</si>
  <si>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</si>
  <si>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</si>
  <si>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</si>
  <si>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</si>
  <si>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</si>
  <si>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</si>
  <si>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</si>
  <si>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</si>
  <si>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</si>
  <si>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</si>
  <si>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</si>
  <si>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</si>
  <si>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</si>
  <si>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</si>
  <si>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</si>
  <si>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</si>
  <si>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</si>
  <si>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</si>
  <si>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</si>
  <si>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</si>
  <si>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</si>
  <si>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</si>
  <si>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</si>
  <si>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</si>
  <si>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</si>
  <si>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</si>
  <si>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</si>
  <si>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</si>
  <si>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</si>
  <si>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</si>
  <si>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</si>
  <si>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</si>
  <si>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</si>
  <si>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</si>
  <si>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</si>
  <si>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</si>
  <si>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</si>
  <si>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</si>
  <si>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</si>
  <si>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</si>
  <si>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</si>
  <si>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</si>
  <si>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</si>
  <si>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</si>
  <si>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</si>
  <si>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</si>
  <si>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</si>
  <si>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</si>
  <si>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</si>
  <si>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</si>
  <si>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</si>
  <si>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</si>
  <si>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</si>
  <si>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</si>
  <si>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</si>
  <si>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</si>
  <si>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</si>
  <si>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</si>
  <si>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</si>
  <si>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</si>
  <si>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</si>
  <si>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</si>
  <si>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</si>
  <si>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</si>
  <si>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</si>
  <si>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</si>
  <si>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</si>
  <si>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</si>
  <si>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</si>
  <si>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</si>
  <si>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</si>
  <si>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</si>
  <si>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</si>
  <si>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</si>
  <si>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</si>
  <si>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</si>
  <si>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</si>
  <si>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</si>
  <si>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</si>
  <si>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</si>
  <si>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</si>
  <si>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</si>
  <si>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</si>
  <si>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</si>
  <si>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</si>
  <si>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</si>
  <si>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</si>
  <si>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</si>
  <si>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</si>
  <si>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</si>
  <si>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</si>
  <si>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</si>
  <si>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</si>
  <si>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</si>
  <si>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</si>
  <si>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</si>
  <si>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</si>
  <si>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</si>
  <si>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</si>
  <si>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</si>
  <si>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</si>
  <si>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</si>
  <si>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</si>
  <si>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</si>
  <si>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</si>
  <si>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</si>
  <si>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</si>
  <si>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</si>
  <si>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</si>
  <si>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</si>
  <si>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</si>
  <si>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</si>
  <si>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</si>
  <si>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</si>
  <si>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</si>
  <si>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</si>
  <si>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</si>
  <si>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</si>
  <si>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</si>
  <si>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</si>
  <si>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</si>
  <si>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</si>
  <si>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</si>
  <si>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</si>
  <si>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</si>
  <si>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</si>
  <si>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</si>
  <si>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</si>
  <si>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</si>
  <si>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</si>
  <si>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</si>
  <si>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</si>
  <si>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</si>
  <si>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</si>
  <si>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</si>
  <si>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</si>
  <si>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</si>
  <si>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</si>
  <si>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</si>
  <si>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</si>
  <si>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</si>
  <si>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</si>
  <si>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</si>
  <si>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</si>
  <si>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</si>
  <si>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</si>
  <si>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</si>
  <si>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</si>
  <si>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</si>
  <si>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</si>
  <si>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</si>
  <si>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</si>
  <si>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</si>
  <si>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</si>
  <si>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</si>
  <si>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</si>
  <si>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</si>
  <si>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</si>
  <si>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</si>
  <si>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</si>
  <si>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</si>
  <si>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</si>
  <si>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</si>
  <si>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</si>
  <si>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</si>
  <si>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</si>
  <si>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</si>
  <si>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</si>
  <si>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</si>
  <si>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</si>
  <si>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</si>
  <si>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</si>
  <si>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</si>
  <si>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</si>
  <si>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</si>
  <si>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</si>
  <si>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</si>
  <si>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</si>
  <si>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</si>
  <si>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</si>
  <si>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</si>
  <si>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</si>
  <si>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</si>
  <si>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</si>
  <si>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</si>
  <si>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</si>
  <si>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</si>
  <si>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</si>
  <si>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</si>
  <si>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</si>
  <si>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</si>
  <si>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</si>
  <si>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</si>
  <si>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</si>
  <si>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</si>
  <si>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</si>
  <si>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</si>
  <si>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</si>
  <si>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</si>
  <si>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</si>
  <si>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</si>
  <si>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</si>
  <si>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</si>
  <si>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</si>
  <si>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JL. MAYOR ZEN LR. MUFAKAT</t>
  </si>
  <si>
    <t>DA'WATUL MUSLIMIN</t>
  </si>
  <si>
    <t>JL. PIPA REJA LR. SINAR RAGA</t>
  </si>
  <si>
    <t>TALANG BULUH</t>
  </si>
  <si>
    <t>AL-IFTIHADIAH</t>
  </si>
  <si>
    <t>JL. SEDUDUK PUTIH</t>
  </si>
  <si>
    <t>AL-HIJRAH</t>
  </si>
  <si>
    <t>TALANG KELAPA</t>
  </si>
  <si>
    <t>AL-MUKHLIS</t>
  </si>
  <si>
    <t>JL. PROF. DR. SUPOMO KEBUN JERUK</t>
  </si>
  <si>
    <t>KEBUN BUNGA</t>
  </si>
  <si>
    <t>PASUNDAN</t>
  </si>
  <si>
    <t>NURUL YAQIN</t>
  </si>
  <si>
    <t>FAJRUL FALAAH</t>
  </si>
  <si>
    <t>LUBUK BAKUNG</t>
  </si>
  <si>
    <t>AS-SALAM</t>
  </si>
  <si>
    <t>PERUM. GRIYA NUSA PESONA TALANG KELAPA</t>
  </si>
  <si>
    <t>GRIYA INTERBIS 3 &amp; 4</t>
  </si>
  <si>
    <t>BUSYOL IKHWAN</t>
  </si>
  <si>
    <t>JL. PURWO MATA MERAH</t>
  </si>
  <si>
    <t>AL-MUAWWANAH</t>
  </si>
  <si>
    <t>JL. TRIKORA</t>
  </si>
  <si>
    <t>AL AWAL</t>
  </si>
  <si>
    <t>LR JAMBU ANGKATAN 66</t>
  </si>
  <si>
    <t>AL-IKHLAS RSS-B</t>
  </si>
  <si>
    <t>JL. SRIWIJAYA KOMP. MULTI WAHANA</t>
  </si>
  <si>
    <t>NURUL JANNAH</t>
  </si>
  <si>
    <t>MAY. ZEN DEPAN PT. PUSRI</t>
  </si>
  <si>
    <t>SABOKINGKING</t>
  </si>
  <si>
    <t>NURUL JADID</t>
  </si>
  <si>
    <t>PRODUKSIM</t>
  </si>
  <si>
    <t>ABU BAKAR ASSHIDIQ</t>
  </si>
  <si>
    <t>JL. PONOROGO KEC. SUKARAMI</t>
  </si>
  <si>
    <t>JL. POROS BLOK. GA RT.19 SUKARAJA</t>
  </si>
  <si>
    <t>HABIBAITURRAHMAN</t>
  </si>
  <si>
    <t>KAP. ABDULLAH PLAJU</t>
  </si>
  <si>
    <t>AMAMATUSSALAM</t>
  </si>
  <si>
    <t>JL NURI</t>
  </si>
  <si>
    <t>DZIKIR</t>
  </si>
  <si>
    <t>JL ANGKATAN 66 BELAKANG PTC</t>
  </si>
  <si>
    <t>NURHADI</t>
  </si>
  <si>
    <t>TALANG KEMANG</t>
  </si>
  <si>
    <t>AL-FATAH</t>
  </si>
  <si>
    <t>SEKIP BENDUNG</t>
  </si>
  <si>
    <t>BAITUL IMAN</t>
  </si>
  <si>
    <t>TALANG KARET SENTOSA</t>
  </si>
  <si>
    <t>JL. TAKWA MATA MERAH</t>
  </si>
  <si>
    <t>RAMA CHANDRA</t>
  </si>
  <si>
    <t>NENI TRIANA</t>
  </si>
  <si>
    <t>BAMBANG PURWADI</t>
  </si>
  <si>
    <t>BOIMIN</t>
  </si>
  <si>
    <t>NOPRIANTO</t>
  </si>
  <si>
    <t>RINA HARYANI</t>
  </si>
  <si>
    <t>DENNY ANWAR</t>
  </si>
  <si>
    <t>RESDIANTO</t>
  </si>
  <si>
    <t>EKO SUPRAYOGI</t>
  </si>
  <si>
    <t>AHMADI</t>
  </si>
  <si>
    <t>EKA DESMITA MUHARANI</t>
  </si>
  <si>
    <t>HUSNI</t>
  </si>
  <si>
    <t>BHACORI</t>
  </si>
  <si>
    <t>FIRDAUS</t>
  </si>
  <si>
    <t>LIUS</t>
  </si>
  <si>
    <t>KARSONO</t>
  </si>
  <si>
    <t>DENI APRIANTO</t>
  </si>
  <si>
    <t>KHOIRIL BAHRIE</t>
  </si>
  <si>
    <t>IMAM EXPDC</t>
  </si>
  <si>
    <t>ARIANTO</t>
  </si>
  <si>
    <t>SUPRIYADI</t>
  </si>
  <si>
    <t>ZULKIFLI</t>
  </si>
  <si>
    <t>ARIF GUNAWAN</t>
  </si>
  <si>
    <t>TUNISIARTI</t>
  </si>
  <si>
    <t>PT. KSP PLB</t>
  </si>
  <si>
    <t>PT. EPM PLB</t>
  </si>
  <si>
    <t>RIEKE IPANZER</t>
  </si>
  <si>
    <t>JL ARIODILLAH</t>
  </si>
  <si>
    <t>JUMNI</t>
  </si>
  <si>
    <t>JL MUHAMMAD FAUZI</t>
  </si>
  <si>
    <t>KEBUTUHAN KANTONG PLASTIK UNTUK QURBAN</t>
  </si>
  <si>
    <t>NO</t>
  </si>
  <si>
    <t>NAMA PERSETA</t>
  </si>
  <si>
    <t>JUMLAH PLASTIK</t>
  </si>
  <si>
    <t>TOTAL</t>
  </si>
  <si>
    <t>Total Rp</t>
  </si>
  <si>
    <t>HARGA Rp/Pcs</t>
  </si>
  <si>
    <t>Downline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</si>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</sst>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164" fontId="0" fillId="0" borderId="0" xfId="1" applyFont="1"/>
    <xf numFmtId="0" fontId="0" fillId="0" borderId="1" xfId="0" applyBorder="1"/>
    <xf numFmtId="0" fontId="2" fillId="0" borderId="0" xfId="0" applyFont="1"/>
    <xf numFmtId="164" fontId="0" fillId="0" borderId="1" xfId="1" applyFont="1" applyBorder="1"/>
    <xf numFmtId="164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8" fontId="0" fillId="0" borderId="0" xfId="3" applyNumberFormat="1" applyFont="1"/>
    <xf numFmtId="3" fontId="0" fillId="0" borderId="0" xfId="0" applyNumberFormat="1"/>
    <xf numFmtId="164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7" fontId="0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6" fontId="1" fillId="2" borderId="1" xfId="2" applyNumberFormat="1" applyFont="1" applyFill="1" applyBorder="1" applyAlignment="1">
      <alignment horizontal="left"/>
    </xf>
    <xf numFmtId="166" fontId="3" fillId="2" borderId="1" xfId="2" applyNumberFormat="1" applyFont="1" applyFill="1" applyBorder="1" applyAlignment="1">
      <alignment horizontal="left"/>
    </xf>
    <xf numFmtId="166" fontId="6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 vertical="center"/>
    </xf>
    <xf numFmtId="166" fontId="5" fillId="2" borderId="1" xfId="2" applyNumberFormat="1" applyFont="1" applyFill="1" applyBorder="1" applyAlignment="1" applyProtection="1">
      <alignment horizontal="left"/>
    </xf>
    <xf numFmtId="166" fontId="7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 vertical="center"/>
    </xf>
    <xf numFmtId="164" fontId="0" fillId="0" borderId="1" xfId="3" applyNumberFormat="1" applyFont="1" applyBorder="1"/>
    <xf numFmtId="168" fontId="0" fillId="0" borderId="1" xfId="3" applyNumberFormat="1" applyFont="1" applyBorder="1"/>
    <xf numFmtId="164" fontId="2" fillId="0" borderId="0" xfId="1" applyFont="1"/>
    <xf numFmtId="164" fontId="0" fillId="2" borderId="1" xfId="1" applyFont="1" applyFill="1" applyBorder="1" applyAlignment="1">
      <alignment horizontal="left"/>
    </xf>
    <xf numFmtId="164" fontId="1" fillId="2" borderId="1" xfId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6">
      <sharedItems containsSemiMixedTypes="0" containsString="0" containsNumber="1" containsInteger="1" minValue="50" maxValue="4000"/>
    </cacheField>
    <cacheField name="KARTON" numFmtId="165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6" outline="0" showAll="0"/>
    <pivotField dataField="1" compact="0" numFmtId="165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opLeftCell="A14"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90" zoomScaleNormal="90" workbookViewId="0">
      <pane xSplit="3" ySplit="3" topLeftCell="D12" activePane="bottomRight" state="frozen"/>
      <selection pane="topRight" activeCell="D1" sqref="D1"/>
      <selection pane="bottomLeft" activeCell="A4" sqref="A4"/>
      <selection pane="bottomRight" activeCell="G4" sqref="G4:G33"/>
    </sheetView>
  </sheetViews>
  <sheetFormatPr defaultRowHeight="15" x14ac:dyDescent="0.25"/>
  <cols>
    <col min="1" max="1" width="8" customWidth="1"/>
    <col min="2" max="2" width="10.42578125" bestFit="1" customWidth="1"/>
    <col min="3" max="3" width="23.140625" customWidth="1"/>
    <col min="4" max="4" width="17.140625" customWidth="1"/>
    <col min="5" max="5" width="22.7109375" customWidth="1"/>
    <col min="6" max="6" width="33" customWidth="1"/>
    <col min="7" max="7" width="14.85546875" bestFit="1" customWidth="1"/>
    <col min="9" max="9" width="16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37" t="s">
        <v>78</v>
      </c>
      <c r="D4" s="54" t="s">
        <v>1458</v>
      </c>
      <c r="E4" s="37" t="s">
        <v>95</v>
      </c>
      <c r="F4" s="37" t="s">
        <v>1387</v>
      </c>
      <c r="G4" s="52">
        <v>504</v>
      </c>
      <c r="H4" s="52">
        <f>G4/36</f>
        <v>14</v>
      </c>
      <c r="I4" s="54" t="s">
        <v>741</v>
      </c>
      <c r="J4" s="54" t="s">
        <v>1459</v>
      </c>
      <c r="K4" s="36"/>
    </row>
    <row r="5" spans="1:11" x14ac:dyDescent="0.25">
      <c r="A5" s="6" t="s">
        <v>86</v>
      </c>
      <c r="B5" s="6" t="s">
        <v>85</v>
      </c>
      <c r="C5" s="37" t="s">
        <v>1434</v>
      </c>
      <c r="D5" s="54" t="s">
        <v>1458</v>
      </c>
      <c r="E5" s="37" t="s">
        <v>1388</v>
      </c>
      <c r="F5" s="37" t="s">
        <v>1389</v>
      </c>
      <c r="G5" s="52">
        <v>288</v>
      </c>
      <c r="H5" s="52">
        <f t="shared" ref="H5:H33" si="0">G5/36</f>
        <v>8</v>
      </c>
      <c r="I5" s="54" t="s">
        <v>741</v>
      </c>
      <c r="J5" s="54" t="s">
        <v>1459</v>
      </c>
      <c r="K5" s="36"/>
    </row>
    <row r="6" spans="1:11" x14ac:dyDescent="0.25">
      <c r="A6" s="6" t="s">
        <v>86</v>
      </c>
      <c r="B6" s="6" t="s">
        <v>85</v>
      </c>
      <c r="C6" s="37" t="s">
        <v>79</v>
      </c>
      <c r="D6" s="54" t="s">
        <v>1458</v>
      </c>
      <c r="E6" s="37" t="s">
        <v>99</v>
      </c>
      <c r="F6" s="37" t="s">
        <v>1390</v>
      </c>
      <c r="G6" s="52">
        <v>432</v>
      </c>
      <c r="H6" s="52">
        <f t="shared" si="0"/>
        <v>12</v>
      </c>
      <c r="I6" s="54" t="s">
        <v>741</v>
      </c>
      <c r="J6" s="54" t="s">
        <v>1459</v>
      </c>
      <c r="K6" s="36"/>
    </row>
    <row r="7" spans="1:11" x14ac:dyDescent="0.25">
      <c r="A7" s="6" t="s">
        <v>86</v>
      </c>
      <c r="B7" s="6" t="s">
        <v>85</v>
      </c>
      <c r="C7" s="37" t="s">
        <v>77</v>
      </c>
      <c r="D7" s="54" t="s">
        <v>1458</v>
      </c>
      <c r="E7" s="37" t="s">
        <v>1391</v>
      </c>
      <c r="F7" s="37" t="s">
        <v>1392</v>
      </c>
      <c r="G7" s="52">
        <v>360</v>
      </c>
      <c r="H7" s="52">
        <f t="shared" si="0"/>
        <v>10</v>
      </c>
      <c r="I7" s="54" t="s">
        <v>741</v>
      </c>
      <c r="J7" s="54" t="s">
        <v>1459</v>
      </c>
      <c r="K7" s="36"/>
    </row>
    <row r="8" spans="1:11" x14ac:dyDescent="0.25">
      <c r="A8" s="6" t="s">
        <v>86</v>
      </c>
      <c r="B8" s="6" t="s">
        <v>85</v>
      </c>
      <c r="C8" s="37" t="s">
        <v>1460</v>
      </c>
      <c r="D8" s="55" t="s">
        <v>1458</v>
      </c>
      <c r="E8" s="37" t="s">
        <v>1211</v>
      </c>
      <c r="F8" s="37" t="s">
        <v>1461</v>
      </c>
      <c r="G8" s="52">
        <v>360</v>
      </c>
      <c r="H8" s="52">
        <f t="shared" si="0"/>
        <v>10</v>
      </c>
      <c r="I8" s="55" t="s">
        <v>741</v>
      </c>
      <c r="J8" s="54" t="s">
        <v>1459</v>
      </c>
      <c r="K8" s="36"/>
    </row>
    <row r="9" spans="1:11" x14ac:dyDescent="0.25">
      <c r="A9" s="6" t="s">
        <v>86</v>
      </c>
      <c r="B9" s="6" t="s">
        <v>85</v>
      </c>
      <c r="C9" s="37" t="s">
        <v>1435</v>
      </c>
      <c r="D9" s="54" t="s">
        <v>1458</v>
      </c>
      <c r="E9" s="37" t="s">
        <v>1393</v>
      </c>
      <c r="F9" s="37" t="s">
        <v>1394</v>
      </c>
      <c r="G9" s="52">
        <v>216</v>
      </c>
      <c r="H9" s="52">
        <f t="shared" si="0"/>
        <v>6</v>
      </c>
      <c r="I9" s="54" t="s">
        <v>741</v>
      </c>
      <c r="J9" s="54" t="s">
        <v>1459</v>
      </c>
      <c r="K9" s="36"/>
    </row>
    <row r="10" spans="1:11" x14ac:dyDescent="0.25">
      <c r="A10" s="6" t="s">
        <v>86</v>
      </c>
      <c r="B10" s="6" t="s">
        <v>85</v>
      </c>
      <c r="C10" s="37" t="s">
        <v>1436</v>
      </c>
      <c r="D10" s="54" t="s">
        <v>1458</v>
      </c>
      <c r="E10" s="37" t="s">
        <v>1395</v>
      </c>
      <c r="F10" s="37" t="s">
        <v>1396</v>
      </c>
      <c r="G10" s="52">
        <v>400</v>
      </c>
      <c r="H10" s="52">
        <f t="shared" si="0"/>
        <v>11.111111111111111</v>
      </c>
      <c r="I10" s="54" t="s">
        <v>741</v>
      </c>
      <c r="J10" s="54" t="s">
        <v>1459</v>
      </c>
      <c r="K10" s="36"/>
    </row>
    <row r="11" spans="1:11" x14ac:dyDescent="0.25">
      <c r="A11" s="6" t="s">
        <v>86</v>
      </c>
      <c r="B11" s="6" t="s">
        <v>85</v>
      </c>
      <c r="C11" s="37" t="s">
        <v>1437</v>
      </c>
      <c r="D11" s="54" t="s">
        <v>1458</v>
      </c>
      <c r="E11" s="37" t="s">
        <v>93</v>
      </c>
      <c r="F11" s="37" t="s">
        <v>1397</v>
      </c>
      <c r="G11" s="52">
        <v>612</v>
      </c>
      <c r="H11" s="52">
        <f t="shared" si="0"/>
        <v>17</v>
      </c>
      <c r="I11" s="54" t="s">
        <v>741</v>
      </c>
      <c r="J11" s="54" t="s">
        <v>1459</v>
      </c>
      <c r="K11" s="36"/>
    </row>
    <row r="12" spans="1:11" x14ac:dyDescent="0.25">
      <c r="A12" s="6" t="s">
        <v>86</v>
      </c>
      <c r="B12" s="6" t="s">
        <v>85</v>
      </c>
      <c r="C12" s="37" t="s">
        <v>1438</v>
      </c>
      <c r="D12" s="54" t="s">
        <v>1458</v>
      </c>
      <c r="E12" s="37" t="s">
        <v>413</v>
      </c>
      <c r="F12" s="37" t="s">
        <v>1398</v>
      </c>
      <c r="G12" s="52">
        <v>288</v>
      </c>
      <c r="H12" s="52">
        <f t="shared" si="0"/>
        <v>8</v>
      </c>
      <c r="I12" s="54" t="s">
        <v>741</v>
      </c>
      <c r="J12" s="54" t="s">
        <v>1459</v>
      </c>
      <c r="K12" s="36"/>
    </row>
    <row r="13" spans="1:11" x14ac:dyDescent="0.25">
      <c r="A13" s="6" t="s">
        <v>86</v>
      </c>
      <c r="B13" s="6" t="s">
        <v>85</v>
      </c>
      <c r="C13" s="37" t="s">
        <v>1439</v>
      </c>
      <c r="D13" s="55" t="s">
        <v>1458</v>
      </c>
      <c r="E13" s="37" t="s">
        <v>1399</v>
      </c>
      <c r="F13" s="37" t="s">
        <v>110</v>
      </c>
      <c r="G13" s="52">
        <v>540</v>
      </c>
      <c r="H13" s="52">
        <f t="shared" si="0"/>
        <v>15</v>
      </c>
      <c r="I13" s="55" t="s">
        <v>741</v>
      </c>
      <c r="J13" s="54" t="s">
        <v>1459</v>
      </c>
      <c r="K13" s="36"/>
    </row>
    <row r="14" spans="1:11" x14ac:dyDescent="0.25">
      <c r="A14" s="6" t="s">
        <v>86</v>
      </c>
      <c r="B14" s="6" t="s">
        <v>85</v>
      </c>
      <c r="C14" s="37" t="s">
        <v>1440</v>
      </c>
      <c r="D14" s="54" t="s">
        <v>1458</v>
      </c>
      <c r="E14" s="37" t="s">
        <v>1400</v>
      </c>
      <c r="F14" s="37" t="s">
        <v>1401</v>
      </c>
      <c r="G14" s="52">
        <v>890</v>
      </c>
      <c r="H14" s="52">
        <f t="shared" si="0"/>
        <v>24.722222222222221</v>
      </c>
      <c r="I14" s="54" t="s">
        <v>741</v>
      </c>
      <c r="J14" s="54" t="s">
        <v>1459</v>
      </c>
      <c r="K14" s="36"/>
    </row>
    <row r="15" spans="1:11" x14ac:dyDescent="0.25">
      <c r="A15" s="6" t="s">
        <v>86</v>
      </c>
      <c r="B15" s="6" t="s">
        <v>85</v>
      </c>
      <c r="C15" s="37" t="s">
        <v>1441</v>
      </c>
      <c r="D15" s="54" t="s">
        <v>1458</v>
      </c>
      <c r="E15" s="37" t="s">
        <v>1402</v>
      </c>
      <c r="F15" s="37" t="s">
        <v>1403</v>
      </c>
      <c r="G15" s="52">
        <v>144</v>
      </c>
      <c r="H15" s="52">
        <f t="shared" si="0"/>
        <v>4</v>
      </c>
      <c r="I15" s="54" t="s">
        <v>741</v>
      </c>
      <c r="J15" s="54" t="s">
        <v>1459</v>
      </c>
      <c r="K15" s="36"/>
    </row>
    <row r="16" spans="1:11" x14ac:dyDescent="0.25">
      <c r="A16" s="6" t="s">
        <v>86</v>
      </c>
      <c r="B16" s="6" t="s">
        <v>85</v>
      </c>
      <c r="C16" s="37" t="s">
        <v>1442</v>
      </c>
      <c r="D16" s="54" t="s">
        <v>1458</v>
      </c>
      <c r="E16" s="37" t="s">
        <v>340</v>
      </c>
      <c r="F16" s="37" t="s">
        <v>1404</v>
      </c>
      <c r="G16" s="52">
        <v>288</v>
      </c>
      <c r="H16" s="52">
        <f t="shared" si="0"/>
        <v>8</v>
      </c>
      <c r="I16" s="54" t="s">
        <v>741</v>
      </c>
      <c r="J16" s="54" t="s">
        <v>1459</v>
      </c>
      <c r="K16" s="36"/>
    </row>
    <row r="17" spans="1:11" x14ac:dyDescent="0.25">
      <c r="A17" s="6" t="s">
        <v>86</v>
      </c>
      <c r="B17" s="6" t="s">
        <v>85</v>
      </c>
      <c r="C17" s="37" t="s">
        <v>1443</v>
      </c>
      <c r="D17" s="54" t="s">
        <v>1458</v>
      </c>
      <c r="E17" s="37" t="s">
        <v>1405</v>
      </c>
      <c r="F17" s="37" t="s">
        <v>1406</v>
      </c>
      <c r="G17" s="52">
        <v>396</v>
      </c>
      <c r="H17" s="52">
        <f t="shared" si="0"/>
        <v>11</v>
      </c>
      <c r="I17" s="54" t="s">
        <v>741</v>
      </c>
      <c r="J17" s="54" t="s">
        <v>1459</v>
      </c>
      <c r="K17" s="36"/>
    </row>
    <row r="18" spans="1:11" x14ac:dyDescent="0.25">
      <c r="A18" s="6" t="s">
        <v>86</v>
      </c>
      <c r="B18" s="6" t="s">
        <v>85</v>
      </c>
      <c r="C18" s="37" t="s">
        <v>1444</v>
      </c>
      <c r="D18" s="54" t="s">
        <v>1458</v>
      </c>
      <c r="E18" s="37" t="s">
        <v>1407</v>
      </c>
      <c r="F18" s="37" t="s">
        <v>1408</v>
      </c>
      <c r="G18" s="52">
        <v>360</v>
      </c>
      <c r="H18" s="52">
        <f t="shared" si="0"/>
        <v>10</v>
      </c>
      <c r="I18" s="54" t="s">
        <v>741</v>
      </c>
      <c r="J18" s="54" t="s">
        <v>1459</v>
      </c>
      <c r="K18" s="36"/>
    </row>
    <row r="19" spans="1:11" x14ac:dyDescent="0.25">
      <c r="A19" s="6" t="s">
        <v>86</v>
      </c>
      <c r="B19" s="6" t="s">
        <v>85</v>
      </c>
      <c r="C19" s="37" t="s">
        <v>1445</v>
      </c>
      <c r="D19" s="54" t="s">
        <v>1458</v>
      </c>
      <c r="E19" s="37" t="s">
        <v>1409</v>
      </c>
      <c r="F19" s="37" t="s">
        <v>1410</v>
      </c>
      <c r="G19" s="52">
        <v>400</v>
      </c>
      <c r="H19" s="52">
        <f t="shared" si="0"/>
        <v>11.111111111111111</v>
      </c>
      <c r="I19" s="54" t="s">
        <v>741</v>
      </c>
      <c r="J19" s="54" t="s">
        <v>1459</v>
      </c>
      <c r="K19" s="36"/>
    </row>
    <row r="20" spans="1:11" x14ac:dyDescent="0.25">
      <c r="A20" s="6" t="s">
        <v>86</v>
      </c>
      <c r="B20" s="6" t="s">
        <v>85</v>
      </c>
      <c r="C20" s="37" t="s">
        <v>1446</v>
      </c>
      <c r="D20" s="54" t="s">
        <v>1458</v>
      </c>
      <c r="E20" s="37" t="s">
        <v>1411</v>
      </c>
      <c r="F20" s="37" t="s">
        <v>1412</v>
      </c>
      <c r="G20" s="52">
        <v>288</v>
      </c>
      <c r="H20" s="52">
        <f t="shared" si="0"/>
        <v>8</v>
      </c>
      <c r="I20" s="54" t="s">
        <v>741</v>
      </c>
      <c r="J20" s="54" t="s">
        <v>1459</v>
      </c>
      <c r="K20" s="36"/>
    </row>
    <row r="21" spans="1:11" x14ac:dyDescent="0.25">
      <c r="A21" s="6" t="s">
        <v>86</v>
      </c>
      <c r="B21" s="6" t="s">
        <v>85</v>
      </c>
      <c r="C21" s="37" t="s">
        <v>1447</v>
      </c>
      <c r="D21" s="61" t="s">
        <v>1458</v>
      </c>
      <c r="E21" s="37" t="s">
        <v>1413</v>
      </c>
      <c r="F21" s="37" t="s">
        <v>1414</v>
      </c>
      <c r="G21" s="52">
        <v>792</v>
      </c>
      <c r="H21" s="52">
        <f t="shared" si="0"/>
        <v>22</v>
      </c>
      <c r="I21" s="61" t="s">
        <v>741</v>
      </c>
      <c r="J21" s="54" t="s">
        <v>1459</v>
      </c>
      <c r="K21" s="36"/>
    </row>
    <row r="22" spans="1:11" x14ac:dyDescent="0.25">
      <c r="A22" s="6" t="s">
        <v>86</v>
      </c>
      <c r="B22" s="6" t="s">
        <v>85</v>
      </c>
      <c r="C22" s="37" t="s">
        <v>1448</v>
      </c>
      <c r="D22" s="62" t="s">
        <v>1458</v>
      </c>
      <c r="E22" s="37" t="s">
        <v>99</v>
      </c>
      <c r="F22" s="37" t="s">
        <v>1415</v>
      </c>
      <c r="G22" s="52">
        <v>540</v>
      </c>
      <c r="H22" s="52">
        <f t="shared" si="0"/>
        <v>15</v>
      </c>
      <c r="I22" s="62" t="s">
        <v>741</v>
      </c>
      <c r="J22" s="54" t="s">
        <v>1459</v>
      </c>
      <c r="K22" s="36"/>
    </row>
    <row r="23" spans="1:11" x14ac:dyDescent="0.25">
      <c r="A23" s="6" t="s">
        <v>86</v>
      </c>
      <c r="B23" s="6" t="s">
        <v>85</v>
      </c>
      <c r="C23" s="37" t="s">
        <v>1449</v>
      </c>
      <c r="D23" s="54" t="s">
        <v>1458</v>
      </c>
      <c r="E23" s="37" t="s">
        <v>1416</v>
      </c>
      <c r="F23" s="37" t="s">
        <v>1417</v>
      </c>
      <c r="G23" s="52">
        <v>550</v>
      </c>
      <c r="H23" s="52">
        <f t="shared" si="0"/>
        <v>15.277777777777779</v>
      </c>
      <c r="I23" s="54" t="s">
        <v>741</v>
      </c>
      <c r="J23" s="54" t="s">
        <v>1459</v>
      </c>
      <c r="K23" s="36"/>
    </row>
    <row r="24" spans="1:11" x14ac:dyDescent="0.25">
      <c r="A24" s="6" t="s">
        <v>86</v>
      </c>
      <c r="B24" s="6" t="s">
        <v>85</v>
      </c>
      <c r="C24" s="37" t="s">
        <v>1450</v>
      </c>
      <c r="D24" s="54" t="s">
        <v>1458</v>
      </c>
      <c r="E24" s="37" t="s">
        <v>1418</v>
      </c>
      <c r="F24" s="37" t="s">
        <v>1419</v>
      </c>
      <c r="G24" s="53">
        <v>504</v>
      </c>
      <c r="H24" s="52">
        <f t="shared" si="0"/>
        <v>14</v>
      </c>
      <c r="I24" s="54" t="s">
        <v>741</v>
      </c>
      <c r="J24" s="54" t="s">
        <v>1459</v>
      </c>
      <c r="K24" s="36"/>
    </row>
    <row r="25" spans="1:11" x14ac:dyDescent="0.25">
      <c r="A25" s="6" t="s">
        <v>86</v>
      </c>
      <c r="B25" s="6" t="s">
        <v>85</v>
      </c>
      <c r="C25" s="37" t="s">
        <v>1451</v>
      </c>
      <c r="D25" s="54" t="s">
        <v>1458</v>
      </c>
      <c r="E25" s="37" t="s">
        <v>224</v>
      </c>
      <c r="F25" s="37" t="s">
        <v>1420</v>
      </c>
      <c r="G25" s="53">
        <v>1080</v>
      </c>
      <c r="H25" s="52">
        <f t="shared" si="0"/>
        <v>30</v>
      </c>
      <c r="I25" s="54" t="s">
        <v>741</v>
      </c>
      <c r="J25" s="54" t="s">
        <v>1459</v>
      </c>
      <c r="K25" s="36"/>
    </row>
    <row r="26" spans="1:11" x14ac:dyDescent="0.25">
      <c r="A26" s="6" t="s">
        <v>86</v>
      </c>
      <c r="B26" s="6" t="s">
        <v>85</v>
      </c>
      <c r="C26" s="37" t="s">
        <v>120</v>
      </c>
      <c r="D26" s="63" t="s">
        <v>1458</v>
      </c>
      <c r="E26" s="37" t="s">
        <v>1421</v>
      </c>
      <c r="F26" s="37" t="s">
        <v>1422</v>
      </c>
      <c r="G26" s="53">
        <v>432</v>
      </c>
      <c r="H26" s="52">
        <f t="shared" si="0"/>
        <v>12</v>
      </c>
      <c r="I26" s="61" t="s">
        <v>741</v>
      </c>
      <c r="J26" s="54" t="s">
        <v>1459</v>
      </c>
      <c r="K26" s="36"/>
    </row>
    <row r="27" spans="1:11" x14ac:dyDescent="0.25">
      <c r="A27" s="6" t="s">
        <v>86</v>
      </c>
      <c r="B27" s="6" t="s">
        <v>85</v>
      </c>
      <c r="C27" s="37" t="s">
        <v>1452</v>
      </c>
      <c r="D27" s="63" t="s">
        <v>1458</v>
      </c>
      <c r="E27" s="37" t="s">
        <v>1423</v>
      </c>
      <c r="F27" s="37" t="s">
        <v>1424</v>
      </c>
      <c r="G27" s="53">
        <v>300</v>
      </c>
      <c r="H27" s="52">
        <f t="shared" si="0"/>
        <v>8.3333333333333339</v>
      </c>
      <c r="I27" s="62" t="s">
        <v>741</v>
      </c>
      <c r="J27" s="54" t="s">
        <v>1459</v>
      </c>
      <c r="K27" s="36"/>
    </row>
    <row r="28" spans="1:11" x14ac:dyDescent="0.25">
      <c r="A28" s="6" t="s">
        <v>86</v>
      </c>
      <c r="B28" s="6" t="s">
        <v>85</v>
      </c>
      <c r="C28" s="37" t="s">
        <v>1453</v>
      </c>
      <c r="D28" s="61" t="s">
        <v>1458</v>
      </c>
      <c r="E28" s="37" t="s">
        <v>1425</v>
      </c>
      <c r="F28" s="37" t="s">
        <v>1426</v>
      </c>
      <c r="G28" s="53">
        <v>396</v>
      </c>
      <c r="H28" s="52">
        <f t="shared" si="0"/>
        <v>11</v>
      </c>
      <c r="I28" s="61" t="s">
        <v>741</v>
      </c>
      <c r="J28" s="54" t="s">
        <v>1459</v>
      </c>
      <c r="K28" s="36"/>
    </row>
    <row r="29" spans="1:11" x14ac:dyDescent="0.25">
      <c r="A29" s="6" t="s">
        <v>86</v>
      </c>
      <c r="B29" s="6" t="s">
        <v>85</v>
      </c>
      <c r="C29" s="37" t="s">
        <v>1454</v>
      </c>
      <c r="D29" s="62" t="s">
        <v>1458</v>
      </c>
      <c r="E29" s="37" t="s">
        <v>1427</v>
      </c>
      <c r="F29" s="37" t="s">
        <v>1428</v>
      </c>
      <c r="G29" s="53">
        <v>150</v>
      </c>
      <c r="H29" s="52">
        <f t="shared" si="0"/>
        <v>4.166666666666667</v>
      </c>
      <c r="I29" s="62" t="s">
        <v>741</v>
      </c>
      <c r="J29" s="54" t="s">
        <v>1459</v>
      </c>
      <c r="K29" s="36"/>
    </row>
    <row r="30" spans="1:11" x14ac:dyDescent="0.25">
      <c r="A30" s="6" t="s">
        <v>86</v>
      </c>
      <c r="B30" s="6" t="s">
        <v>85</v>
      </c>
      <c r="C30" s="37" t="s">
        <v>1455</v>
      </c>
      <c r="D30" s="54" t="s">
        <v>1458</v>
      </c>
      <c r="E30" s="37" t="s">
        <v>1429</v>
      </c>
      <c r="F30" s="37" t="s">
        <v>1430</v>
      </c>
      <c r="G30" s="53">
        <v>288</v>
      </c>
      <c r="H30" s="52">
        <f t="shared" si="0"/>
        <v>8</v>
      </c>
      <c r="I30" s="54" t="s">
        <v>741</v>
      </c>
      <c r="J30" s="54" t="s">
        <v>1459</v>
      </c>
      <c r="K30" s="36"/>
    </row>
    <row r="31" spans="1:11" x14ac:dyDescent="0.25">
      <c r="A31" s="6" t="s">
        <v>86</v>
      </c>
      <c r="B31" s="6" t="s">
        <v>85</v>
      </c>
      <c r="C31" s="37" t="s">
        <v>1456</v>
      </c>
      <c r="D31" s="54" t="s">
        <v>1458</v>
      </c>
      <c r="E31" s="37" t="s">
        <v>1431</v>
      </c>
      <c r="F31" s="37" t="s">
        <v>1432</v>
      </c>
      <c r="G31" s="53">
        <v>288</v>
      </c>
      <c r="H31" s="52">
        <f t="shared" si="0"/>
        <v>8</v>
      </c>
      <c r="I31" s="54" t="s">
        <v>741</v>
      </c>
      <c r="J31" s="54" t="s">
        <v>1459</v>
      </c>
      <c r="K31" s="36"/>
    </row>
    <row r="32" spans="1:11" x14ac:dyDescent="0.25">
      <c r="A32" s="6" t="s">
        <v>86</v>
      </c>
      <c r="B32" s="6" t="s">
        <v>85</v>
      </c>
      <c r="C32" s="37" t="s">
        <v>1462</v>
      </c>
      <c r="D32" s="54" t="s">
        <v>1458</v>
      </c>
      <c r="E32" s="37" t="s">
        <v>413</v>
      </c>
      <c r="F32" s="37" t="s">
        <v>1463</v>
      </c>
      <c r="G32" s="53">
        <v>288</v>
      </c>
      <c r="H32" s="52">
        <f t="shared" si="0"/>
        <v>8</v>
      </c>
      <c r="I32" s="54"/>
      <c r="J32" s="54"/>
      <c r="K32" s="36"/>
    </row>
    <row r="33" spans="1:11" x14ac:dyDescent="0.25">
      <c r="A33" s="6" t="s">
        <v>86</v>
      </c>
      <c r="B33" s="6" t="s">
        <v>85</v>
      </c>
      <c r="C33" s="37" t="s">
        <v>1457</v>
      </c>
      <c r="D33" s="54" t="s">
        <v>1458</v>
      </c>
      <c r="E33" s="37" t="s">
        <v>340</v>
      </c>
      <c r="F33" s="37" t="s">
        <v>1433</v>
      </c>
      <c r="G33" s="52">
        <v>216</v>
      </c>
      <c r="H33" s="52">
        <f t="shared" si="0"/>
        <v>6</v>
      </c>
      <c r="I33" s="54" t="s">
        <v>741</v>
      </c>
      <c r="J33" s="54" t="s">
        <v>1459</v>
      </c>
      <c r="K33" s="36"/>
    </row>
    <row r="34" spans="1:11" x14ac:dyDescent="0.25">
      <c r="H34" s="56">
        <f>SUM(H4:H33)</f>
        <v>349.72222222222223</v>
      </c>
    </row>
  </sheetData>
  <autoFilter ref="A3:K33"/>
  <mergeCells count="6">
    <mergeCell ref="D21:D22"/>
    <mergeCell ref="D26:D27"/>
    <mergeCell ref="D28:D29"/>
    <mergeCell ref="I21:I22"/>
    <mergeCell ref="I26:I27"/>
    <mergeCell ref="I28:I29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B18" sqref="B18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topLeftCell="A12" workbookViewId="0">
      <selection activeCell="J30" sqref="J30"/>
    </sheetView>
  </sheetViews>
  <sheetFormatPr defaultRowHeight="15" x14ac:dyDescent="0.25"/>
  <cols>
    <col min="1" max="1" width="5.7109375" customWidth="1"/>
    <col min="2" max="2" width="23.5703125" bestFit="1" customWidth="1"/>
    <col min="3" max="3" width="15.7109375" bestFit="1" customWidth="1"/>
    <col min="4" max="4" width="15.140625" style="57" customWidth="1"/>
    <col min="5" max="5" width="14.7109375" customWidth="1"/>
    <col min="6" max="6" width="10.7109375" customWidth="1"/>
    <col min="7" max="7" width="12.140625" customWidth="1"/>
  </cols>
  <sheetData>
    <row r="2" spans="1:7" x14ac:dyDescent="0.25">
      <c r="A2" s="64" t="s">
        <v>1464</v>
      </c>
      <c r="B2" s="64"/>
      <c r="C2" s="64"/>
      <c r="D2" s="64"/>
      <c r="E2" s="64"/>
    </row>
    <row r="4" spans="1:7" x14ac:dyDescent="0.25">
      <c r="A4" s="54" t="s">
        <v>1465</v>
      </c>
      <c r="B4" s="54" t="s">
        <v>1466</v>
      </c>
      <c r="C4" s="54" t="s">
        <v>1467</v>
      </c>
      <c r="D4" s="54" t="s">
        <v>1470</v>
      </c>
      <c r="E4" s="54" t="s">
        <v>1469</v>
      </c>
      <c r="F4" s="60" t="s">
        <v>1471</v>
      </c>
      <c r="G4" s="60" t="s">
        <v>1472</v>
      </c>
    </row>
    <row r="5" spans="1:7" x14ac:dyDescent="0.25">
      <c r="A5" s="2">
        <v>1</v>
      </c>
      <c r="B5" s="37" t="s">
        <v>78</v>
      </c>
      <c r="C5" s="52">
        <v>504</v>
      </c>
      <c r="D5" s="58">
        <v>63</v>
      </c>
      <c r="E5" s="59">
        <f>D5*C5</f>
        <v>31752</v>
      </c>
      <c r="F5" s="34">
        <v>100000</v>
      </c>
      <c r="G5" s="59">
        <f>E5+F5</f>
        <v>131752</v>
      </c>
    </row>
    <row r="6" spans="1:7" x14ac:dyDescent="0.25">
      <c r="A6" s="2">
        <v>2</v>
      </c>
      <c r="B6" s="37" t="s">
        <v>1434</v>
      </c>
      <c r="C6" s="52">
        <v>288</v>
      </c>
      <c r="D6" s="58">
        <v>63</v>
      </c>
      <c r="E6" s="59">
        <f t="shared" ref="E6:E34" si="0">D6*C6</f>
        <v>18144</v>
      </c>
      <c r="F6" s="34">
        <v>100000</v>
      </c>
      <c r="G6" s="59">
        <f t="shared" ref="G6:G34" si="1">E6+F6</f>
        <v>118144</v>
      </c>
    </row>
    <row r="7" spans="1:7" x14ac:dyDescent="0.25">
      <c r="A7" s="2">
        <v>3</v>
      </c>
      <c r="B7" s="37" t="s">
        <v>79</v>
      </c>
      <c r="C7" s="52">
        <v>432</v>
      </c>
      <c r="D7" s="58">
        <v>63</v>
      </c>
      <c r="E7" s="59">
        <f t="shared" si="0"/>
        <v>27216</v>
      </c>
      <c r="F7" s="34">
        <v>100000</v>
      </c>
      <c r="G7" s="59">
        <f t="shared" si="1"/>
        <v>127216</v>
      </c>
    </row>
    <row r="8" spans="1:7" x14ac:dyDescent="0.25">
      <c r="A8" s="2">
        <v>4</v>
      </c>
      <c r="B8" s="37" t="s">
        <v>77</v>
      </c>
      <c r="C8" s="52">
        <v>360</v>
      </c>
      <c r="D8" s="58">
        <v>63</v>
      </c>
      <c r="E8" s="59">
        <f t="shared" si="0"/>
        <v>22680</v>
      </c>
      <c r="F8" s="34">
        <v>100000</v>
      </c>
      <c r="G8" s="59">
        <f t="shared" si="1"/>
        <v>122680</v>
      </c>
    </row>
    <row r="9" spans="1:7" x14ac:dyDescent="0.25">
      <c r="A9" s="2">
        <v>5</v>
      </c>
      <c r="B9" s="37" t="s">
        <v>1460</v>
      </c>
      <c r="C9" s="52">
        <v>360</v>
      </c>
      <c r="D9" s="58">
        <v>63</v>
      </c>
      <c r="E9" s="59">
        <f t="shared" si="0"/>
        <v>22680</v>
      </c>
      <c r="F9" s="34">
        <v>100000</v>
      </c>
      <c r="G9" s="59">
        <f t="shared" si="1"/>
        <v>122680</v>
      </c>
    </row>
    <row r="10" spans="1:7" x14ac:dyDescent="0.25">
      <c r="A10" s="2">
        <v>6</v>
      </c>
      <c r="B10" s="37" t="s">
        <v>1435</v>
      </c>
      <c r="C10" s="52">
        <v>216</v>
      </c>
      <c r="D10" s="58">
        <v>63</v>
      </c>
      <c r="E10" s="59">
        <f t="shared" si="0"/>
        <v>13608</v>
      </c>
      <c r="F10" s="34">
        <v>100000</v>
      </c>
      <c r="G10" s="59">
        <f t="shared" si="1"/>
        <v>113608</v>
      </c>
    </row>
    <row r="11" spans="1:7" x14ac:dyDescent="0.25">
      <c r="A11" s="2">
        <v>7</v>
      </c>
      <c r="B11" s="37" t="s">
        <v>1436</v>
      </c>
      <c r="C11" s="52">
        <v>400</v>
      </c>
      <c r="D11" s="58">
        <v>63</v>
      </c>
      <c r="E11" s="59">
        <f t="shared" si="0"/>
        <v>25200</v>
      </c>
      <c r="F11" s="34">
        <v>100000</v>
      </c>
      <c r="G11" s="59">
        <f t="shared" si="1"/>
        <v>125200</v>
      </c>
    </row>
    <row r="12" spans="1:7" x14ac:dyDescent="0.25">
      <c r="A12" s="2">
        <v>8</v>
      </c>
      <c r="B12" s="37" t="s">
        <v>1437</v>
      </c>
      <c r="C12" s="52">
        <v>612</v>
      </c>
      <c r="D12" s="58">
        <v>63</v>
      </c>
      <c r="E12" s="59">
        <f t="shared" si="0"/>
        <v>38556</v>
      </c>
      <c r="F12" s="34">
        <v>100000</v>
      </c>
      <c r="G12" s="59">
        <f t="shared" si="1"/>
        <v>138556</v>
      </c>
    </row>
    <row r="13" spans="1:7" x14ac:dyDescent="0.25">
      <c r="A13" s="2">
        <v>9</v>
      </c>
      <c r="B13" s="37" t="s">
        <v>1438</v>
      </c>
      <c r="C13" s="52">
        <v>288</v>
      </c>
      <c r="D13" s="58">
        <v>63</v>
      </c>
      <c r="E13" s="59">
        <f t="shared" si="0"/>
        <v>18144</v>
      </c>
      <c r="F13" s="34">
        <v>100000</v>
      </c>
      <c r="G13" s="59">
        <f t="shared" si="1"/>
        <v>118144</v>
      </c>
    </row>
    <row r="14" spans="1:7" x14ac:dyDescent="0.25">
      <c r="A14" s="2">
        <v>10</v>
      </c>
      <c r="B14" s="37" t="s">
        <v>1439</v>
      </c>
      <c r="C14" s="52">
        <v>540</v>
      </c>
      <c r="D14" s="58">
        <v>63</v>
      </c>
      <c r="E14" s="59">
        <f t="shared" si="0"/>
        <v>34020</v>
      </c>
      <c r="F14" s="34">
        <v>100000</v>
      </c>
      <c r="G14" s="59">
        <f t="shared" si="1"/>
        <v>134020</v>
      </c>
    </row>
    <row r="15" spans="1:7" x14ac:dyDescent="0.25">
      <c r="A15" s="2">
        <v>11</v>
      </c>
      <c r="B15" s="37" t="s">
        <v>1440</v>
      </c>
      <c r="C15" s="52">
        <v>890</v>
      </c>
      <c r="D15" s="58">
        <v>63</v>
      </c>
      <c r="E15" s="59">
        <f t="shared" si="0"/>
        <v>56070</v>
      </c>
      <c r="F15" s="34">
        <v>100000</v>
      </c>
      <c r="G15" s="59">
        <f t="shared" si="1"/>
        <v>156070</v>
      </c>
    </row>
    <row r="16" spans="1:7" x14ac:dyDescent="0.25">
      <c r="A16" s="2">
        <v>12</v>
      </c>
      <c r="B16" s="37" t="s">
        <v>1441</v>
      </c>
      <c r="C16" s="52">
        <v>144</v>
      </c>
      <c r="D16" s="58">
        <v>63</v>
      </c>
      <c r="E16" s="59">
        <f t="shared" si="0"/>
        <v>9072</v>
      </c>
      <c r="F16" s="34">
        <v>100000</v>
      </c>
      <c r="G16" s="59">
        <f t="shared" si="1"/>
        <v>109072</v>
      </c>
    </row>
    <row r="17" spans="1:7" x14ac:dyDescent="0.25">
      <c r="A17" s="2">
        <v>13</v>
      </c>
      <c r="B17" s="37" t="s">
        <v>1442</v>
      </c>
      <c r="C17" s="52">
        <v>288</v>
      </c>
      <c r="D17" s="58">
        <v>63</v>
      </c>
      <c r="E17" s="59">
        <f t="shared" si="0"/>
        <v>18144</v>
      </c>
      <c r="F17" s="34">
        <v>100000</v>
      </c>
      <c r="G17" s="59">
        <f t="shared" si="1"/>
        <v>118144</v>
      </c>
    </row>
    <row r="18" spans="1:7" x14ac:dyDescent="0.25">
      <c r="A18" s="2">
        <v>14</v>
      </c>
      <c r="B18" s="37" t="s">
        <v>1443</v>
      </c>
      <c r="C18" s="52">
        <v>396</v>
      </c>
      <c r="D18" s="58">
        <v>63</v>
      </c>
      <c r="E18" s="59">
        <f t="shared" si="0"/>
        <v>24948</v>
      </c>
      <c r="F18" s="34">
        <v>100000</v>
      </c>
      <c r="G18" s="59">
        <f t="shared" si="1"/>
        <v>124948</v>
      </c>
    </row>
    <row r="19" spans="1:7" x14ac:dyDescent="0.25">
      <c r="A19" s="2">
        <v>15</v>
      </c>
      <c r="B19" s="37" t="s">
        <v>1444</v>
      </c>
      <c r="C19" s="52">
        <v>360</v>
      </c>
      <c r="D19" s="58">
        <v>63</v>
      </c>
      <c r="E19" s="59">
        <f t="shared" si="0"/>
        <v>22680</v>
      </c>
      <c r="F19" s="34">
        <v>100000</v>
      </c>
      <c r="G19" s="59">
        <f t="shared" si="1"/>
        <v>122680</v>
      </c>
    </row>
    <row r="20" spans="1:7" x14ac:dyDescent="0.25">
      <c r="A20" s="2">
        <v>16</v>
      </c>
      <c r="B20" s="37" t="s">
        <v>1445</v>
      </c>
      <c r="C20" s="52">
        <v>400</v>
      </c>
      <c r="D20" s="58">
        <v>63</v>
      </c>
      <c r="E20" s="59">
        <f t="shared" si="0"/>
        <v>25200</v>
      </c>
      <c r="F20" s="34">
        <v>100000</v>
      </c>
      <c r="G20" s="59">
        <f t="shared" si="1"/>
        <v>125200</v>
      </c>
    </row>
    <row r="21" spans="1:7" x14ac:dyDescent="0.25">
      <c r="A21" s="2">
        <v>17</v>
      </c>
      <c r="B21" s="37" t="s">
        <v>1446</v>
      </c>
      <c r="C21" s="52">
        <v>288</v>
      </c>
      <c r="D21" s="58">
        <v>63</v>
      </c>
      <c r="E21" s="59">
        <f t="shared" si="0"/>
        <v>18144</v>
      </c>
      <c r="F21" s="34">
        <v>100000</v>
      </c>
      <c r="G21" s="59">
        <f t="shared" si="1"/>
        <v>118144</v>
      </c>
    </row>
    <row r="22" spans="1:7" x14ac:dyDescent="0.25">
      <c r="A22" s="2">
        <v>18</v>
      </c>
      <c r="B22" s="37" t="s">
        <v>1447</v>
      </c>
      <c r="C22" s="52">
        <v>792</v>
      </c>
      <c r="D22" s="58">
        <v>63</v>
      </c>
      <c r="E22" s="59">
        <f t="shared" si="0"/>
        <v>49896</v>
      </c>
      <c r="F22" s="34">
        <v>100000</v>
      </c>
      <c r="G22" s="59">
        <f t="shared" si="1"/>
        <v>149896</v>
      </c>
    </row>
    <row r="23" spans="1:7" x14ac:dyDescent="0.25">
      <c r="A23" s="2">
        <v>19</v>
      </c>
      <c r="B23" s="37" t="s">
        <v>1448</v>
      </c>
      <c r="C23" s="52">
        <v>540</v>
      </c>
      <c r="D23" s="58">
        <v>63</v>
      </c>
      <c r="E23" s="59">
        <f t="shared" si="0"/>
        <v>34020</v>
      </c>
      <c r="F23" s="34">
        <v>100000</v>
      </c>
      <c r="G23" s="59">
        <f t="shared" si="1"/>
        <v>134020</v>
      </c>
    </row>
    <row r="24" spans="1:7" x14ac:dyDescent="0.25">
      <c r="A24" s="2">
        <v>20</v>
      </c>
      <c r="B24" s="37" t="s">
        <v>1449</v>
      </c>
      <c r="C24" s="52">
        <v>550</v>
      </c>
      <c r="D24" s="58">
        <v>63</v>
      </c>
      <c r="E24" s="59">
        <f t="shared" si="0"/>
        <v>34650</v>
      </c>
      <c r="F24" s="34">
        <v>100000</v>
      </c>
      <c r="G24" s="59">
        <f t="shared" si="1"/>
        <v>134650</v>
      </c>
    </row>
    <row r="25" spans="1:7" x14ac:dyDescent="0.25">
      <c r="A25" s="2">
        <v>21</v>
      </c>
      <c r="B25" s="37" t="s">
        <v>1450</v>
      </c>
      <c r="C25" s="53">
        <v>504</v>
      </c>
      <c r="D25" s="58">
        <v>63</v>
      </c>
      <c r="E25" s="59">
        <f t="shared" si="0"/>
        <v>31752</v>
      </c>
      <c r="F25" s="34">
        <v>100000</v>
      </c>
      <c r="G25" s="59">
        <f t="shared" si="1"/>
        <v>131752</v>
      </c>
    </row>
    <row r="26" spans="1:7" x14ac:dyDescent="0.25">
      <c r="A26" s="2">
        <v>22</v>
      </c>
      <c r="B26" s="37" t="s">
        <v>1451</v>
      </c>
      <c r="C26" s="53">
        <v>1080</v>
      </c>
      <c r="D26" s="58">
        <v>63</v>
      </c>
      <c r="E26" s="59">
        <f t="shared" si="0"/>
        <v>68040</v>
      </c>
      <c r="F26" s="34">
        <v>100000</v>
      </c>
      <c r="G26" s="59">
        <f t="shared" si="1"/>
        <v>168040</v>
      </c>
    </row>
    <row r="27" spans="1:7" x14ac:dyDescent="0.25">
      <c r="A27" s="2">
        <v>23</v>
      </c>
      <c r="B27" s="37" t="s">
        <v>120</v>
      </c>
      <c r="C27" s="53">
        <v>432</v>
      </c>
      <c r="D27" s="58">
        <v>63</v>
      </c>
      <c r="E27" s="59">
        <f t="shared" si="0"/>
        <v>27216</v>
      </c>
      <c r="F27" s="34">
        <v>100000</v>
      </c>
      <c r="G27" s="59">
        <f t="shared" si="1"/>
        <v>127216</v>
      </c>
    </row>
    <row r="28" spans="1:7" x14ac:dyDescent="0.25">
      <c r="A28" s="2">
        <v>24</v>
      </c>
      <c r="B28" s="37" t="s">
        <v>1452</v>
      </c>
      <c r="C28" s="53">
        <v>300</v>
      </c>
      <c r="D28" s="58">
        <v>63</v>
      </c>
      <c r="E28" s="59">
        <f t="shared" si="0"/>
        <v>18900</v>
      </c>
      <c r="F28" s="34">
        <v>100000</v>
      </c>
      <c r="G28" s="59">
        <f t="shared" si="1"/>
        <v>118900</v>
      </c>
    </row>
    <row r="29" spans="1:7" x14ac:dyDescent="0.25">
      <c r="A29" s="2">
        <v>25</v>
      </c>
      <c r="B29" s="37" t="s">
        <v>1453</v>
      </c>
      <c r="C29" s="53">
        <v>396</v>
      </c>
      <c r="D29" s="58">
        <v>63</v>
      </c>
      <c r="E29" s="59">
        <f t="shared" si="0"/>
        <v>24948</v>
      </c>
      <c r="F29" s="34">
        <v>100000</v>
      </c>
      <c r="G29" s="59">
        <f t="shared" si="1"/>
        <v>124948</v>
      </c>
    </row>
    <row r="30" spans="1:7" x14ac:dyDescent="0.25">
      <c r="A30" s="2">
        <v>26</v>
      </c>
      <c r="B30" s="37" t="s">
        <v>1454</v>
      </c>
      <c r="C30" s="53">
        <v>150</v>
      </c>
      <c r="D30" s="58">
        <v>63</v>
      </c>
      <c r="E30" s="59">
        <f t="shared" si="0"/>
        <v>9450</v>
      </c>
      <c r="F30" s="34">
        <v>100000</v>
      </c>
      <c r="G30" s="59">
        <f t="shared" si="1"/>
        <v>109450</v>
      </c>
    </row>
    <row r="31" spans="1:7" x14ac:dyDescent="0.25">
      <c r="A31" s="2">
        <v>27</v>
      </c>
      <c r="B31" s="37" t="s">
        <v>1455</v>
      </c>
      <c r="C31" s="53">
        <v>288</v>
      </c>
      <c r="D31" s="58">
        <v>63</v>
      </c>
      <c r="E31" s="59">
        <f t="shared" si="0"/>
        <v>18144</v>
      </c>
      <c r="F31" s="34">
        <v>100000</v>
      </c>
      <c r="G31" s="59">
        <f t="shared" si="1"/>
        <v>118144</v>
      </c>
    </row>
    <row r="32" spans="1:7" x14ac:dyDescent="0.25">
      <c r="A32" s="2">
        <v>28</v>
      </c>
      <c r="B32" s="37" t="s">
        <v>1456</v>
      </c>
      <c r="C32" s="53">
        <v>288</v>
      </c>
      <c r="D32" s="58">
        <v>63</v>
      </c>
      <c r="E32" s="59">
        <f t="shared" si="0"/>
        <v>18144</v>
      </c>
      <c r="F32" s="34">
        <v>100000</v>
      </c>
      <c r="G32" s="59">
        <f t="shared" si="1"/>
        <v>118144</v>
      </c>
    </row>
    <row r="33" spans="1:7" x14ac:dyDescent="0.25">
      <c r="A33" s="2">
        <v>29</v>
      </c>
      <c r="B33" s="37" t="s">
        <v>1462</v>
      </c>
      <c r="C33" s="53">
        <v>288</v>
      </c>
      <c r="D33" s="58">
        <v>63</v>
      </c>
      <c r="E33" s="59">
        <f t="shared" si="0"/>
        <v>18144</v>
      </c>
      <c r="F33" s="34">
        <v>100000</v>
      </c>
      <c r="G33" s="59">
        <f t="shared" si="1"/>
        <v>118144</v>
      </c>
    </row>
    <row r="34" spans="1:7" x14ac:dyDescent="0.25">
      <c r="A34" s="2">
        <v>30</v>
      </c>
      <c r="B34" s="37" t="s">
        <v>1457</v>
      </c>
      <c r="C34" s="52">
        <v>216</v>
      </c>
      <c r="D34" s="58">
        <v>63</v>
      </c>
      <c r="E34" s="59">
        <f t="shared" si="0"/>
        <v>13608</v>
      </c>
      <c r="F34" s="34">
        <v>100000</v>
      </c>
      <c r="G34" s="59">
        <f t="shared" si="1"/>
        <v>113608</v>
      </c>
    </row>
    <row r="35" spans="1:7" x14ac:dyDescent="0.25">
      <c r="A35" s="2"/>
      <c r="B35" s="37" t="s">
        <v>1468</v>
      </c>
      <c r="C35" s="52">
        <v>12600</v>
      </c>
      <c r="D35" s="58"/>
      <c r="E35" s="59">
        <f>SUM(E5:E34)</f>
        <v>793170</v>
      </c>
      <c r="F35" s="34">
        <f>SUM(F5:F34)</f>
        <v>3000000</v>
      </c>
      <c r="G35" s="59">
        <f>SUM(G5:G34)</f>
        <v>3793170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juklak</vt:lpstr>
      <vt:lpstr>alokasi</vt:lpstr>
      <vt:lpstr>DATA MASJID 2020</vt:lpstr>
      <vt:lpstr>DATA MASJID 2019</vt:lpstr>
      <vt:lpstr>Sheet1</vt:lpstr>
      <vt:lpstr>Perhitungan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ANT-ACER</cp:lastModifiedBy>
  <cp:lastPrinted>2020-06-29T07:51:41Z</cp:lastPrinted>
  <dcterms:created xsi:type="dcterms:W3CDTF">2018-08-13T06:34:16Z</dcterms:created>
  <dcterms:modified xsi:type="dcterms:W3CDTF">2020-07-22T19:48:39Z</dcterms:modified>
</cp:coreProperties>
</file>