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2240"/>
  </bookViews>
  <sheets>
    <sheet name="BIAYA" sheetId="3" r:id="rId1"/>
    <sheet name="Sheet1" sheetId="4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3"/>
  <c r="K21"/>
  <c r="J16" l="1"/>
  <c r="J17"/>
  <c r="J15"/>
  <c r="K18" l="1"/>
  <c r="J11" l="1"/>
  <c r="J10"/>
  <c r="J9"/>
  <c r="J8"/>
  <c r="J7"/>
  <c r="J6"/>
  <c r="J5"/>
  <c r="J4"/>
  <c r="K12" l="1"/>
</calcChain>
</file>

<file path=xl/sharedStrings.xml><?xml version="1.0" encoding="utf-8"?>
<sst xmlns="http://schemas.openxmlformats.org/spreadsheetml/2006/main" count="57" uniqueCount="46">
  <si>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</si>
  <si>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</si>
  <si>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</si>
  <si>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</si>
  <si>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</si>
  <si>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</si>
  <si>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</si>
  <si>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</si>
  <si>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</si>
  <si>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</si>
  <si>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</si>
  <si>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</si>
  <si>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GRAND TOTAL</t>
  </si>
  <si>
    <t>SRAGEN</t>
  </si>
  <si>
    <t>HARGA SATUAN</t>
  </si>
  <si>
    <t>RINCIAN AKTIFITAS PROMOSI DAN KEBUTUHAN BIAYA LPAP DESEMBER 2019</t>
  </si>
  <si>
    <t>KARANGANYAR</t>
  </si>
  <si>
    <t>VINYL NAMA TOKO</t>
  </si>
  <si>
    <t>BRANDING BRONJONG PSK</t>
  </si>
  <si>
    <t>KOMPENSASI BRANDING KE PSK</t>
  </si>
  <si>
    <t>PKK PASAR JAMUS</t>
  </si>
  <si>
    <t>PKK PASAR JAMBANGAN</t>
  </si>
  <si>
    <t>SAMBIREJO</t>
  </si>
  <si>
    <t>NAMA PASAR / ALAMAT</t>
  </si>
  <si>
    <t>REJOWINANGUN</t>
  </si>
  <si>
    <t xml:space="preserve">BRANDING BRONJONG PSK DENGAN INFRA BOARD + LOGO KARA </t>
  </si>
  <si>
    <t xml:space="preserve">TEAM VOLLEY BALL DESA KADIPIRO </t>
  </si>
  <si>
    <t>SUPORT PEMBUATAN KAOS TEAM VOLLEY DENGAN LOGO KARA</t>
  </si>
  <si>
    <t>PAK CIPTO ROTI</t>
  </si>
  <si>
    <t>WM PEMADAM KEBAKARAN</t>
  </si>
  <si>
    <t>BUNDER</t>
  </si>
  <si>
    <t>IBU SRI GUN</t>
  </si>
  <si>
    <t>SEGO TUMPANG MBAH PARTI KUMIS</t>
  </si>
  <si>
    <t>MBAK SEPI</t>
  </si>
  <si>
    <t>BLIMBING</t>
  </si>
  <si>
    <t>KOMPENSASI BRANDING KE PSK, 1 BRONJONG MENDAPATKAN 1 KARTON TCA ( TOTAL 50 KRTN TCA )</t>
  </si>
  <si>
    <t>PAPAN NAMA PASAR</t>
  </si>
  <si>
    <t xml:space="preserve">SUPORT PEMBUATAN KAOS </t>
  </si>
  <si>
    <t>SAMBIREJO FC</t>
  </si>
  <si>
    <t>SAMBIREJO, SRAGEN</t>
  </si>
  <si>
    <t>SUPORT PEMBUATAN KAOS TIM SEPAK BOLA ( MAIN TIAP HARI MINGGU, SERING TURNAMEN )</t>
  </si>
  <si>
    <t>MIE AYAM BAKSO ALIF</t>
  </si>
  <si>
    <t>WM MAK RUS</t>
  </si>
  <si>
    <t>BAHAN PLAT DENGAN STIKER GLOSSY + BIAYA PERIJINAN</t>
  </si>
  <si>
    <t>WEDANGAN NDELIK</t>
  </si>
  <si>
    <t>PAPAN NAMA PASAR SONOREJO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</si>
</sst>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F800]dddd\,\ mmmm\ dd\,\ yyyy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19" fillId="19" borderId="15" xfId="0" applyFont="1" applyFill="1" applyBorder="1"/>
    <xf numFmtId="0" fontId="19" fillId="0" borderId="16" xfId="0" applyFont="1" applyBorder="1"/>
    <xf numFmtId="0" fontId="19" fillId="0" borderId="0" xfId="0" applyFont="1"/>
    <xf numFmtId="41" fontId="19" fillId="0" borderId="0" xfId="28" applyFont="1"/>
    <xf numFmtId="41" fontId="20" fillId="0" borderId="0" xfId="28" applyFont="1"/>
    <xf numFmtId="0" fontId="20" fillId="0" borderId="16" xfId="0" applyFont="1" applyBorder="1" applyAlignment="1">
      <alignment horizontal="center"/>
    </xf>
    <xf numFmtId="0" fontId="19" fillId="0" borderId="10" xfId="0" applyFont="1" applyFill="1" applyBorder="1"/>
    <xf numFmtId="0" fontId="19" fillId="0" borderId="10" xfId="0" applyFont="1" applyBorder="1"/>
    <xf numFmtId="41" fontId="20" fillId="0" borderId="10" xfId="28" applyFont="1" applyBorder="1"/>
    <xf numFmtId="0" fontId="19" fillId="0" borderId="13" xfId="0" applyFont="1" applyBorder="1"/>
    <xf numFmtId="41" fontId="20" fillId="19" borderId="16" xfId="28" applyFont="1" applyFill="1" applyBorder="1"/>
    <xf numFmtId="0" fontId="19" fillId="0" borderId="21" xfId="0" applyFont="1" applyBorder="1"/>
    <xf numFmtId="0" fontId="21" fillId="20" borderId="0" xfId="0" applyFont="1" applyFill="1"/>
    <xf numFmtId="0" fontId="22" fillId="20" borderId="0" xfId="0" applyFont="1" applyFill="1"/>
    <xf numFmtId="0" fontId="22" fillId="0" borderId="0" xfId="0" applyFont="1"/>
    <xf numFmtId="41" fontId="22" fillId="0" borderId="0" xfId="28" applyFont="1"/>
    <xf numFmtId="41" fontId="21" fillId="0" borderId="0" xfId="28" applyFont="1"/>
    <xf numFmtId="41" fontId="23" fillId="0" borderId="21" xfId="28" applyFont="1" applyFill="1" applyBorder="1" applyAlignment="1">
      <alignment horizontal="center"/>
    </xf>
    <xf numFmtId="41" fontId="24" fillId="0" borderId="21" xfId="28" applyFont="1" applyBorder="1"/>
    <xf numFmtId="0" fontId="20" fillId="0" borderId="21" xfId="0" applyFont="1" applyFill="1" applyBorder="1" applyAlignment="1">
      <alignment horizontal="center"/>
    </xf>
    <xf numFmtId="41" fontId="19" fillId="0" borderId="21" xfId="28" applyFont="1" applyFill="1" applyBorder="1" applyAlignment="1">
      <alignment horizontal="center"/>
    </xf>
    <xf numFmtId="0" fontId="25" fillId="0" borderId="10" xfId="0" applyFont="1" applyFill="1" applyBorder="1" applyAlignment="1"/>
    <xf numFmtId="0" fontId="26" fillId="0" borderId="10" xfId="0" applyFont="1" applyFill="1" applyBorder="1" applyAlignment="1">
      <alignment vertical="center"/>
    </xf>
    <xf numFmtId="0" fontId="25" fillId="0" borderId="11" xfId="0" applyFont="1" applyFill="1" applyBorder="1" applyAlignment="1"/>
    <xf numFmtId="0" fontId="20" fillId="0" borderId="10" xfId="0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Fill="1" applyBorder="1"/>
    <xf numFmtId="0" fontId="19" fillId="0" borderId="21" xfId="0" applyFont="1" applyFill="1" applyBorder="1"/>
    <xf numFmtId="0" fontId="19" fillId="0" borderId="16" xfId="0" applyFont="1" applyFill="1" applyBorder="1"/>
    <xf numFmtId="0" fontId="19" fillId="21" borderId="21" xfId="0" applyFont="1" applyFill="1" applyBorder="1"/>
    <xf numFmtId="41" fontId="20" fillId="21" borderId="16" xfId="28" applyFont="1" applyFill="1" applyBorder="1"/>
    <xf numFmtId="0" fontId="19" fillId="22" borderId="21" xfId="0" applyFont="1" applyFill="1" applyBorder="1"/>
    <xf numFmtId="41" fontId="20" fillId="22" borderId="16" xfId="28" applyFont="1" applyFill="1" applyBorder="1"/>
    <xf numFmtId="0" fontId="19" fillId="0" borderId="2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31" xfId="0" applyFont="1" applyFill="1" applyBorder="1"/>
    <xf numFmtId="0" fontId="19" fillId="0" borderId="11" xfId="0" applyFont="1" applyFill="1" applyBorder="1"/>
    <xf numFmtId="41" fontId="19" fillId="0" borderId="11" xfId="0" applyNumberFormat="1" applyFont="1" applyFill="1" applyBorder="1"/>
    <xf numFmtId="0" fontId="19" fillId="0" borderId="11" xfId="0" applyFont="1" applyBorder="1"/>
    <xf numFmtId="0" fontId="19" fillId="0" borderId="23" xfId="0" applyFont="1" applyBorder="1"/>
    <xf numFmtId="0" fontId="25" fillId="0" borderId="10" xfId="28" applyNumberFormat="1" applyFont="1" applyFill="1" applyBorder="1" applyAlignment="1"/>
    <xf numFmtId="164" fontId="21" fillId="20" borderId="0" xfId="0" applyNumberFormat="1" applyFont="1" applyFill="1"/>
    <xf numFmtId="164" fontId="19" fillId="0" borderId="16" xfId="0" applyNumberFormat="1" applyFont="1" applyBorder="1"/>
    <xf numFmtId="164" fontId="23" fillId="0" borderId="21" xfId="0" applyNumberFormat="1" applyFont="1" applyBorder="1"/>
    <xf numFmtId="164" fontId="19" fillId="0" borderId="10" xfId="0" applyNumberFormat="1" applyFont="1" applyBorder="1"/>
    <xf numFmtId="164" fontId="19" fillId="0" borderId="0" xfId="0" applyNumberFormat="1" applyFont="1"/>
    <xf numFmtId="41" fontId="20" fillId="0" borderId="13" xfId="28" applyFont="1" applyFill="1" applyBorder="1"/>
    <xf numFmtId="164" fontId="26" fillId="0" borderId="10" xfId="0" applyNumberFormat="1" applyFont="1" applyBorder="1" applyAlignment="1">
      <alignment vertical="center"/>
    </xf>
    <xf numFmtId="164" fontId="19" fillId="0" borderId="21" xfId="0" applyNumberFormat="1" applyFont="1" applyBorder="1"/>
    <xf numFmtId="0" fontId="19" fillId="0" borderId="21" xfId="0" applyFont="1" applyBorder="1" applyAlignment="1"/>
    <xf numFmtId="0" fontId="20" fillId="0" borderId="13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41" fontId="19" fillId="0" borderId="13" xfId="28" applyFont="1" applyFill="1" applyBorder="1" applyAlignment="1">
      <alignment horizontal="center"/>
    </xf>
    <xf numFmtId="0" fontId="19" fillId="0" borderId="16" xfId="0" applyFont="1" applyBorder="1" applyAlignment="1"/>
    <xf numFmtId="0" fontId="19" fillId="0" borderId="14" xfId="0" applyFont="1" applyFill="1" applyBorder="1"/>
    <xf numFmtId="0" fontId="19" fillId="23" borderId="21" xfId="0" applyFont="1" applyFill="1" applyBorder="1" applyAlignment="1"/>
    <xf numFmtId="41" fontId="20" fillId="23" borderId="16" xfId="28" applyFont="1" applyFill="1" applyBorder="1"/>
    <xf numFmtId="0" fontId="21" fillId="18" borderId="0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2" xfId="0" applyFont="1" applyFill="1" applyBorder="1" applyAlignment="1">
      <alignment horizontal="center" vertical="center" wrapText="1"/>
    </xf>
    <xf numFmtId="41" fontId="21" fillId="18" borderId="25" xfId="28" applyFont="1" applyFill="1" applyBorder="1" applyAlignment="1">
      <alignment vertical="center"/>
    </xf>
    <xf numFmtId="41" fontId="21" fillId="18" borderId="21" xfId="28" applyFont="1" applyFill="1" applyBorder="1" applyAlignment="1">
      <alignment vertical="center"/>
    </xf>
    <xf numFmtId="0" fontId="20" fillId="19" borderId="17" xfId="0" applyFont="1" applyFill="1" applyBorder="1" applyAlignment="1">
      <alignment horizontal="center"/>
    </xf>
    <xf numFmtId="0" fontId="20" fillId="19" borderId="18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21" borderId="27" xfId="0" applyFont="1" applyFill="1" applyBorder="1" applyAlignment="1">
      <alignment horizontal="center"/>
    </xf>
    <xf numFmtId="0" fontId="20" fillId="21" borderId="28" xfId="0" applyFont="1" applyFill="1" applyBorder="1" applyAlignment="1">
      <alignment horizontal="center"/>
    </xf>
    <xf numFmtId="0" fontId="20" fillId="21" borderId="29" xfId="0" applyFont="1" applyFill="1" applyBorder="1" applyAlignment="1">
      <alignment horizontal="center"/>
    </xf>
    <xf numFmtId="0" fontId="20" fillId="22" borderId="17" xfId="0" applyFont="1" applyFill="1" applyBorder="1" applyAlignment="1">
      <alignment horizontal="center"/>
    </xf>
    <xf numFmtId="0" fontId="20" fillId="22" borderId="18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20" fillId="23" borderId="17" xfId="0" applyFont="1" applyFill="1" applyBorder="1" applyAlignment="1">
      <alignment horizontal="center"/>
    </xf>
    <xf numFmtId="0" fontId="20" fillId="23" borderId="18" xfId="0" applyFont="1" applyFill="1" applyBorder="1" applyAlignment="1">
      <alignment horizontal="center"/>
    </xf>
    <xf numFmtId="0" fontId="20" fillId="23" borderId="19" xfId="0" applyFont="1" applyFill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1" fontId="20" fillId="0" borderId="13" xfId="28" applyFont="1" applyBorder="1" applyAlignment="1">
      <alignment horizontal="center" vertical="center"/>
    </xf>
    <xf numFmtId="41" fontId="20" fillId="0" borderId="20" xfId="28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64" fontId="20" fillId="0" borderId="13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3" xfId="46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E26" sqref="E26"/>
    </sheetView>
  </sheetViews>
  <sheetFormatPr defaultRowHeight="12.75"/>
  <cols>
    <col min="1" max="1" width="4.28515625" style="3" customWidth="1"/>
    <col min="2" max="2" width="22.7109375" style="3" customWidth="1"/>
    <col min="3" max="3" width="16.140625" style="46" customWidth="1"/>
    <col min="4" max="4" width="38.85546875" style="3" customWidth="1"/>
    <col min="5" max="5" width="17" style="3" customWidth="1"/>
    <col min="6" max="6" width="9.42578125" style="3" customWidth="1"/>
    <col min="7" max="7" width="7.7109375" style="3" customWidth="1"/>
    <col min="8" max="8" width="8.5703125" style="3" customWidth="1"/>
    <col min="9" max="9" width="9.140625" style="3" customWidth="1"/>
    <col min="10" max="10" width="11.42578125" style="4" customWidth="1"/>
    <col min="11" max="11" width="13.28515625" style="5" customWidth="1"/>
    <col min="12" max="12" width="78.28515625" style="3" customWidth="1"/>
    <col min="13" max="16384" width="9.140625" style="3"/>
  </cols>
  <sheetData>
    <row r="1" spans="1:12" s="15" customFormat="1" ht="15.75">
      <c r="A1" s="13" t="s">
        <v>15</v>
      </c>
      <c r="B1" s="14"/>
      <c r="C1" s="42"/>
      <c r="D1" s="14"/>
      <c r="J1" s="16"/>
      <c r="K1" s="17"/>
    </row>
    <row r="2" spans="1:12">
      <c r="A2" s="77" t="s">
        <v>2</v>
      </c>
      <c r="B2" s="77" t="s">
        <v>0</v>
      </c>
      <c r="C2" s="87" t="s">
        <v>3</v>
      </c>
      <c r="D2" s="77" t="s">
        <v>4</v>
      </c>
      <c r="E2" s="79" t="s">
        <v>23</v>
      </c>
      <c r="F2" s="85" t="s">
        <v>6</v>
      </c>
      <c r="G2" s="86"/>
      <c r="H2" s="77" t="s">
        <v>5</v>
      </c>
      <c r="I2" s="79" t="s">
        <v>14</v>
      </c>
      <c r="J2" s="81" t="s">
        <v>7</v>
      </c>
      <c r="K2" s="81" t="s">
        <v>10</v>
      </c>
      <c r="L2" s="83" t="s">
        <v>1</v>
      </c>
    </row>
    <row r="3" spans="1:12" ht="13.5" thickBot="1">
      <c r="A3" s="78"/>
      <c r="B3" s="78"/>
      <c r="C3" s="88"/>
      <c r="D3" s="78"/>
      <c r="E3" s="80"/>
      <c r="F3" s="6" t="s">
        <v>8</v>
      </c>
      <c r="G3" s="6" t="s">
        <v>9</v>
      </c>
      <c r="H3" s="78"/>
      <c r="I3" s="80"/>
      <c r="J3" s="82"/>
      <c r="K3" s="82"/>
      <c r="L3" s="84"/>
    </row>
    <row r="4" spans="1:12">
      <c r="A4" s="55">
        <v>1</v>
      </c>
      <c r="B4" s="1" t="s">
        <v>17</v>
      </c>
      <c r="C4" s="48">
        <v>44056</v>
      </c>
      <c r="D4" s="22" t="s">
        <v>28</v>
      </c>
      <c r="E4" s="22" t="s">
        <v>30</v>
      </c>
      <c r="F4" s="41">
        <v>6</v>
      </c>
      <c r="G4" s="41">
        <v>1</v>
      </c>
      <c r="H4" s="22">
        <v>1</v>
      </c>
      <c r="I4" s="18">
        <v>25000</v>
      </c>
      <c r="J4" s="19">
        <f>F4*G4*H4*I4</f>
        <v>150000</v>
      </c>
      <c r="K4" s="22"/>
      <c r="L4" s="36"/>
    </row>
    <row r="5" spans="1:12">
      <c r="A5" s="7"/>
      <c r="B5" s="8"/>
      <c r="C5" s="48">
        <v>44057</v>
      </c>
      <c r="D5" s="22" t="s">
        <v>29</v>
      </c>
      <c r="E5" s="22" t="s">
        <v>24</v>
      </c>
      <c r="F5" s="41">
        <v>6</v>
      </c>
      <c r="G5" s="41">
        <v>1</v>
      </c>
      <c r="H5" s="22">
        <v>1</v>
      </c>
      <c r="I5" s="18">
        <v>25000</v>
      </c>
      <c r="J5" s="19">
        <f t="shared" ref="J5:J11" si="0">F5*G5*H5*I5</f>
        <v>150000</v>
      </c>
      <c r="K5" s="22"/>
      <c r="L5" s="37"/>
    </row>
    <row r="6" spans="1:12">
      <c r="A6" s="7"/>
      <c r="B6" s="8"/>
      <c r="C6" s="48">
        <v>44057</v>
      </c>
      <c r="D6" s="22" t="s">
        <v>31</v>
      </c>
      <c r="E6" s="22" t="s">
        <v>13</v>
      </c>
      <c r="F6" s="41">
        <v>4</v>
      </c>
      <c r="G6" s="41">
        <v>0.5</v>
      </c>
      <c r="H6" s="22">
        <v>1</v>
      </c>
      <c r="I6" s="18">
        <v>25000</v>
      </c>
      <c r="J6" s="19">
        <f t="shared" si="0"/>
        <v>50000</v>
      </c>
      <c r="K6" s="22"/>
      <c r="L6" s="37"/>
    </row>
    <row r="7" spans="1:12">
      <c r="A7" s="7"/>
      <c r="B7" s="8"/>
      <c r="C7" s="48">
        <v>44057</v>
      </c>
      <c r="D7" s="22" t="s">
        <v>32</v>
      </c>
      <c r="E7" s="22" t="s">
        <v>13</v>
      </c>
      <c r="F7" s="41">
        <v>3</v>
      </c>
      <c r="G7" s="41">
        <v>0.5</v>
      </c>
      <c r="H7" s="22">
        <v>1</v>
      </c>
      <c r="I7" s="18">
        <v>25000</v>
      </c>
      <c r="J7" s="19">
        <f t="shared" si="0"/>
        <v>37500</v>
      </c>
      <c r="K7" s="22"/>
      <c r="L7" s="37"/>
    </row>
    <row r="8" spans="1:12">
      <c r="A8" s="7"/>
      <c r="B8" s="8"/>
      <c r="C8" s="48">
        <v>44058</v>
      </c>
      <c r="D8" s="22" t="s">
        <v>33</v>
      </c>
      <c r="E8" s="22" t="s">
        <v>34</v>
      </c>
      <c r="F8" s="41">
        <v>3</v>
      </c>
      <c r="G8" s="41">
        <v>1</v>
      </c>
      <c r="H8" s="22">
        <v>1</v>
      </c>
      <c r="I8" s="18">
        <v>25000</v>
      </c>
      <c r="J8" s="19">
        <f t="shared" si="0"/>
        <v>75000</v>
      </c>
      <c r="K8" s="22"/>
      <c r="L8" s="37"/>
    </row>
    <row r="9" spans="1:12">
      <c r="A9" s="7"/>
      <c r="B9" s="8"/>
      <c r="C9" s="48">
        <v>44061</v>
      </c>
      <c r="D9" s="22" t="s">
        <v>44</v>
      </c>
      <c r="E9" s="22" t="s">
        <v>22</v>
      </c>
      <c r="F9" s="41">
        <v>7</v>
      </c>
      <c r="G9" s="41">
        <v>0.9</v>
      </c>
      <c r="H9" s="22">
        <v>1</v>
      </c>
      <c r="I9" s="18">
        <v>25000</v>
      </c>
      <c r="J9" s="19">
        <f t="shared" si="0"/>
        <v>157500</v>
      </c>
      <c r="K9" s="22"/>
      <c r="L9" s="37"/>
    </row>
    <row r="10" spans="1:12">
      <c r="A10" s="7"/>
      <c r="B10" s="8"/>
      <c r="C10" s="48">
        <v>44061</v>
      </c>
      <c r="D10" s="22" t="s">
        <v>41</v>
      </c>
      <c r="E10" s="22" t="s">
        <v>16</v>
      </c>
      <c r="F10" s="41">
        <v>5</v>
      </c>
      <c r="G10" s="41">
        <v>0.8</v>
      </c>
      <c r="H10" s="22">
        <v>1</v>
      </c>
      <c r="I10" s="18">
        <v>25000</v>
      </c>
      <c r="J10" s="19">
        <f t="shared" si="0"/>
        <v>100000</v>
      </c>
      <c r="K10" s="22"/>
      <c r="L10" s="38"/>
    </row>
    <row r="11" spans="1:12">
      <c r="A11" s="7"/>
      <c r="B11" s="8"/>
      <c r="C11" s="48">
        <v>44061</v>
      </c>
      <c r="D11" s="22" t="s">
        <v>42</v>
      </c>
      <c r="E11" s="22" t="s">
        <v>13</v>
      </c>
      <c r="F11" s="41">
        <v>3.5</v>
      </c>
      <c r="G11" s="41">
        <v>1</v>
      </c>
      <c r="H11" s="22">
        <v>1</v>
      </c>
      <c r="I11" s="18">
        <v>25000</v>
      </c>
      <c r="J11" s="19">
        <f t="shared" si="0"/>
        <v>87500</v>
      </c>
      <c r="K11" s="22"/>
      <c r="L11" s="37"/>
    </row>
    <row r="12" spans="1:12" ht="13.5" thickBot="1">
      <c r="A12" s="29"/>
      <c r="B12" s="2"/>
      <c r="C12" s="43"/>
      <c r="D12" s="2"/>
      <c r="E12" s="2"/>
      <c r="F12" s="65" t="s">
        <v>11</v>
      </c>
      <c r="G12" s="66"/>
      <c r="H12" s="66"/>
      <c r="I12" s="66"/>
      <c r="J12" s="67"/>
      <c r="K12" s="11">
        <f>SUM(J4:J11)</f>
        <v>807500</v>
      </c>
      <c r="L12" s="39"/>
    </row>
    <row r="13" spans="1:12">
      <c r="A13" s="28">
        <v>2</v>
      </c>
      <c r="B13" s="32" t="s">
        <v>36</v>
      </c>
      <c r="C13" s="44">
        <v>44044</v>
      </c>
      <c r="D13" s="22" t="s">
        <v>45</v>
      </c>
      <c r="E13" s="22" t="s">
        <v>13</v>
      </c>
      <c r="F13" s="23"/>
      <c r="G13" s="23"/>
      <c r="H13" s="24"/>
      <c r="I13" s="18"/>
      <c r="J13" s="19">
        <v>7500000</v>
      </c>
      <c r="K13" s="9"/>
      <c r="L13" s="39" t="s">
        <v>43</v>
      </c>
    </row>
    <row r="14" spans="1:12" ht="13.5" thickBot="1">
      <c r="A14" s="2"/>
      <c r="B14" s="2"/>
      <c r="C14" s="43"/>
      <c r="D14" s="2"/>
      <c r="E14" s="2"/>
      <c r="F14" s="71" t="s">
        <v>11</v>
      </c>
      <c r="G14" s="72"/>
      <c r="H14" s="72"/>
      <c r="I14" s="72"/>
      <c r="J14" s="73"/>
      <c r="K14" s="33">
        <v>7500000</v>
      </c>
      <c r="L14" s="39"/>
    </row>
    <row r="15" spans="1:12">
      <c r="A15" s="12">
        <v>4</v>
      </c>
      <c r="B15" s="30" t="s">
        <v>18</v>
      </c>
      <c r="C15" s="44">
        <v>44065</v>
      </c>
      <c r="D15" s="12" t="s">
        <v>20</v>
      </c>
      <c r="E15" s="12" t="s">
        <v>16</v>
      </c>
      <c r="F15" s="20"/>
      <c r="G15" s="20"/>
      <c r="H15" s="34">
        <v>30</v>
      </c>
      <c r="I15" s="21">
        <v>150000</v>
      </c>
      <c r="J15" s="21">
        <f>H15*I15</f>
        <v>4500000</v>
      </c>
      <c r="K15" s="27"/>
      <c r="L15" s="39" t="s">
        <v>25</v>
      </c>
    </row>
    <row r="16" spans="1:12">
      <c r="A16" s="7"/>
      <c r="B16" s="7"/>
      <c r="C16" s="44">
        <v>44057</v>
      </c>
      <c r="D16" s="8" t="s">
        <v>21</v>
      </c>
      <c r="E16" s="8" t="s">
        <v>16</v>
      </c>
      <c r="F16" s="20"/>
      <c r="G16" s="20"/>
      <c r="H16" s="34">
        <v>20</v>
      </c>
      <c r="I16" s="21">
        <v>150000</v>
      </c>
      <c r="J16" s="21">
        <f t="shared" ref="J16" si="1">H16*I16</f>
        <v>3000000</v>
      </c>
      <c r="K16" s="27"/>
      <c r="L16" s="39" t="s">
        <v>25</v>
      </c>
    </row>
    <row r="17" spans="1:12">
      <c r="A17" s="7"/>
      <c r="B17" s="7"/>
      <c r="C17" s="44">
        <v>44044</v>
      </c>
      <c r="D17" s="8" t="s">
        <v>19</v>
      </c>
      <c r="E17" s="12" t="s">
        <v>16</v>
      </c>
      <c r="F17" s="25"/>
      <c r="G17" s="25"/>
      <c r="H17" s="35">
        <v>50</v>
      </c>
      <c r="I17" s="26">
        <v>90288</v>
      </c>
      <c r="J17" s="26">
        <f>H17*I17</f>
        <v>4514400</v>
      </c>
      <c r="K17" s="27"/>
      <c r="L17" s="39" t="s">
        <v>35</v>
      </c>
    </row>
    <row r="18" spans="1:12" ht="13.5" thickBot="1">
      <c r="A18" s="2"/>
      <c r="B18" s="2"/>
      <c r="C18" s="43"/>
      <c r="D18" s="2"/>
      <c r="E18" s="2"/>
      <c r="F18" s="68" t="s">
        <v>11</v>
      </c>
      <c r="G18" s="69"/>
      <c r="H18" s="69"/>
      <c r="I18" s="69"/>
      <c r="J18" s="70"/>
      <c r="K18" s="31">
        <f>SUM(J15:J17)</f>
        <v>12014400</v>
      </c>
      <c r="L18" s="39"/>
    </row>
    <row r="19" spans="1:12">
      <c r="A19" s="10">
        <v>5</v>
      </c>
      <c r="B19" s="56" t="s">
        <v>37</v>
      </c>
      <c r="C19" s="44">
        <v>44044</v>
      </c>
      <c r="D19" s="10" t="s">
        <v>26</v>
      </c>
      <c r="E19" s="10" t="s">
        <v>13</v>
      </c>
      <c r="F19" s="25"/>
      <c r="G19" s="25"/>
      <c r="H19" s="35">
        <v>30</v>
      </c>
      <c r="I19" s="26">
        <v>10000</v>
      </c>
      <c r="J19" s="26">
        <v>300000</v>
      </c>
      <c r="K19" s="27"/>
      <c r="L19" s="40" t="s">
        <v>27</v>
      </c>
    </row>
    <row r="20" spans="1:12">
      <c r="A20" s="10"/>
      <c r="B20" s="50"/>
      <c r="C20" s="44">
        <v>44044</v>
      </c>
      <c r="D20" s="10" t="s">
        <v>38</v>
      </c>
      <c r="E20" s="10" t="s">
        <v>39</v>
      </c>
      <c r="F20" s="51"/>
      <c r="G20" s="51"/>
      <c r="H20" s="52">
        <v>28</v>
      </c>
      <c r="I20" s="53">
        <v>35000</v>
      </c>
      <c r="J20" s="53">
        <v>980000</v>
      </c>
      <c r="K20" s="47"/>
      <c r="L20" s="40" t="s">
        <v>40</v>
      </c>
    </row>
    <row r="21" spans="1:12" ht="15.75" customHeight="1" thickBot="1">
      <c r="A21" s="2"/>
      <c r="B21" s="54"/>
      <c r="C21" s="43"/>
      <c r="D21" s="2"/>
      <c r="E21" s="2"/>
      <c r="F21" s="74" t="s">
        <v>11</v>
      </c>
      <c r="G21" s="75"/>
      <c r="H21" s="75"/>
      <c r="I21" s="75"/>
      <c r="J21" s="76"/>
      <c r="K21" s="57">
        <f>SUM(J19:J20)</f>
        <v>1280000</v>
      </c>
      <c r="L21" s="40"/>
    </row>
    <row r="22" spans="1:12">
      <c r="A22" s="12"/>
      <c r="B22" s="12"/>
      <c r="C22" s="49"/>
      <c r="D22" s="12"/>
      <c r="E22" s="12"/>
      <c r="F22" s="12"/>
      <c r="G22" s="12"/>
      <c r="H22" s="58" t="s">
        <v>12</v>
      </c>
      <c r="I22" s="58"/>
      <c r="J22" s="59"/>
      <c r="K22" s="63">
        <f>K21+K18+K14+K12</f>
        <v>21601900</v>
      </c>
      <c r="L22" s="39"/>
    </row>
    <row r="23" spans="1:12">
      <c r="A23" s="8"/>
      <c r="B23" s="8"/>
      <c r="C23" s="45"/>
      <c r="D23" s="8"/>
      <c r="E23" s="8"/>
      <c r="F23" s="8"/>
      <c r="G23" s="8"/>
      <c r="H23" s="60"/>
      <c r="I23" s="61"/>
      <c r="J23" s="62"/>
      <c r="K23" s="64"/>
      <c r="L23" s="39"/>
    </row>
  </sheetData>
  <mergeCells count="17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H22:J23"/>
    <mergeCell ref="K22:K23"/>
    <mergeCell ref="F12:J12"/>
    <mergeCell ref="F18:J18"/>
    <mergeCell ref="F14:J14"/>
    <mergeCell ref="F21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2020-07-30T03:19:32Z</dcterms:modified>
</cp:coreProperties>
</file>