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00" windowHeight="8010"/>
  </bookViews>
  <sheets>
    <sheet name="RINCIAN BIAYA" sheetId="1" r:id="rId1"/>
  </sheets>
  <definedNames>
    <definedName name="_xlnm._FilterDatabase" localSheetId="0" hidden="1">'RINCIAN BIAYA'!$A$2:$L$3</definedName>
  </definedNames>
  <calcPr calcId="144525"/>
</workbook>
</file>

<file path=xl/calcChain.xml><?xml version="1.0" encoding="utf-8"?>
<calcChain xmlns="http://schemas.openxmlformats.org/spreadsheetml/2006/main">
  <c r="J46" i="1" l="1"/>
  <c r="K59" i="1" l="1"/>
  <c r="J43" i="1"/>
  <c r="J45" i="1"/>
  <c r="J42" i="1"/>
  <c r="J41" i="1"/>
  <c r="J40" i="1"/>
  <c r="J29" i="1" l="1"/>
  <c r="J47" i="1"/>
  <c r="J44" i="1"/>
  <c r="J52" i="1" l="1"/>
  <c r="J53" i="1"/>
  <c r="J51" i="1"/>
  <c r="J48" i="1" l="1"/>
  <c r="J49" i="1"/>
  <c r="J50" i="1"/>
  <c r="J28" i="1"/>
  <c r="J37" i="1" l="1"/>
  <c r="J38" i="1"/>
  <c r="J39" i="1"/>
  <c r="J27" i="1"/>
  <c r="J30" i="1"/>
  <c r="J31" i="1"/>
  <c r="J32" i="1"/>
  <c r="J33" i="1"/>
  <c r="J34" i="1"/>
  <c r="J35" i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36" i="1"/>
  <c r="J4" i="1" l="1"/>
  <c r="K54" i="1" s="1"/>
  <c r="K55" i="1" l="1"/>
</calcChain>
</file>

<file path=xl/sharedStrings.xml><?xml version="1.0" encoding="utf-8"?>
<sst xmlns="http://schemas.openxmlformats.org/spreadsheetml/2006/main" count="170" uniqueCount="73">
  <si>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</si>
  <si>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</si>
  <si>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</si>
  <si>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</si>
  <si>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</si>
  <si>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</si>
  <si>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</si>
  <si>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</si>
  <si>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</si>
  <si>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TOTAL BIAYA</t>
  </si>
  <si>
    <t>KETERANGAN</t>
  </si>
  <si>
    <t>PANJANG</t>
  </si>
  <si>
    <t>LEBAR</t>
  </si>
  <si>
    <t>MMT NAMA TOKO</t>
  </si>
  <si>
    <t>SUB TOTAL</t>
  </si>
  <si>
    <t>GRAND TOTAL</t>
  </si>
  <si>
    <t>SPANDUK VINIL NAMA TOKO</t>
  </si>
  <si>
    <t>BU PURWANTI</t>
  </si>
  <si>
    <t>BU RATINAH</t>
  </si>
  <si>
    <t>BU RASINI</t>
  </si>
  <si>
    <t>BU AMIN</t>
  </si>
  <si>
    <t>BU KATAM</t>
  </si>
  <si>
    <t>PAK TOYO</t>
  </si>
  <si>
    <t>BU EDI</t>
  </si>
  <si>
    <t>BU URIP</t>
  </si>
  <si>
    <t>MAS FAJAR</t>
  </si>
  <si>
    <t>PAK ANTO CIKI</t>
  </si>
  <si>
    <t>BU JARIAH</t>
  </si>
  <si>
    <t>BU ASHIATI GESEK</t>
  </si>
  <si>
    <t>TOKO ROMI</t>
  </si>
  <si>
    <t>TOKO SUSI</t>
  </si>
  <si>
    <t>TOKO YANI</t>
  </si>
  <si>
    <t>TOKO BERAS LESTARI</t>
  </si>
  <si>
    <t>TOKO FAJAR</t>
  </si>
  <si>
    <t>TOKO TUDJONO</t>
  </si>
  <si>
    <t>TOKO HARI</t>
  </si>
  <si>
    <t>TOKO IDA</t>
  </si>
  <si>
    <t>TOKO SLAMET</t>
  </si>
  <si>
    <t>TOKO DIMAS</t>
  </si>
  <si>
    <t>KIOS BU YANI</t>
  </si>
  <si>
    <t>PASAR WANGON</t>
  </si>
  <si>
    <t>PASAR TUMENGGUNGAN</t>
  </si>
  <si>
    <t>PASAR LARANGAN</t>
  </si>
  <si>
    <t>PAPAN NAMA PASAR</t>
  </si>
  <si>
    <t>PAPAN NAMA PASAR TAMBAK SOGRA</t>
  </si>
  <si>
    <t>PASAR TAMBAK SOGRA</t>
  </si>
  <si>
    <t>PAPAN NAMA PASAR SRUWENG / GIWANGRETNO</t>
  </si>
  <si>
    <t>PASAR SRUWENG / GIWANG RETNO</t>
  </si>
  <si>
    <t>PAPAN NAMA PASAR SAMPANG</t>
  </si>
  <si>
    <t>PASAR SAMPANG</t>
  </si>
  <si>
    <t>BIAYA IZIN PEMASANGAN REKLAME (1 TAHUN )</t>
  </si>
  <si>
    <t>JL.TUGU BARAT SAMPANG, KEC SAMPANG CILACAP</t>
  </si>
  <si>
    <t>JL.SUNAN BONANG, TAMBAK SOGRA KEC.SUMBANG, KEBUMEN</t>
  </si>
  <si>
    <t>JL.RAYA SRUWENG, GUMIWANG KEC.SRUWENG, PURWOKERTO</t>
  </si>
  <si>
    <t>PAPAN NAMA PASAR SRUWENG</t>
  </si>
  <si>
    <t>STICKER VINIL IMPRABOARD UNTUK GEROGAK PKK (UKURAN DEPAN 0,9X0,35 &amp; SAMPING 0,4X0,5)</t>
  </si>
  <si>
    <t>BRANDING PKK STICKER IMPRABOARD</t>
  </si>
  <si>
    <t>SUNKARA TCA65</t>
  </si>
  <si>
    <t>PKK PASAR PAGI TUMENGGUNGAN, JL.PAHLAWAN KEC.KEBUMEN</t>
  </si>
  <si>
    <t>KOMPENSASI BRANDING PKK</t>
  </si>
  <si>
    <t>RINCIAN AKTIFITAS PROMOSI DAN KEBUTUHAN BIAYA LPAP SEPTEMBER 2020</t>
  </si>
  <si>
    <t>PROGRAM MIRA</t>
  </si>
  <si>
    <t>MIRA PWT</t>
  </si>
  <si>
    <t>SANTC BUFFER STOCK BONUS MIRA</t>
  </si>
  <si>
    <t>SPANDUK BANNER MIRA</t>
  </si>
  <si>
    <t>NDC 1KG EMBER BUFFER STOCK BONUS MIRA</t>
  </si>
  <si>
    <t>BUFFER STOCK BONUS PROGRAM MIRA</t>
  </si>
  <si>
    <t>PASAR KROYA</t>
  </si>
  <si>
    <t>PKK PASAR PAGI KROYA, JL.A YANI KROYA</t>
  </si>
  <si>
    <t>KAOS KRAH HIJAU</t>
  </si>
  <si>
    <t>STOCK CABANG</t>
  </si>
  <si>
    <t>PASAR SEGAMAS</t>
  </si>
  <si>
    <t>PKK PASAR SEGAMAS, JL. AYANI PURBALINGGA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</si>
</sst>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[$-409]d\-mmm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  <charset val="1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</cellStyleXfs>
  <cellXfs count="53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164" fontId="3" fillId="0" borderId="0" xfId="1" applyFont="1"/>
    <xf numFmtId="164" fontId="2" fillId="0" borderId="0" xfId="1" applyFont="1"/>
    <xf numFmtId="0" fontId="6" fillId="0" borderId="0" xfId="0" applyFont="1"/>
    <xf numFmtId="0" fontId="5" fillId="0" borderId="5" xfId="0" applyFont="1" applyBorder="1" applyAlignment="1">
      <alignment horizontal="center"/>
    </xf>
    <xf numFmtId="0" fontId="6" fillId="3" borderId="6" xfId="0" applyFont="1" applyFill="1" applyBorder="1"/>
    <xf numFmtId="165" fontId="7" fillId="0" borderId="8" xfId="0" applyNumberFormat="1" applyFont="1" applyBorder="1"/>
    <xf numFmtId="0" fontId="7" fillId="0" borderId="9" xfId="2" applyFont="1" applyFill="1" applyBorder="1"/>
    <xf numFmtId="0" fontId="7" fillId="0" borderId="9" xfId="0" applyFont="1" applyFill="1" applyBorder="1"/>
    <xf numFmtId="0" fontId="7" fillId="0" borderId="9" xfId="3" applyFont="1" applyFill="1" applyBorder="1" applyAlignment="1">
      <alignment horizontal="center"/>
    </xf>
    <xf numFmtId="164" fontId="7" fillId="0" borderId="9" xfId="1" applyFont="1" applyFill="1" applyBorder="1" applyAlignment="1">
      <alignment horizontal="center"/>
    </xf>
    <xf numFmtId="164" fontId="6" fillId="0" borderId="9" xfId="1" applyFont="1" applyBorder="1"/>
    <xf numFmtId="0" fontId="6" fillId="0" borderId="10" xfId="0" applyFont="1" applyFill="1" applyBorder="1"/>
    <xf numFmtId="0" fontId="6" fillId="0" borderId="8" xfId="0" applyFont="1" applyFill="1" applyBorder="1"/>
    <xf numFmtId="0" fontId="6" fillId="0" borderId="8" xfId="0" applyFont="1" applyBorder="1"/>
    <xf numFmtId="0" fontId="7" fillId="0" borderId="8" xfId="2" applyFont="1" applyFill="1" applyBorder="1"/>
    <xf numFmtId="0" fontId="7" fillId="0" borderId="8" xfId="3" applyFont="1" applyFill="1" applyBorder="1" applyAlignment="1">
      <alignment horizontal="center"/>
    </xf>
    <xf numFmtId="164" fontId="5" fillId="0" borderId="8" xfId="1" applyFont="1" applyBorder="1"/>
    <xf numFmtId="0" fontId="6" fillId="0" borderId="8" xfId="4" applyFont="1" applyFill="1" applyBorder="1"/>
    <xf numFmtId="0" fontId="6" fillId="0" borderId="9" xfId="0" applyFont="1" applyBorder="1"/>
    <xf numFmtId="164" fontId="6" fillId="0" borderId="0" xfId="1" applyFont="1"/>
    <xf numFmtId="164" fontId="5" fillId="0" borderId="0" xfId="1" applyFont="1"/>
    <xf numFmtId="0" fontId="5" fillId="3" borderId="7" xfId="0" applyFont="1" applyFill="1" applyBorder="1"/>
    <xf numFmtId="0" fontId="5" fillId="0" borderId="8" xfId="0" applyFont="1" applyBorder="1"/>
    <xf numFmtId="0" fontId="5" fillId="0" borderId="1" xfId="0" applyFont="1" applyBorder="1"/>
    <xf numFmtId="0" fontId="6" fillId="0" borderId="1" xfId="0" applyFont="1" applyBorder="1"/>
    <xf numFmtId="164" fontId="5" fillId="3" borderId="1" xfId="1" applyFont="1" applyFill="1" applyBorder="1"/>
    <xf numFmtId="0" fontId="6" fillId="4" borderId="8" xfId="0" applyFont="1" applyFill="1" applyBorder="1"/>
    <xf numFmtId="0" fontId="5" fillId="4" borderId="8" xfId="0" applyFont="1" applyFill="1" applyBorder="1"/>
    <xf numFmtId="0" fontId="5" fillId="0" borderId="7" xfId="1" applyNumberFormat="1" applyFont="1" applyBorder="1"/>
    <xf numFmtId="2" fontId="6" fillId="0" borderId="0" xfId="0" applyNumberFormat="1" applyFont="1"/>
    <xf numFmtId="164" fontId="5" fillId="0" borderId="1" xfId="1" applyFont="1" applyBorder="1" applyAlignment="1">
      <alignment horizontal="center" vertical="center"/>
    </xf>
    <xf numFmtId="164" fontId="5" fillId="0" borderId="4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2" fillId="4" borderId="11" xfId="1" applyFont="1" applyFill="1" applyBorder="1" applyAlignment="1">
      <alignment vertical="center"/>
    </xf>
    <xf numFmtId="164" fontId="2" fillId="4" borderId="9" xfId="1" applyFont="1" applyFill="1" applyBorder="1" applyAlignment="1">
      <alignment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topLeftCell="E10" workbookViewId="0">
      <selection activeCell="I58" sqref="I58:J58"/>
    </sheetView>
  </sheetViews>
  <sheetFormatPr defaultColWidth="9.125" defaultRowHeight="12.75" x14ac:dyDescent="0.2"/>
  <cols>
    <col min="1" max="1" width="4.625" style="6" customWidth="1"/>
    <col min="2" max="2" width="27.125" style="6" bestFit="1" customWidth="1"/>
    <col min="3" max="3" width="18.625" style="6" bestFit="1" customWidth="1"/>
    <col min="4" max="4" width="35" style="6" bestFit="1" customWidth="1"/>
    <col min="5" max="5" width="45.125" style="6" bestFit="1" customWidth="1"/>
    <col min="6" max="6" width="11.625" style="6" customWidth="1"/>
    <col min="7" max="9" width="11" style="6" customWidth="1"/>
    <col min="10" max="10" width="13.875" style="23" customWidth="1"/>
    <col min="11" max="11" width="16" style="24" customWidth="1"/>
    <col min="12" max="12" width="70.25" style="6" customWidth="1"/>
    <col min="13" max="16384" width="9.125" style="6"/>
  </cols>
  <sheetData>
    <row r="1" spans="1:12" s="3" customFormat="1" ht="15.75" x14ac:dyDescent="0.25">
      <c r="A1" s="1" t="s">
        <v>60</v>
      </c>
      <c r="B1" s="2"/>
      <c r="C1" s="1"/>
      <c r="D1" s="2"/>
      <c r="J1" s="4"/>
      <c r="K1" s="5"/>
    </row>
    <row r="2" spans="1:12" x14ac:dyDescent="0.2">
      <c r="A2" s="36" t="s">
        <v>0</v>
      </c>
      <c r="B2" s="36" t="s">
        <v>1</v>
      </c>
      <c r="C2" s="36" t="s">
        <v>2</v>
      </c>
      <c r="D2" s="36" t="s">
        <v>3</v>
      </c>
      <c r="E2" s="36" t="s">
        <v>4</v>
      </c>
      <c r="F2" s="49" t="s">
        <v>5</v>
      </c>
      <c r="G2" s="50"/>
      <c r="H2" s="36" t="s">
        <v>6</v>
      </c>
      <c r="I2" s="51" t="s">
        <v>7</v>
      </c>
      <c r="J2" s="34" t="s">
        <v>8</v>
      </c>
      <c r="K2" s="34" t="s">
        <v>9</v>
      </c>
      <c r="L2" s="36" t="s">
        <v>10</v>
      </c>
    </row>
    <row r="3" spans="1:12" ht="13.5" thickBot="1" x14ac:dyDescent="0.25">
      <c r="A3" s="37"/>
      <c r="B3" s="37"/>
      <c r="C3" s="37"/>
      <c r="D3" s="37"/>
      <c r="E3" s="37"/>
      <c r="F3" s="7" t="s">
        <v>11</v>
      </c>
      <c r="G3" s="7" t="s">
        <v>12</v>
      </c>
      <c r="H3" s="37"/>
      <c r="I3" s="52"/>
      <c r="J3" s="35"/>
      <c r="K3" s="35"/>
      <c r="L3" s="37"/>
    </row>
    <row r="4" spans="1:12" x14ac:dyDescent="0.2">
      <c r="A4" s="8">
        <v>1</v>
      </c>
      <c r="B4" s="25" t="s">
        <v>13</v>
      </c>
      <c r="C4" s="9">
        <v>44082</v>
      </c>
      <c r="D4" s="10" t="s">
        <v>17</v>
      </c>
      <c r="E4" s="11" t="s">
        <v>40</v>
      </c>
      <c r="F4" s="12">
        <v>2.9</v>
      </c>
      <c r="G4" s="12">
        <v>1.3</v>
      </c>
      <c r="H4" s="12">
        <v>1</v>
      </c>
      <c r="I4" s="13">
        <v>25000</v>
      </c>
      <c r="J4" s="14">
        <f>(F4*G4)*I4*H4</f>
        <v>94250</v>
      </c>
      <c r="K4" s="32"/>
      <c r="L4" s="15" t="s">
        <v>16</v>
      </c>
    </row>
    <row r="5" spans="1:12" x14ac:dyDescent="0.2">
      <c r="A5" s="16"/>
      <c r="B5" s="26"/>
      <c r="C5" s="9">
        <v>44082</v>
      </c>
      <c r="D5" s="18" t="s">
        <v>18</v>
      </c>
      <c r="E5" s="11" t="s">
        <v>40</v>
      </c>
      <c r="F5" s="19">
        <v>4</v>
      </c>
      <c r="G5" s="12">
        <v>0.7</v>
      </c>
      <c r="H5" s="19">
        <v>1</v>
      </c>
      <c r="I5" s="13">
        <v>25000</v>
      </c>
      <c r="J5" s="14">
        <f t="shared" ref="J5:J36" si="0">(F5*G5)*I5*H5</f>
        <v>70000</v>
      </c>
      <c r="K5" s="20"/>
      <c r="L5" s="16" t="s">
        <v>16</v>
      </c>
    </row>
    <row r="6" spans="1:12" x14ac:dyDescent="0.2">
      <c r="A6" s="16"/>
      <c r="B6" s="26"/>
      <c r="C6" s="9">
        <v>44082</v>
      </c>
      <c r="D6" s="18" t="s">
        <v>19</v>
      </c>
      <c r="E6" s="11" t="s">
        <v>40</v>
      </c>
      <c r="F6" s="19">
        <v>1.8</v>
      </c>
      <c r="G6" s="19">
        <v>1.2</v>
      </c>
      <c r="H6" s="19">
        <v>2</v>
      </c>
      <c r="I6" s="13">
        <v>25000</v>
      </c>
      <c r="J6" s="14">
        <f t="shared" si="0"/>
        <v>108000</v>
      </c>
      <c r="K6" s="20"/>
      <c r="L6" s="16" t="s">
        <v>16</v>
      </c>
    </row>
    <row r="7" spans="1:12" x14ac:dyDescent="0.2">
      <c r="A7" s="16"/>
      <c r="B7" s="26"/>
      <c r="C7" s="9">
        <v>44082</v>
      </c>
      <c r="D7" s="18" t="s">
        <v>20</v>
      </c>
      <c r="E7" s="11" t="s">
        <v>40</v>
      </c>
      <c r="F7" s="19">
        <v>2.8</v>
      </c>
      <c r="G7" s="19">
        <v>1</v>
      </c>
      <c r="H7" s="19">
        <v>1</v>
      </c>
      <c r="I7" s="13">
        <v>25000</v>
      </c>
      <c r="J7" s="14">
        <f t="shared" si="0"/>
        <v>70000</v>
      </c>
      <c r="K7" s="20"/>
      <c r="L7" s="16" t="s">
        <v>16</v>
      </c>
    </row>
    <row r="8" spans="1:12" x14ac:dyDescent="0.2">
      <c r="A8" s="16"/>
      <c r="B8" s="26"/>
      <c r="C8" s="9">
        <v>44082</v>
      </c>
      <c r="D8" s="18" t="s">
        <v>20</v>
      </c>
      <c r="E8" s="11" t="s">
        <v>40</v>
      </c>
      <c r="F8" s="19">
        <v>1.25</v>
      </c>
      <c r="G8" s="19">
        <v>1</v>
      </c>
      <c r="H8" s="19">
        <v>1</v>
      </c>
      <c r="I8" s="13">
        <v>25000</v>
      </c>
      <c r="J8" s="14">
        <f t="shared" si="0"/>
        <v>31250</v>
      </c>
      <c r="K8" s="20"/>
      <c r="L8" s="16" t="s">
        <v>16</v>
      </c>
    </row>
    <row r="9" spans="1:12" x14ac:dyDescent="0.2">
      <c r="A9" s="16"/>
      <c r="B9" s="26"/>
      <c r="C9" s="9">
        <v>44082</v>
      </c>
      <c r="D9" s="18" t="s">
        <v>20</v>
      </c>
      <c r="E9" s="11" t="s">
        <v>40</v>
      </c>
      <c r="F9" s="19">
        <v>1.6</v>
      </c>
      <c r="G9" s="19">
        <v>1</v>
      </c>
      <c r="H9" s="19">
        <v>1</v>
      </c>
      <c r="I9" s="13">
        <v>25000</v>
      </c>
      <c r="J9" s="14">
        <f t="shared" si="0"/>
        <v>40000</v>
      </c>
      <c r="K9" s="20"/>
      <c r="L9" s="16" t="s">
        <v>16</v>
      </c>
    </row>
    <row r="10" spans="1:12" x14ac:dyDescent="0.2">
      <c r="A10" s="16"/>
      <c r="B10" s="26"/>
      <c r="C10" s="9">
        <v>44082</v>
      </c>
      <c r="D10" s="18" t="s">
        <v>20</v>
      </c>
      <c r="E10" s="11" t="s">
        <v>40</v>
      </c>
      <c r="F10" s="19">
        <v>4</v>
      </c>
      <c r="G10" s="19">
        <v>1.25</v>
      </c>
      <c r="H10" s="19">
        <v>1</v>
      </c>
      <c r="I10" s="13">
        <v>25000</v>
      </c>
      <c r="J10" s="14">
        <f t="shared" si="0"/>
        <v>125000</v>
      </c>
      <c r="K10" s="20"/>
      <c r="L10" s="16" t="s">
        <v>16</v>
      </c>
    </row>
    <row r="11" spans="1:12" x14ac:dyDescent="0.2">
      <c r="A11" s="16"/>
      <c r="B11" s="26"/>
      <c r="C11" s="9">
        <v>44082</v>
      </c>
      <c r="D11" s="18" t="s">
        <v>20</v>
      </c>
      <c r="E11" s="11" t="s">
        <v>40</v>
      </c>
      <c r="F11" s="19">
        <v>1.8</v>
      </c>
      <c r="G11" s="19">
        <v>1.1000000000000001</v>
      </c>
      <c r="H11" s="19">
        <v>2</v>
      </c>
      <c r="I11" s="13">
        <v>25000</v>
      </c>
      <c r="J11" s="14">
        <f t="shared" si="0"/>
        <v>99000.000000000015</v>
      </c>
      <c r="K11" s="20"/>
      <c r="L11" s="16" t="s">
        <v>16</v>
      </c>
    </row>
    <row r="12" spans="1:12" x14ac:dyDescent="0.2">
      <c r="A12" s="16"/>
      <c r="B12" s="26"/>
      <c r="C12" s="9">
        <v>44082</v>
      </c>
      <c r="D12" s="21" t="s">
        <v>21</v>
      </c>
      <c r="E12" s="11" t="s">
        <v>40</v>
      </c>
      <c r="F12" s="19">
        <v>2.8</v>
      </c>
      <c r="G12" s="19">
        <v>1.6</v>
      </c>
      <c r="H12" s="19">
        <v>2</v>
      </c>
      <c r="I12" s="13">
        <v>25000</v>
      </c>
      <c r="J12" s="14">
        <f t="shared" si="0"/>
        <v>223999.99999999997</v>
      </c>
      <c r="K12" s="20"/>
      <c r="L12" s="16" t="s">
        <v>16</v>
      </c>
    </row>
    <row r="13" spans="1:12" x14ac:dyDescent="0.2">
      <c r="A13" s="16"/>
      <c r="B13" s="26"/>
      <c r="C13" s="9">
        <v>44082</v>
      </c>
      <c r="D13" s="21" t="s">
        <v>21</v>
      </c>
      <c r="E13" s="11" t="s">
        <v>40</v>
      </c>
      <c r="F13" s="19">
        <v>1.6</v>
      </c>
      <c r="G13" s="19">
        <v>1.75</v>
      </c>
      <c r="H13" s="19">
        <v>1</v>
      </c>
      <c r="I13" s="13">
        <v>25000</v>
      </c>
      <c r="J13" s="14">
        <f t="shared" si="0"/>
        <v>70000</v>
      </c>
      <c r="K13" s="20"/>
      <c r="L13" s="16" t="s">
        <v>16</v>
      </c>
    </row>
    <row r="14" spans="1:12" x14ac:dyDescent="0.2">
      <c r="A14" s="16"/>
      <c r="B14" s="26"/>
      <c r="C14" s="9">
        <v>44082</v>
      </c>
      <c r="D14" s="21" t="s">
        <v>22</v>
      </c>
      <c r="E14" s="11" t="s">
        <v>40</v>
      </c>
      <c r="F14" s="19">
        <v>6</v>
      </c>
      <c r="G14" s="19">
        <v>1</v>
      </c>
      <c r="H14" s="19">
        <v>1</v>
      </c>
      <c r="I14" s="13">
        <v>25000</v>
      </c>
      <c r="J14" s="14">
        <f t="shared" si="0"/>
        <v>150000</v>
      </c>
      <c r="K14" s="20"/>
      <c r="L14" s="16" t="s">
        <v>16</v>
      </c>
    </row>
    <row r="15" spans="1:12" x14ac:dyDescent="0.2">
      <c r="A15" s="16"/>
      <c r="B15" s="26"/>
      <c r="C15" s="9">
        <v>44082</v>
      </c>
      <c r="D15" s="21" t="s">
        <v>22</v>
      </c>
      <c r="E15" s="11" t="s">
        <v>40</v>
      </c>
      <c r="F15" s="19">
        <v>2.9</v>
      </c>
      <c r="G15" s="19">
        <v>1.6</v>
      </c>
      <c r="H15" s="19">
        <v>1</v>
      </c>
      <c r="I15" s="13">
        <v>25000</v>
      </c>
      <c r="J15" s="14">
        <f t="shared" si="0"/>
        <v>115999.99999999999</v>
      </c>
      <c r="K15" s="20"/>
      <c r="L15" s="16" t="s">
        <v>16</v>
      </c>
    </row>
    <row r="16" spans="1:12" x14ac:dyDescent="0.2">
      <c r="A16" s="16"/>
      <c r="B16" s="26"/>
      <c r="C16" s="9">
        <v>44082</v>
      </c>
      <c r="D16" s="21" t="s">
        <v>22</v>
      </c>
      <c r="E16" s="11" t="s">
        <v>40</v>
      </c>
      <c r="F16" s="19">
        <v>1.6</v>
      </c>
      <c r="G16" s="19">
        <v>1</v>
      </c>
      <c r="H16" s="19">
        <v>2</v>
      </c>
      <c r="I16" s="13">
        <v>25000</v>
      </c>
      <c r="J16" s="14">
        <f t="shared" si="0"/>
        <v>80000</v>
      </c>
      <c r="K16" s="20"/>
      <c r="L16" s="16" t="s">
        <v>16</v>
      </c>
    </row>
    <row r="17" spans="1:12" x14ac:dyDescent="0.2">
      <c r="A17" s="16"/>
      <c r="B17" s="26"/>
      <c r="C17" s="9">
        <v>44082</v>
      </c>
      <c r="D17" s="21" t="s">
        <v>23</v>
      </c>
      <c r="E17" s="11" t="s">
        <v>40</v>
      </c>
      <c r="F17" s="19">
        <v>1.75</v>
      </c>
      <c r="G17" s="19">
        <v>1.45</v>
      </c>
      <c r="H17" s="19">
        <v>1</v>
      </c>
      <c r="I17" s="13">
        <v>25000</v>
      </c>
      <c r="J17" s="14">
        <f t="shared" si="0"/>
        <v>63437.5</v>
      </c>
      <c r="K17" s="20"/>
      <c r="L17" s="16" t="s">
        <v>16</v>
      </c>
    </row>
    <row r="18" spans="1:12" x14ac:dyDescent="0.2">
      <c r="A18" s="16"/>
      <c r="B18" s="26"/>
      <c r="C18" s="9">
        <v>44082</v>
      </c>
      <c r="D18" s="21" t="s">
        <v>23</v>
      </c>
      <c r="E18" s="11" t="s">
        <v>40</v>
      </c>
      <c r="F18" s="19">
        <v>1.95</v>
      </c>
      <c r="G18" s="19">
        <v>1.45</v>
      </c>
      <c r="H18" s="19">
        <v>1</v>
      </c>
      <c r="I18" s="13">
        <v>25000</v>
      </c>
      <c r="J18" s="14">
        <f t="shared" si="0"/>
        <v>70687.499999999985</v>
      </c>
      <c r="K18" s="20"/>
      <c r="L18" s="16" t="s">
        <v>16</v>
      </c>
    </row>
    <row r="19" spans="1:12" x14ac:dyDescent="0.2">
      <c r="A19" s="16"/>
      <c r="B19" s="26"/>
      <c r="C19" s="9">
        <v>44082</v>
      </c>
      <c r="D19" s="21" t="s">
        <v>24</v>
      </c>
      <c r="E19" s="11" t="s">
        <v>40</v>
      </c>
      <c r="F19" s="19">
        <v>2.9</v>
      </c>
      <c r="G19" s="19">
        <v>1.2</v>
      </c>
      <c r="H19" s="19">
        <v>1</v>
      </c>
      <c r="I19" s="13">
        <v>25000</v>
      </c>
      <c r="J19" s="14">
        <f t="shared" si="0"/>
        <v>87000</v>
      </c>
      <c r="K19" s="20"/>
      <c r="L19" s="16" t="s">
        <v>16</v>
      </c>
    </row>
    <row r="20" spans="1:12" x14ac:dyDescent="0.2">
      <c r="A20" s="16"/>
      <c r="B20" s="26"/>
      <c r="C20" s="9">
        <v>44082</v>
      </c>
      <c r="D20" s="21" t="s">
        <v>24</v>
      </c>
      <c r="E20" s="11" t="s">
        <v>40</v>
      </c>
      <c r="F20" s="19">
        <v>1.7</v>
      </c>
      <c r="G20" s="19">
        <v>1.2</v>
      </c>
      <c r="H20" s="19">
        <v>1</v>
      </c>
      <c r="I20" s="13">
        <v>25000</v>
      </c>
      <c r="J20" s="14">
        <f t="shared" si="0"/>
        <v>51000</v>
      </c>
      <c r="K20" s="20"/>
      <c r="L20" s="16" t="s">
        <v>16</v>
      </c>
    </row>
    <row r="21" spans="1:12" x14ac:dyDescent="0.2">
      <c r="A21" s="16"/>
      <c r="B21" s="26"/>
      <c r="C21" s="9">
        <v>44082</v>
      </c>
      <c r="D21" s="21" t="s">
        <v>25</v>
      </c>
      <c r="E21" s="11" t="s">
        <v>40</v>
      </c>
      <c r="F21" s="19">
        <v>1.8</v>
      </c>
      <c r="G21" s="19">
        <v>1.2</v>
      </c>
      <c r="H21" s="19">
        <v>2</v>
      </c>
      <c r="I21" s="13">
        <v>25000</v>
      </c>
      <c r="J21" s="14">
        <f t="shared" si="0"/>
        <v>108000</v>
      </c>
      <c r="K21" s="20"/>
      <c r="L21" s="16" t="s">
        <v>16</v>
      </c>
    </row>
    <row r="22" spans="1:12" x14ac:dyDescent="0.2">
      <c r="A22" s="16"/>
      <c r="B22" s="26"/>
      <c r="C22" s="9">
        <v>44082</v>
      </c>
      <c r="D22" s="21" t="s">
        <v>26</v>
      </c>
      <c r="E22" s="11" t="s">
        <v>40</v>
      </c>
      <c r="F22" s="19">
        <v>2.8</v>
      </c>
      <c r="G22" s="19">
        <v>1.6</v>
      </c>
      <c r="H22" s="19">
        <v>1</v>
      </c>
      <c r="I22" s="13">
        <v>25000</v>
      </c>
      <c r="J22" s="14">
        <f t="shared" si="0"/>
        <v>111999.99999999999</v>
      </c>
      <c r="K22" s="20"/>
      <c r="L22" s="16" t="s">
        <v>16</v>
      </c>
    </row>
    <row r="23" spans="1:12" x14ac:dyDescent="0.2">
      <c r="A23" s="16"/>
      <c r="B23" s="26"/>
      <c r="C23" s="9">
        <v>44082</v>
      </c>
      <c r="D23" s="21" t="s">
        <v>27</v>
      </c>
      <c r="E23" s="11" t="s">
        <v>40</v>
      </c>
      <c r="F23" s="19">
        <v>1.7</v>
      </c>
      <c r="G23" s="19">
        <v>1.1000000000000001</v>
      </c>
      <c r="H23" s="19">
        <v>1</v>
      </c>
      <c r="I23" s="13">
        <v>25000</v>
      </c>
      <c r="J23" s="14">
        <f t="shared" si="0"/>
        <v>46750</v>
      </c>
      <c r="K23" s="20"/>
      <c r="L23" s="16" t="s">
        <v>16</v>
      </c>
    </row>
    <row r="24" spans="1:12" x14ac:dyDescent="0.2">
      <c r="A24" s="16"/>
      <c r="B24" s="26"/>
      <c r="C24" s="9">
        <v>44082</v>
      </c>
      <c r="D24" s="21" t="s">
        <v>27</v>
      </c>
      <c r="E24" s="11" t="s">
        <v>40</v>
      </c>
      <c r="F24" s="19">
        <v>1.85</v>
      </c>
      <c r="G24" s="19">
        <v>1</v>
      </c>
      <c r="H24" s="19">
        <v>1</v>
      </c>
      <c r="I24" s="13">
        <v>25000</v>
      </c>
      <c r="J24" s="14">
        <f t="shared" si="0"/>
        <v>46250</v>
      </c>
      <c r="K24" s="20"/>
      <c r="L24" s="16" t="s">
        <v>16</v>
      </c>
    </row>
    <row r="25" spans="1:12" x14ac:dyDescent="0.2">
      <c r="A25" s="16"/>
      <c r="B25" s="26"/>
      <c r="C25" s="9">
        <v>44082</v>
      </c>
      <c r="D25" s="21" t="s">
        <v>28</v>
      </c>
      <c r="E25" s="11" t="s">
        <v>40</v>
      </c>
      <c r="F25" s="19">
        <v>1.9</v>
      </c>
      <c r="G25" s="19">
        <v>1.5</v>
      </c>
      <c r="H25" s="19">
        <v>1</v>
      </c>
      <c r="I25" s="13">
        <v>25000</v>
      </c>
      <c r="J25" s="14">
        <f t="shared" si="0"/>
        <v>71249.999999999985</v>
      </c>
      <c r="K25" s="20"/>
      <c r="L25" s="16" t="s">
        <v>16</v>
      </c>
    </row>
    <row r="26" spans="1:12" x14ac:dyDescent="0.2">
      <c r="A26" s="16"/>
      <c r="B26" s="26"/>
      <c r="C26" s="9">
        <v>44082</v>
      </c>
      <c r="D26" s="21" t="s">
        <v>28</v>
      </c>
      <c r="E26" s="11" t="s">
        <v>40</v>
      </c>
      <c r="F26" s="19">
        <v>1.8</v>
      </c>
      <c r="G26" s="19">
        <v>1.5</v>
      </c>
      <c r="H26" s="19">
        <v>1</v>
      </c>
      <c r="I26" s="13">
        <v>25000</v>
      </c>
      <c r="J26" s="14">
        <f t="shared" si="0"/>
        <v>67500</v>
      </c>
      <c r="K26" s="20"/>
      <c r="L26" s="16" t="s">
        <v>16</v>
      </c>
    </row>
    <row r="27" spans="1:12" x14ac:dyDescent="0.2">
      <c r="A27" s="16"/>
      <c r="B27" s="26"/>
      <c r="C27" s="9">
        <v>44081</v>
      </c>
      <c r="D27" s="21" t="s">
        <v>39</v>
      </c>
      <c r="E27" s="11" t="s">
        <v>42</v>
      </c>
      <c r="F27" s="19">
        <v>1.91</v>
      </c>
      <c r="G27" s="19">
        <v>1.29</v>
      </c>
      <c r="H27" s="19">
        <v>1</v>
      </c>
      <c r="I27" s="13">
        <v>25000</v>
      </c>
      <c r="J27" s="14">
        <f>(F27*G27)*I27*H27</f>
        <v>61597.499999999993</v>
      </c>
      <c r="K27" s="20"/>
      <c r="L27" s="16" t="s">
        <v>16</v>
      </c>
    </row>
    <row r="28" spans="1:12" x14ac:dyDescent="0.2">
      <c r="A28" s="16"/>
      <c r="B28" s="26"/>
      <c r="C28" s="9">
        <v>44081</v>
      </c>
      <c r="D28" s="21" t="s">
        <v>39</v>
      </c>
      <c r="E28" s="11" t="s">
        <v>42</v>
      </c>
      <c r="F28" s="19">
        <v>1.44</v>
      </c>
      <c r="G28" s="19">
        <v>0.71</v>
      </c>
      <c r="H28" s="19">
        <v>1</v>
      </c>
      <c r="I28" s="13">
        <v>25000</v>
      </c>
      <c r="J28" s="14">
        <f>(F28*G28)*I28*H28</f>
        <v>25560</v>
      </c>
      <c r="K28" s="20"/>
      <c r="L28" s="16" t="s">
        <v>16</v>
      </c>
    </row>
    <row r="29" spans="1:12" x14ac:dyDescent="0.2">
      <c r="A29" s="16"/>
      <c r="B29" s="26"/>
      <c r="C29" s="9">
        <v>44081</v>
      </c>
      <c r="D29" s="21" t="s">
        <v>39</v>
      </c>
      <c r="E29" s="11" t="s">
        <v>42</v>
      </c>
      <c r="F29" s="19">
        <v>1.5</v>
      </c>
      <c r="G29" s="19">
        <v>1</v>
      </c>
      <c r="H29" s="19">
        <v>1</v>
      </c>
      <c r="I29" s="13">
        <v>25000</v>
      </c>
      <c r="J29" s="14">
        <f>(F29*G29)*I29*H29</f>
        <v>37500</v>
      </c>
      <c r="K29" s="20"/>
      <c r="L29" s="16" t="s">
        <v>16</v>
      </c>
    </row>
    <row r="30" spans="1:12" x14ac:dyDescent="0.2">
      <c r="A30" s="16"/>
      <c r="B30" s="26"/>
      <c r="C30" s="9">
        <v>44084</v>
      </c>
      <c r="D30" s="21" t="s">
        <v>29</v>
      </c>
      <c r="E30" s="11" t="s">
        <v>41</v>
      </c>
      <c r="F30" s="19">
        <v>3.8</v>
      </c>
      <c r="G30" s="19">
        <v>1</v>
      </c>
      <c r="H30" s="19">
        <v>1</v>
      </c>
      <c r="I30" s="13">
        <v>45000</v>
      </c>
      <c r="J30" s="14">
        <f t="shared" ref="J30:J35" si="1">(F30*G30)*I30*H30</f>
        <v>171000</v>
      </c>
      <c r="K30" s="20"/>
      <c r="L30" s="16" t="s">
        <v>16</v>
      </c>
    </row>
    <row r="31" spans="1:12" x14ac:dyDescent="0.2">
      <c r="A31" s="16"/>
      <c r="B31" s="26"/>
      <c r="C31" s="9">
        <v>44084</v>
      </c>
      <c r="D31" s="21" t="s">
        <v>30</v>
      </c>
      <c r="E31" s="11" t="s">
        <v>41</v>
      </c>
      <c r="F31" s="19">
        <v>3.8</v>
      </c>
      <c r="G31" s="19">
        <v>1</v>
      </c>
      <c r="H31" s="19">
        <v>1</v>
      </c>
      <c r="I31" s="13">
        <v>45000</v>
      </c>
      <c r="J31" s="14">
        <f t="shared" si="1"/>
        <v>171000</v>
      </c>
      <c r="K31" s="20"/>
      <c r="L31" s="16" t="s">
        <v>16</v>
      </c>
    </row>
    <row r="32" spans="1:12" x14ac:dyDescent="0.2">
      <c r="A32" s="16"/>
      <c r="B32" s="26"/>
      <c r="C32" s="9">
        <v>44084</v>
      </c>
      <c r="D32" s="21" t="s">
        <v>31</v>
      </c>
      <c r="E32" s="11" t="s">
        <v>41</v>
      </c>
      <c r="F32" s="19">
        <v>3.8</v>
      </c>
      <c r="G32" s="19">
        <v>1</v>
      </c>
      <c r="H32" s="19">
        <v>1</v>
      </c>
      <c r="I32" s="13">
        <v>45000</v>
      </c>
      <c r="J32" s="14">
        <f t="shared" si="1"/>
        <v>171000</v>
      </c>
      <c r="K32" s="20"/>
      <c r="L32" s="16" t="s">
        <v>16</v>
      </c>
    </row>
    <row r="33" spans="1:13" x14ac:dyDescent="0.2">
      <c r="A33" s="16"/>
      <c r="B33" s="26"/>
      <c r="C33" s="9">
        <v>44084</v>
      </c>
      <c r="D33" s="21" t="s">
        <v>32</v>
      </c>
      <c r="E33" s="11" t="s">
        <v>41</v>
      </c>
      <c r="F33" s="19">
        <v>3.8</v>
      </c>
      <c r="G33" s="19">
        <v>1</v>
      </c>
      <c r="H33" s="19">
        <v>1</v>
      </c>
      <c r="I33" s="13">
        <v>45000</v>
      </c>
      <c r="J33" s="14">
        <f t="shared" si="1"/>
        <v>171000</v>
      </c>
      <c r="K33" s="20"/>
      <c r="L33" s="16" t="s">
        <v>16</v>
      </c>
    </row>
    <row r="34" spans="1:13" x14ac:dyDescent="0.2">
      <c r="A34" s="16"/>
      <c r="B34" s="26"/>
      <c r="C34" s="9">
        <v>44084</v>
      </c>
      <c r="D34" s="21" t="s">
        <v>33</v>
      </c>
      <c r="E34" s="11" t="s">
        <v>41</v>
      </c>
      <c r="F34" s="19">
        <v>3.8</v>
      </c>
      <c r="G34" s="19">
        <v>1</v>
      </c>
      <c r="H34" s="19">
        <v>1</v>
      </c>
      <c r="I34" s="13">
        <v>45000</v>
      </c>
      <c r="J34" s="14">
        <f t="shared" si="1"/>
        <v>171000</v>
      </c>
      <c r="K34" s="20"/>
      <c r="L34" s="16" t="s">
        <v>16</v>
      </c>
    </row>
    <row r="35" spans="1:13" x14ac:dyDescent="0.2">
      <c r="A35" s="16"/>
      <c r="B35" s="26"/>
      <c r="C35" s="9">
        <v>44084</v>
      </c>
      <c r="D35" s="21" t="s">
        <v>34</v>
      </c>
      <c r="E35" s="11" t="s">
        <v>41</v>
      </c>
      <c r="F35" s="19">
        <v>3.8</v>
      </c>
      <c r="G35" s="19">
        <v>1</v>
      </c>
      <c r="H35" s="19">
        <v>1</v>
      </c>
      <c r="I35" s="13">
        <v>45000</v>
      </c>
      <c r="J35" s="14">
        <f t="shared" si="1"/>
        <v>171000</v>
      </c>
      <c r="K35" s="20"/>
      <c r="L35" s="16" t="s">
        <v>16</v>
      </c>
    </row>
    <row r="36" spans="1:13" x14ac:dyDescent="0.2">
      <c r="A36" s="16"/>
      <c r="B36" s="26"/>
      <c r="C36" s="9">
        <v>44084</v>
      </c>
      <c r="D36" s="21" t="s">
        <v>35</v>
      </c>
      <c r="E36" s="11" t="s">
        <v>41</v>
      </c>
      <c r="F36" s="19">
        <v>3.8</v>
      </c>
      <c r="G36" s="19">
        <v>1</v>
      </c>
      <c r="H36" s="19">
        <v>1</v>
      </c>
      <c r="I36" s="13">
        <v>45000</v>
      </c>
      <c r="J36" s="14">
        <f t="shared" si="0"/>
        <v>171000</v>
      </c>
      <c r="K36" s="20"/>
      <c r="L36" s="16" t="s">
        <v>16</v>
      </c>
    </row>
    <row r="37" spans="1:13" x14ac:dyDescent="0.2">
      <c r="A37" s="16"/>
      <c r="B37" s="26"/>
      <c r="C37" s="9">
        <v>44084</v>
      </c>
      <c r="D37" s="21" t="s">
        <v>36</v>
      </c>
      <c r="E37" s="11" t="s">
        <v>41</v>
      </c>
      <c r="F37" s="19">
        <v>3.8</v>
      </c>
      <c r="G37" s="19">
        <v>1</v>
      </c>
      <c r="H37" s="19">
        <v>1</v>
      </c>
      <c r="I37" s="13">
        <v>45000</v>
      </c>
      <c r="J37" s="14">
        <f t="shared" ref="J37:J50" si="2">(F37*G37)*I37*H37</f>
        <v>171000</v>
      </c>
      <c r="K37" s="20"/>
      <c r="L37" s="16" t="s">
        <v>16</v>
      </c>
    </row>
    <row r="38" spans="1:13" x14ac:dyDescent="0.2">
      <c r="A38" s="16"/>
      <c r="B38" s="26"/>
      <c r="C38" s="9">
        <v>44084</v>
      </c>
      <c r="D38" s="21" t="s">
        <v>37</v>
      </c>
      <c r="E38" s="11" t="s">
        <v>41</v>
      </c>
      <c r="F38" s="19">
        <v>3.8</v>
      </c>
      <c r="G38" s="19">
        <v>1</v>
      </c>
      <c r="H38" s="19">
        <v>1</v>
      </c>
      <c r="I38" s="13">
        <v>45000</v>
      </c>
      <c r="J38" s="14">
        <f t="shared" si="2"/>
        <v>171000</v>
      </c>
      <c r="K38" s="20"/>
      <c r="L38" s="16" t="s">
        <v>16</v>
      </c>
    </row>
    <row r="39" spans="1:13" x14ac:dyDescent="0.2">
      <c r="A39" s="16"/>
      <c r="B39" s="26"/>
      <c r="C39" s="9">
        <v>44084</v>
      </c>
      <c r="D39" s="21" t="s">
        <v>38</v>
      </c>
      <c r="E39" s="11" t="s">
        <v>41</v>
      </c>
      <c r="F39" s="19">
        <v>3.8</v>
      </c>
      <c r="G39" s="19">
        <v>1</v>
      </c>
      <c r="H39" s="19">
        <v>2</v>
      </c>
      <c r="I39" s="13">
        <v>45000</v>
      </c>
      <c r="J39" s="14">
        <f t="shared" si="2"/>
        <v>342000</v>
      </c>
      <c r="K39" s="20"/>
      <c r="L39" s="16" t="s">
        <v>16</v>
      </c>
    </row>
    <row r="40" spans="1:13" x14ac:dyDescent="0.2">
      <c r="A40" s="30">
        <v>2</v>
      </c>
      <c r="B40" s="31" t="s">
        <v>61</v>
      </c>
      <c r="C40" s="9">
        <v>44075</v>
      </c>
      <c r="D40" s="21" t="s">
        <v>65</v>
      </c>
      <c r="E40" s="11" t="s">
        <v>62</v>
      </c>
      <c r="F40" s="19"/>
      <c r="G40" s="19"/>
      <c r="H40" s="19">
        <v>90</v>
      </c>
      <c r="I40" s="13">
        <v>12100</v>
      </c>
      <c r="J40" s="14">
        <f>H40*I40</f>
        <v>1089000</v>
      </c>
      <c r="K40" s="20"/>
      <c r="L40" s="16" t="s">
        <v>66</v>
      </c>
    </row>
    <row r="41" spans="1:13" x14ac:dyDescent="0.2">
      <c r="A41" s="16"/>
      <c r="B41" s="26"/>
      <c r="C41" s="9">
        <v>44075</v>
      </c>
      <c r="D41" s="21" t="s">
        <v>63</v>
      </c>
      <c r="E41" s="11" t="s">
        <v>62</v>
      </c>
      <c r="F41" s="19"/>
      <c r="G41" s="19"/>
      <c r="H41" s="19">
        <v>15</v>
      </c>
      <c r="I41" s="13">
        <v>32300</v>
      </c>
      <c r="J41" s="14">
        <f>H41*I41</f>
        <v>484500</v>
      </c>
      <c r="K41" s="20"/>
      <c r="L41" s="16" t="s">
        <v>66</v>
      </c>
    </row>
    <row r="42" spans="1:13" x14ac:dyDescent="0.2">
      <c r="A42" s="16"/>
      <c r="B42" s="26"/>
      <c r="C42" s="9">
        <v>44075</v>
      </c>
      <c r="D42" s="21" t="s">
        <v>64</v>
      </c>
      <c r="E42" s="11" t="s">
        <v>62</v>
      </c>
      <c r="F42" s="19">
        <v>1.5</v>
      </c>
      <c r="G42" s="19">
        <v>1</v>
      </c>
      <c r="H42" s="19">
        <v>15</v>
      </c>
      <c r="I42" s="13">
        <v>25000</v>
      </c>
      <c r="J42" s="14">
        <f>((F42*G42)*H42*I42)</f>
        <v>562500</v>
      </c>
      <c r="K42" s="20"/>
      <c r="L42" s="16" t="s">
        <v>66</v>
      </c>
    </row>
    <row r="43" spans="1:13" x14ac:dyDescent="0.2">
      <c r="A43" s="16"/>
      <c r="B43" s="26"/>
      <c r="C43" s="9">
        <v>44075</v>
      </c>
      <c r="D43" s="21" t="s">
        <v>69</v>
      </c>
      <c r="E43" s="11" t="s">
        <v>62</v>
      </c>
      <c r="F43" s="19"/>
      <c r="G43" s="19"/>
      <c r="H43" s="19">
        <v>15</v>
      </c>
      <c r="I43" s="13">
        <v>65000</v>
      </c>
      <c r="J43" s="14">
        <f>H43*I43</f>
        <v>975000</v>
      </c>
      <c r="K43" s="20"/>
      <c r="L43" s="16" t="s">
        <v>70</v>
      </c>
    </row>
    <row r="44" spans="1:13" x14ac:dyDescent="0.2">
      <c r="A44" s="30">
        <v>3</v>
      </c>
      <c r="B44" s="31" t="s">
        <v>56</v>
      </c>
      <c r="C44" s="9">
        <v>44098</v>
      </c>
      <c r="D44" s="21" t="s">
        <v>41</v>
      </c>
      <c r="E44" s="11" t="s">
        <v>58</v>
      </c>
      <c r="F44" s="19"/>
      <c r="G44" s="19"/>
      <c r="H44" s="19">
        <v>20</v>
      </c>
      <c r="I44" s="13">
        <v>150000</v>
      </c>
      <c r="J44" s="14">
        <f>H44*I44</f>
        <v>3000000</v>
      </c>
      <c r="K44" s="20"/>
      <c r="L44" s="16" t="s">
        <v>55</v>
      </c>
      <c r="M44" s="33"/>
    </row>
    <row r="45" spans="1:13" x14ac:dyDescent="0.2">
      <c r="A45" s="16"/>
      <c r="B45" s="26"/>
      <c r="C45" s="9">
        <v>44092</v>
      </c>
      <c r="D45" s="21" t="s">
        <v>67</v>
      </c>
      <c r="E45" s="11" t="s">
        <v>68</v>
      </c>
      <c r="F45" s="19"/>
      <c r="G45" s="19"/>
      <c r="H45" s="19">
        <v>20</v>
      </c>
      <c r="I45" s="13">
        <v>150000</v>
      </c>
      <c r="J45" s="14">
        <f>H45*I45</f>
        <v>3000000</v>
      </c>
      <c r="K45" s="20"/>
      <c r="L45" s="16" t="s">
        <v>55</v>
      </c>
      <c r="M45" s="33"/>
    </row>
    <row r="46" spans="1:13" x14ac:dyDescent="0.2">
      <c r="A46" s="16"/>
      <c r="B46" s="26"/>
      <c r="C46" s="9">
        <v>44077</v>
      </c>
      <c r="D46" s="21" t="s">
        <v>71</v>
      </c>
      <c r="E46" s="11" t="s">
        <v>72</v>
      </c>
      <c r="F46" s="19"/>
      <c r="G46" s="19"/>
      <c r="H46" s="19">
        <v>20</v>
      </c>
      <c r="I46" s="13">
        <v>150000</v>
      </c>
      <c r="J46" s="14">
        <f>H46*I46</f>
        <v>3000000</v>
      </c>
      <c r="K46" s="20"/>
      <c r="L46" s="16" t="s">
        <v>55</v>
      </c>
      <c r="M46" s="33"/>
    </row>
    <row r="47" spans="1:13" x14ac:dyDescent="0.2">
      <c r="A47" s="16"/>
      <c r="B47" s="26"/>
      <c r="C47" s="9">
        <v>44098</v>
      </c>
      <c r="D47" s="21" t="s">
        <v>57</v>
      </c>
      <c r="E47" s="11" t="s">
        <v>58</v>
      </c>
      <c r="F47" s="19"/>
      <c r="G47" s="19"/>
      <c r="H47" s="19">
        <v>60</v>
      </c>
      <c r="I47" s="13">
        <v>85500</v>
      </c>
      <c r="J47" s="14">
        <f>H47*I47</f>
        <v>5130000</v>
      </c>
      <c r="K47" s="20"/>
      <c r="L47" s="16" t="s">
        <v>59</v>
      </c>
    </row>
    <row r="48" spans="1:13" x14ac:dyDescent="0.2">
      <c r="A48" s="30">
        <v>4</v>
      </c>
      <c r="B48" s="31" t="s">
        <v>43</v>
      </c>
      <c r="C48" s="9">
        <v>44075</v>
      </c>
      <c r="D48" s="21" t="s">
        <v>44</v>
      </c>
      <c r="E48" s="11" t="s">
        <v>52</v>
      </c>
      <c r="F48" s="19">
        <v>4</v>
      </c>
      <c r="G48" s="19">
        <v>1.25</v>
      </c>
      <c r="H48" s="19">
        <v>1</v>
      </c>
      <c r="I48" s="13">
        <v>500000</v>
      </c>
      <c r="J48" s="14">
        <f t="shared" si="2"/>
        <v>2500000</v>
      </c>
      <c r="K48" s="20"/>
      <c r="L48" s="16" t="s">
        <v>44</v>
      </c>
    </row>
    <row r="49" spans="1:12" x14ac:dyDescent="0.2">
      <c r="A49" s="16"/>
      <c r="B49" s="26"/>
      <c r="C49" s="9">
        <v>44075</v>
      </c>
      <c r="D49" s="21" t="s">
        <v>46</v>
      </c>
      <c r="E49" s="11" t="s">
        <v>53</v>
      </c>
      <c r="F49" s="19">
        <v>6</v>
      </c>
      <c r="G49" s="19">
        <v>1.25</v>
      </c>
      <c r="H49" s="19">
        <v>1</v>
      </c>
      <c r="I49" s="13">
        <v>500000</v>
      </c>
      <c r="J49" s="14">
        <f t="shared" si="2"/>
        <v>3750000</v>
      </c>
      <c r="K49" s="20"/>
      <c r="L49" s="16" t="s">
        <v>54</v>
      </c>
    </row>
    <row r="50" spans="1:12" x14ac:dyDescent="0.2">
      <c r="A50" s="16"/>
      <c r="B50" s="26"/>
      <c r="C50" s="9">
        <v>44075</v>
      </c>
      <c r="D50" s="21" t="s">
        <v>48</v>
      </c>
      <c r="E50" s="11" t="s">
        <v>51</v>
      </c>
      <c r="F50" s="19">
        <v>6</v>
      </c>
      <c r="G50" s="19">
        <v>1.25</v>
      </c>
      <c r="H50" s="19">
        <v>1</v>
      </c>
      <c r="I50" s="13">
        <v>500000</v>
      </c>
      <c r="J50" s="14">
        <f t="shared" si="2"/>
        <v>3750000</v>
      </c>
      <c r="K50" s="20"/>
      <c r="L50" s="16" t="s">
        <v>48</v>
      </c>
    </row>
    <row r="51" spans="1:12" x14ac:dyDescent="0.2">
      <c r="A51" s="16"/>
      <c r="B51" s="26"/>
      <c r="C51" s="9">
        <v>44075</v>
      </c>
      <c r="D51" s="11" t="s">
        <v>45</v>
      </c>
      <c r="E51" s="11" t="s">
        <v>52</v>
      </c>
      <c r="F51" s="19">
        <v>4</v>
      </c>
      <c r="G51" s="19">
        <v>1.25</v>
      </c>
      <c r="H51" s="19">
        <v>1</v>
      </c>
      <c r="I51" s="13">
        <v>20000</v>
      </c>
      <c r="J51" s="14">
        <f>((F51*G51)*I51*H51)*12</f>
        <v>1200000</v>
      </c>
      <c r="K51" s="20"/>
      <c r="L51" s="16" t="s">
        <v>50</v>
      </c>
    </row>
    <row r="52" spans="1:12" x14ac:dyDescent="0.2">
      <c r="A52" s="16"/>
      <c r="B52" s="26"/>
      <c r="C52" s="9">
        <v>44075</v>
      </c>
      <c r="D52" s="11" t="s">
        <v>47</v>
      </c>
      <c r="E52" s="11" t="s">
        <v>53</v>
      </c>
      <c r="F52" s="19">
        <v>6</v>
      </c>
      <c r="G52" s="19">
        <v>1.25</v>
      </c>
      <c r="H52" s="19">
        <v>1</v>
      </c>
      <c r="I52" s="13">
        <v>35000</v>
      </c>
      <c r="J52" s="14">
        <f t="shared" ref="J52:J53" si="3">((F52*G52)*I52*H52)*12</f>
        <v>3150000</v>
      </c>
      <c r="K52" s="20"/>
      <c r="L52" s="16" t="s">
        <v>50</v>
      </c>
    </row>
    <row r="53" spans="1:12" x14ac:dyDescent="0.2">
      <c r="A53" s="16"/>
      <c r="B53" s="26"/>
      <c r="C53" s="9">
        <v>44075</v>
      </c>
      <c r="D53" s="11" t="s">
        <v>49</v>
      </c>
      <c r="E53" s="11" t="s">
        <v>51</v>
      </c>
      <c r="F53" s="19">
        <v>6</v>
      </c>
      <c r="G53" s="19">
        <v>1.25</v>
      </c>
      <c r="H53" s="19">
        <v>1</v>
      </c>
      <c r="I53" s="13">
        <v>40000</v>
      </c>
      <c r="J53" s="14">
        <f t="shared" si="3"/>
        <v>3600000</v>
      </c>
      <c r="K53" s="20"/>
      <c r="L53" s="16" t="s">
        <v>50</v>
      </c>
    </row>
    <row r="54" spans="1:12" x14ac:dyDescent="0.2">
      <c r="A54" s="28"/>
      <c r="B54" s="27"/>
      <c r="C54" s="28"/>
      <c r="D54" s="28"/>
      <c r="E54" s="28"/>
      <c r="F54" s="46" t="s">
        <v>14</v>
      </c>
      <c r="G54" s="47"/>
      <c r="H54" s="47"/>
      <c r="I54" s="47"/>
      <c r="J54" s="48"/>
      <c r="K54" s="29">
        <f>SUM(J4:J53)</f>
        <v>39198032.5</v>
      </c>
    </row>
    <row r="55" spans="1:12" x14ac:dyDescent="0.2">
      <c r="A55" s="17"/>
      <c r="B55" s="22"/>
      <c r="C55" s="22"/>
      <c r="D55" s="22"/>
      <c r="E55" s="22"/>
      <c r="F55" s="22"/>
      <c r="G55" s="22"/>
      <c r="H55" s="40" t="s">
        <v>15</v>
      </c>
      <c r="I55" s="41"/>
      <c r="J55" s="42"/>
      <c r="K55" s="38">
        <f>SUM(K54)</f>
        <v>39198032.5</v>
      </c>
      <c r="L55" s="17"/>
    </row>
    <row r="56" spans="1:12" x14ac:dyDescent="0.2">
      <c r="A56" s="17"/>
      <c r="B56" s="17"/>
      <c r="C56" s="17"/>
      <c r="D56" s="17"/>
      <c r="E56" s="17"/>
      <c r="F56" s="17"/>
      <c r="G56" s="17"/>
      <c r="H56" s="43"/>
      <c r="I56" s="44"/>
      <c r="J56" s="45"/>
      <c r="K56" s="39"/>
      <c r="L56" s="17"/>
    </row>
    <row r="59" spans="1:12" x14ac:dyDescent="0.2">
      <c r="K59" s="24">
        <f>SUM(K39:K53)</f>
        <v>0</v>
      </c>
    </row>
  </sheetData>
  <autoFilter ref="A2:L3">
    <filterColumn colId="5" showButton="0"/>
  </autoFilter>
  <mergeCells count="14">
    <mergeCell ref="A2:A3"/>
    <mergeCell ref="B2:B3"/>
    <mergeCell ref="C2:C3"/>
    <mergeCell ref="D2:D3"/>
    <mergeCell ref="E2:E3"/>
    <mergeCell ref="K2:K3"/>
    <mergeCell ref="L2:L3"/>
    <mergeCell ref="K55:K56"/>
    <mergeCell ref="H55:J56"/>
    <mergeCell ref="F54:J54"/>
    <mergeCell ref="F2:G2"/>
    <mergeCell ref="H2:H3"/>
    <mergeCell ref="I2:I3"/>
    <mergeCell ref="J2:J3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RINCIAN BIAYA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2019-12-25T02:10:19Z</dcterms:created>
  <dcterms:modified xsi:type="dcterms:W3CDTF">2020-09-01T02:18:20Z</dcterms:modified>
</cp:coreProperties>
</file>