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2240"/>
  </bookViews>
  <sheets>
    <sheet name="BIAYA" sheetId="3" r:id="rId1"/>
    <sheet name="Sheet1" sheetId="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3"/>
  <c r="J11"/>
  <c r="J12"/>
  <c r="J25"/>
  <c r="J26"/>
  <c r="J24"/>
  <c r="J19" l="1"/>
  <c r="J20"/>
  <c r="K27"/>
  <c r="J21" l="1"/>
  <c r="J22"/>
  <c r="J18"/>
  <c r="K23" l="1"/>
  <c r="J14" l="1"/>
  <c r="J13"/>
  <c r="J10"/>
  <c r="J8"/>
  <c r="J7"/>
  <c r="J6"/>
  <c r="J5"/>
  <c r="J4"/>
  <c r="K15" s="1"/>
  <c r="K28" s="1"/>
</calcChain>
</file>

<file path=xl/sharedStrings.xml><?xml version="1.0" encoding="utf-8"?>
<sst xmlns="http://schemas.openxmlformats.org/spreadsheetml/2006/main" count="68" uniqueCount="54">
  <si>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</si>
  <si>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</si>
  <si>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</si>
  <si>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</si>
  <si>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</si>
  <si>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</si>
  <si>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</si>
  <si>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</si>
  <si>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</si>
  <si>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</si>
  <si>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</si>
  <si>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</si>
  <si>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GRAND TOTAL</t>
  </si>
  <si>
    <t>SRAGEN</t>
  </si>
  <si>
    <t>HARGA SATUAN</t>
  </si>
  <si>
    <t>RINCIAN AKTIFITAS PROMOSI DAN KEBUTUHAN BIAYA LPAP DESEMBER 2019</t>
  </si>
  <si>
    <t>KARANGANYAR</t>
  </si>
  <si>
    <t>VINYL NAMA TOKO</t>
  </si>
  <si>
    <t>BRANDING BRONJONG PSK</t>
  </si>
  <si>
    <t>KOMPENSASI BRANDING KE PSK</t>
  </si>
  <si>
    <t>PKK PASAR JAMUS</t>
  </si>
  <si>
    <t>PKK PASAR JAMBANGAN</t>
  </si>
  <si>
    <t>SAMBIREJO</t>
  </si>
  <si>
    <t>NAMA PASAR / ALAMAT</t>
  </si>
  <si>
    <t>REJOWINANGUN</t>
  </si>
  <si>
    <t xml:space="preserve">BRANDING BRONJONG PSK DENGAN INFRA BOARD + LOGO KARA </t>
  </si>
  <si>
    <t>BLIMBING</t>
  </si>
  <si>
    <t>KOMPENSASI BRANDING KE PSK, 1 BRONJONG MENDAPATKAN 1 KARTON TCA ( TOTAL 50 KRTN TCA )</t>
  </si>
  <si>
    <t>PAPAN NAMA PASAR</t>
  </si>
  <si>
    <t>BAHAN PLAT DENGAN STIKER GLOSSY + BIAYA PERIJINAN</t>
  </si>
  <si>
    <t>PAPAN NAMA PASAR JONGKE KARANGANYAR</t>
  </si>
  <si>
    <t>PKK PASAR GONDANG</t>
  </si>
  <si>
    <t>PKK PASAR WONOGIRI</t>
  </si>
  <si>
    <t>WONOGIRI</t>
  </si>
  <si>
    <t>PROGRAM MIRA</t>
  </si>
  <si>
    <t>MIRA AREA CABANG SOLO</t>
  </si>
  <si>
    <t>SOLO</t>
  </si>
  <si>
    <t>15 KARTON NDC EMBER HADIAH MIRA</t>
  </si>
  <si>
    <t>15 PCS SUN KARA 1 LITER HADIAH MIRA</t>
  </si>
  <si>
    <t>15 PCS VINYL MIRA</t>
  </si>
  <si>
    <t>MIE AYAM PAK MAN</t>
  </si>
  <si>
    <t>KFC PDAM</t>
  </si>
  <si>
    <t>JAYAMKU CHICKEN</t>
  </si>
  <si>
    <t>KIOS SEMBAKO KARYA MULYA</t>
  </si>
  <si>
    <t>MIE AYAM JAYUS ( 234 )</t>
  </si>
  <si>
    <t>TOKO ISTIQOMAH</t>
  </si>
  <si>
    <t>TOKO SHAKIRA</t>
  </si>
  <si>
    <t>NGARUM</t>
  </si>
  <si>
    <t>TOKO ATIK</t>
  </si>
  <si>
    <t>TOKO MEKARSARI</t>
  </si>
  <si>
    <t>CABANG SOLO</t>
  </si>
  <si>
    <t>MANCING BARENG DESA KADIPIRO</t>
  </si>
  <si>
    <t>KADIPIRO</t>
  </si>
  <si>
    <t>SAINI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</si>
</sst>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F800]dddd\,\ mmmm\ dd\,\ yyyy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19" fillId="19" borderId="15" xfId="0" applyFont="1" applyFill="1" applyBorder="1"/>
    <xf numFmtId="0" fontId="19" fillId="0" borderId="16" xfId="0" applyFont="1" applyBorder="1"/>
    <xf numFmtId="0" fontId="19" fillId="0" borderId="0" xfId="0" applyFont="1"/>
    <xf numFmtId="41" fontId="19" fillId="0" borderId="0" xfId="28" applyFont="1"/>
    <xf numFmtId="41" fontId="20" fillId="0" borderId="0" xfId="28" applyFont="1"/>
    <xf numFmtId="0" fontId="20" fillId="0" borderId="16" xfId="0" applyFont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Border="1"/>
    <xf numFmtId="41" fontId="20" fillId="0" borderId="10" xfId="28" applyFont="1" applyBorder="1"/>
    <xf numFmtId="0" fontId="19" fillId="0" borderId="13" xfId="0" applyFont="1" applyBorder="1"/>
    <xf numFmtId="41" fontId="20" fillId="19" borderId="16" xfId="28" applyFont="1" applyFill="1" applyBorder="1"/>
    <xf numFmtId="0" fontId="19" fillId="0" borderId="21" xfId="0" applyFont="1" applyBorder="1"/>
    <xf numFmtId="0" fontId="21" fillId="20" borderId="0" xfId="0" applyFont="1" applyFill="1"/>
    <xf numFmtId="0" fontId="22" fillId="20" borderId="0" xfId="0" applyFont="1" applyFill="1"/>
    <xf numFmtId="0" fontId="22" fillId="0" borderId="0" xfId="0" applyFont="1"/>
    <xf numFmtId="41" fontId="22" fillId="0" borderId="0" xfId="28" applyFont="1"/>
    <xf numFmtId="41" fontId="21" fillId="0" borderId="0" xfId="28" applyFont="1"/>
    <xf numFmtId="41" fontId="23" fillId="0" borderId="21" xfId="28" applyFont="1" applyFill="1" applyBorder="1" applyAlignment="1">
      <alignment horizontal="center"/>
    </xf>
    <xf numFmtId="41" fontId="24" fillId="0" borderId="21" xfId="28" applyFont="1" applyBorder="1"/>
    <xf numFmtId="0" fontId="20" fillId="0" borderId="21" xfId="0" applyFont="1" applyFill="1" applyBorder="1" applyAlignment="1">
      <alignment horizontal="center"/>
    </xf>
    <xf numFmtId="41" fontId="19" fillId="0" borderId="21" xfId="28" applyFont="1" applyFill="1" applyBorder="1" applyAlignment="1">
      <alignment horizontal="center"/>
    </xf>
    <xf numFmtId="0" fontId="25" fillId="0" borderId="10" xfId="0" applyFont="1" applyFill="1" applyBorder="1" applyAlignment="1"/>
    <xf numFmtId="0" fontId="26" fillId="0" borderId="10" xfId="0" applyFont="1" applyFill="1" applyBorder="1" applyAlignment="1">
      <alignment vertical="center"/>
    </xf>
    <xf numFmtId="0" fontId="25" fillId="0" borderId="11" xfId="0" applyFont="1" applyFill="1" applyBorder="1" applyAlignment="1"/>
    <xf numFmtId="0" fontId="20" fillId="0" borderId="10" xfId="0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Fill="1" applyBorder="1"/>
    <xf numFmtId="0" fontId="19" fillId="0" borderId="21" xfId="0" applyFont="1" applyFill="1" applyBorder="1"/>
    <xf numFmtId="0" fontId="19" fillId="0" borderId="16" xfId="0" applyFont="1" applyFill="1" applyBorder="1"/>
    <xf numFmtId="0" fontId="19" fillId="21" borderId="21" xfId="0" applyFont="1" applyFill="1" applyBorder="1"/>
    <xf numFmtId="41" fontId="20" fillId="21" borderId="16" xfId="28" applyFont="1" applyFill="1" applyBorder="1"/>
    <xf numFmtId="0" fontId="19" fillId="22" borderId="21" xfId="0" applyFont="1" applyFill="1" applyBorder="1"/>
    <xf numFmtId="41" fontId="20" fillId="22" borderId="16" xfId="28" applyFont="1" applyFill="1" applyBorder="1"/>
    <xf numFmtId="0" fontId="19" fillId="0" borderId="2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31" xfId="0" applyFont="1" applyFill="1" applyBorder="1"/>
    <xf numFmtId="0" fontId="19" fillId="0" borderId="11" xfId="0" applyFont="1" applyFill="1" applyBorder="1"/>
    <xf numFmtId="41" fontId="19" fillId="0" borderId="11" xfId="0" applyNumberFormat="1" applyFont="1" applyFill="1" applyBorder="1"/>
    <xf numFmtId="0" fontId="19" fillId="0" borderId="11" xfId="0" applyFont="1" applyBorder="1"/>
    <xf numFmtId="0" fontId="19" fillId="0" borderId="23" xfId="0" applyFont="1" applyBorder="1"/>
    <xf numFmtId="0" fontId="25" fillId="0" borderId="10" xfId="28" applyNumberFormat="1" applyFont="1" applyFill="1" applyBorder="1" applyAlignment="1"/>
    <xf numFmtId="164" fontId="21" fillId="20" borderId="0" xfId="0" applyNumberFormat="1" applyFont="1" applyFill="1"/>
    <xf numFmtId="164" fontId="19" fillId="0" borderId="16" xfId="0" applyNumberFormat="1" applyFont="1" applyBorder="1"/>
    <xf numFmtId="164" fontId="23" fillId="0" borderId="21" xfId="0" applyNumberFormat="1" applyFont="1" applyBorder="1"/>
    <xf numFmtId="164" fontId="19" fillId="0" borderId="10" xfId="0" applyNumberFormat="1" applyFont="1" applyBorder="1"/>
    <xf numFmtId="164" fontId="19" fillId="0" borderId="0" xfId="0" applyNumberFormat="1" applyFont="1"/>
    <xf numFmtId="41" fontId="20" fillId="0" borderId="13" xfId="28" applyFont="1" applyFill="1" applyBorder="1"/>
    <xf numFmtId="164" fontId="26" fillId="0" borderId="10" xfId="0" applyNumberFormat="1" applyFont="1" applyBorder="1" applyAlignment="1">
      <alignment vertical="center"/>
    </xf>
    <xf numFmtId="164" fontId="19" fillId="0" borderId="21" xfId="0" applyNumberFormat="1" applyFont="1" applyBorder="1"/>
    <xf numFmtId="0" fontId="19" fillId="0" borderId="21" xfId="0" applyFont="1" applyBorder="1" applyAlignment="1"/>
    <xf numFmtId="0" fontId="20" fillId="0" borderId="13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41" fontId="19" fillId="0" borderId="13" xfId="28" applyFont="1" applyFill="1" applyBorder="1" applyAlignment="1">
      <alignment horizontal="center"/>
    </xf>
    <xf numFmtId="0" fontId="19" fillId="0" borderId="16" xfId="0" applyFont="1" applyBorder="1" applyAlignment="1"/>
    <xf numFmtId="0" fontId="19" fillId="0" borderId="14" xfId="0" applyFont="1" applyFill="1" applyBorder="1"/>
    <xf numFmtId="0" fontId="19" fillId="23" borderId="21" xfId="0" applyFont="1" applyFill="1" applyBorder="1" applyAlignment="1"/>
    <xf numFmtId="41" fontId="20" fillId="23" borderId="16" xfId="28" applyFont="1" applyFill="1" applyBorder="1"/>
    <xf numFmtId="0" fontId="19" fillId="0" borderId="21" xfId="0" applyFont="1" applyFill="1" applyBorder="1" applyAlignment="1"/>
    <xf numFmtId="0" fontId="21" fillId="18" borderId="0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2" xfId="0" applyFont="1" applyFill="1" applyBorder="1" applyAlignment="1">
      <alignment horizontal="center" vertical="center" wrapText="1"/>
    </xf>
    <xf numFmtId="41" fontId="21" fillId="18" borderId="25" xfId="28" applyFont="1" applyFill="1" applyBorder="1" applyAlignment="1">
      <alignment vertical="center"/>
    </xf>
    <xf numFmtId="41" fontId="21" fillId="18" borderId="21" xfId="28" applyFont="1" applyFill="1" applyBorder="1" applyAlignment="1">
      <alignment vertical="center"/>
    </xf>
    <xf numFmtId="0" fontId="20" fillId="19" borderId="17" xfId="0" applyFont="1" applyFill="1" applyBorder="1" applyAlignment="1">
      <alignment horizont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21" borderId="27" xfId="0" applyFont="1" applyFill="1" applyBorder="1" applyAlignment="1">
      <alignment horizontal="center"/>
    </xf>
    <xf numFmtId="0" fontId="20" fillId="21" borderId="28" xfId="0" applyFont="1" applyFill="1" applyBorder="1" applyAlignment="1">
      <alignment horizontal="center"/>
    </xf>
    <xf numFmtId="0" fontId="20" fillId="21" borderId="29" xfId="0" applyFont="1" applyFill="1" applyBorder="1" applyAlignment="1">
      <alignment horizontal="center"/>
    </xf>
    <xf numFmtId="0" fontId="20" fillId="22" borderId="17" xfId="0" applyFont="1" applyFill="1" applyBorder="1" applyAlignment="1">
      <alignment horizontal="center"/>
    </xf>
    <xf numFmtId="0" fontId="20" fillId="22" borderId="18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20" fillId="23" borderId="17" xfId="0" applyFont="1" applyFill="1" applyBorder="1" applyAlignment="1">
      <alignment horizontal="center"/>
    </xf>
    <xf numFmtId="0" fontId="20" fillId="23" borderId="18" xfId="0" applyFont="1" applyFill="1" applyBorder="1" applyAlignment="1">
      <alignment horizontal="center"/>
    </xf>
    <xf numFmtId="0" fontId="20" fillId="23" borderId="19" xfId="0" applyFont="1" applyFill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1" fontId="20" fillId="0" borderId="13" xfId="28" applyFont="1" applyBorder="1" applyAlignment="1">
      <alignment horizontal="center" vertical="center"/>
    </xf>
    <xf numFmtId="41" fontId="20" fillId="0" borderId="20" xfId="28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64" fontId="20" fillId="0" borderId="13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3" xfId="46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L16" sqref="L16"/>
    </sheetView>
  </sheetViews>
  <sheetFormatPr defaultRowHeight="12.75"/>
  <cols>
    <col min="1" max="1" width="3.140625" style="3" customWidth="1"/>
    <col min="2" max="2" width="21.5703125" style="3" customWidth="1"/>
    <col min="3" max="3" width="16" style="46" customWidth="1"/>
    <col min="4" max="4" width="35.42578125" style="3" customWidth="1"/>
    <col min="5" max="5" width="17" style="3" customWidth="1"/>
    <col min="6" max="6" width="9.42578125" style="3" customWidth="1"/>
    <col min="7" max="7" width="7.7109375" style="3" customWidth="1"/>
    <col min="8" max="8" width="8.5703125" style="3" customWidth="1"/>
    <col min="9" max="9" width="9.140625" style="3" customWidth="1"/>
    <col min="10" max="10" width="11.42578125" style="4" customWidth="1"/>
    <col min="11" max="11" width="13.28515625" style="5" customWidth="1"/>
    <col min="12" max="12" width="78.28515625" style="3" customWidth="1"/>
    <col min="13" max="16384" width="9.140625" style="3"/>
  </cols>
  <sheetData>
    <row r="1" spans="1:12" s="15" customFormat="1" ht="15.75">
      <c r="A1" s="13" t="s">
        <v>15</v>
      </c>
      <c r="B1" s="14"/>
      <c r="C1" s="42"/>
      <c r="D1" s="14"/>
      <c r="J1" s="16"/>
      <c r="K1" s="17"/>
    </row>
    <row r="2" spans="1:12">
      <c r="A2" s="78" t="s">
        <v>2</v>
      </c>
      <c r="B2" s="78" t="s">
        <v>0</v>
      </c>
      <c r="C2" s="88" t="s">
        <v>3</v>
      </c>
      <c r="D2" s="78" t="s">
        <v>4</v>
      </c>
      <c r="E2" s="80" t="s">
        <v>23</v>
      </c>
      <c r="F2" s="86" t="s">
        <v>6</v>
      </c>
      <c r="G2" s="87"/>
      <c r="H2" s="78" t="s">
        <v>5</v>
      </c>
      <c r="I2" s="80" t="s">
        <v>14</v>
      </c>
      <c r="J2" s="82" t="s">
        <v>7</v>
      </c>
      <c r="K2" s="82" t="s">
        <v>10</v>
      </c>
      <c r="L2" s="84" t="s">
        <v>1</v>
      </c>
    </row>
    <row r="3" spans="1:12" ht="13.5" thickBot="1">
      <c r="A3" s="79"/>
      <c r="B3" s="79"/>
      <c r="C3" s="89"/>
      <c r="D3" s="79"/>
      <c r="E3" s="81"/>
      <c r="F3" s="6" t="s">
        <v>8</v>
      </c>
      <c r="G3" s="6" t="s">
        <v>9</v>
      </c>
      <c r="H3" s="79"/>
      <c r="I3" s="81"/>
      <c r="J3" s="83"/>
      <c r="K3" s="83"/>
      <c r="L3" s="85"/>
    </row>
    <row r="4" spans="1:12">
      <c r="A4" s="55">
        <v>1</v>
      </c>
      <c r="B4" s="1" t="s">
        <v>17</v>
      </c>
      <c r="C4" s="48">
        <v>44093</v>
      </c>
      <c r="D4" s="22" t="s">
        <v>40</v>
      </c>
      <c r="E4" s="22" t="s">
        <v>24</v>
      </c>
      <c r="F4" s="41">
        <v>3</v>
      </c>
      <c r="G4" s="41">
        <v>1</v>
      </c>
      <c r="H4" s="22">
        <v>1</v>
      </c>
      <c r="I4" s="18">
        <v>25000</v>
      </c>
      <c r="J4" s="19">
        <f>F4*G4*H4*I4</f>
        <v>75000</v>
      </c>
      <c r="K4" s="22"/>
      <c r="L4" s="36"/>
    </row>
    <row r="5" spans="1:12">
      <c r="A5" s="7"/>
      <c r="B5" s="8"/>
      <c r="C5" s="48">
        <v>44093</v>
      </c>
      <c r="D5" s="22" t="s">
        <v>41</v>
      </c>
      <c r="E5" s="22" t="s">
        <v>22</v>
      </c>
      <c r="F5" s="41">
        <v>2.5</v>
      </c>
      <c r="G5" s="41">
        <v>1</v>
      </c>
      <c r="H5" s="22">
        <v>1</v>
      </c>
      <c r="I5" s="18">
        <v>25000</v>
      </c>
      <c r="J5" s="19">
        <f t="shared" ref="J5:J14" si="0">F5*G5*H5*I5</f>
        <v>62500</v>
      </c>
      <c r="K5" s="22"/>
      <c r="L5" s="37"/>
    </row>
    <row r="6" spans="1:12">
      <c r="A6" s="7"/>
      <c r="B6" s="8"/>
      <c r="C6" s="48">
        <v>44093</v>
      </c>
      <c r="D6" s="22" t="s">
        <v>42</v>
      </c>
      <c r="E6" s="22" t="s">
        <v>26</v>
      </c>
      <c r="F6" s="41">
        <v>3</v>
      </c>
      <c r="G6" s="41">
        <v>1</v>
      </c>
      <c r="H6" s="22">
        <v>1</v>
      </c>
      <c r="I6" s="18">
        <v>25000</v>
      </c>
      <c r="J6" s="19">
        <f t="shared" si="0"/>
        <v>75000</v>
      </c>
      <c r="K6" s="22"/>
      <c r="L6" s="37"/>
    </row>
    <row r="7" spans="1:12">
      <c r="A7" s="7"/>
      <c r="B7" s="8"/>
      <c r="C7" s="48">
        <v>44091</v>
      </c>
      <c r="D7" s="22" t="s">
        <v>43</v>
      </c>
      <c r="E7" s="22" t="s">
        <v>24</v>
      </c>
      <c r="F7" s="41">
        <v>4</v>
      </c>
      <c r="G7" s="41">
        <v>1</v>
      </c>
      <c r="H7" s="22">
        <v>1</v>
      </c>
      <c r="I7" s="18">
        <v>25000</v>
      </c>
      <c r="J7" s="19">
        <f t="shared" si="0"/>
        <v>100000</v>
      </c>
      <c r="K7" s="22"/>
      <c r="L7" s="37"/>
    </row>
    <row r="8" spans="1:12">
      <c r="A8" s="7"/>
      <c r="B8" s="8"/>
      <c r="C8" s="48">
        <v>44091</v>
      </c>
      <c r="D8" s="22" t="s">
        <v>44</v>
      </c>
      <c r="E8" s="22" t="s">
        <v>24</v>
      </c>
      <c r="F8" s="41">
        <v>4</v>
      </c>
      <c r="G8" s="41">
        <v>1</v>
      </c>
      <c r="H8" s="22">
        <v>1</v>
      </c>
      <c r="I8" s="18">
        <v>25000</v>
      </c>
      <c r="J8" s="19">
        <f t="shared" si="0"/>
        <v>100000</v>
      </c>
      <c r="K8" s="22"/>
      <c r="L8" s="37"/>
    </row>
    <row r="9" spans="1:12">
      <c r="A9" s="7"/>
      <c r="B9" s="8"/>
      <c r="C9" s="48">
        <v>44092</v>
      </c>
      <c r="D9" s="22" t="s">
        <v>51</v>
      </c>
      <c r="E9" s="22" t="s">
        <v>52</v>
      </c>
      <c r="F9" s="41">
        <v>4</v>
      </c>
      <c r="G9" s="41">
        <v>1</v>
      </c>
      <c r="H9" s="22">
        <v>1</v>
      </c>
      <c r="I9" s="18">
        <v>25000</v>
      </c>
      <c r="J9" s="19">
        <f t="shared" ref="J9" si="1">F9*G9*H9*I9</f>
        <v>100000</v>
      </c>
      <c r="K9" s="22"/>
      <c r="L9" s="37"/>
    </row>
    <row r="10" spans="1:12">
      <c r="A10" s="7"/>
      <c r="B10" s="8"/>
      <c r="C10" s="48">
        <v>44100</v>
      </c>
      <c r="D10" s="22" t="s">
        <v>45</v>
      </c>
      <c r="E10" s="22" t="s">
        <v>22</v>
      </c>
      <c r="F10" s="41">
        <v>3</v>
      </c>
      <c r="G10" s="41">
        <v>1</v>
      </c>
      <c r="H10" s="22">
        <v>1</v>
      </c>
      <c r="I10" s="18">
        <v>25000</v>
      </c>
      <c r="J10" s="19">
        <f t="shared" si="0"/>
        <v>75000</v>
      </c>
      <c r="K10" s="22"/>
      <c r="L10" s="37"/>
    </row>
    <row r="11" spans="1:12">
      <c r="A11" s="7"/>
      <c r="B11" s="8"/>
      <c r="C11" s="48">
        <v>44100</v>
      </c>
      <c r="D11" s="22" t="s">
        <v>46</v>
      </c>
      <c r="E11" s="22" t="s">
        <v>47</v>
      </c>
      <c r="F11" s="41">
        <v>3.5</v>
      </c>
      <c r="G11" s="41">
        <v>1</v>
      </c>
      <c r="H11" s="22">
        <v>1</v>
      </c>
      <c r="I11" s="18">
        <v>25000</v>
      </c>
      <c r="J11" s="19">
        <f t="shared" ref="J11:J12" si="2">F11*G11*H11*I11</f>
        <v>87500</v>
      </c>
      <c r="K11" s="22"/>
      <c r="L11" s="37"/>
    </row>
    <row r="12" spans="1:12">
      <c r="A12" s="7"/>
      <c r="B12" s="8"/>
      <c r="C12" s="48">
        <v>44100</v>
      </c>
      <c r="D12" s="22" t="s">
        <v>48</v>
      </c>
      <c r="E12" s="22" t="s">
        <v>26</v>
      </c>
      <c r="F12" s="41">
        <v>3.5</v>
      </c>
      <c r="G12" s="41">
        <v>1</v>
      </c>
      <c r="H12" s="22">
        <v>1</v>
      </c>
      <c r="I12" s="18">
        <v>25000</v>
      </c>
      <c r="J12" s="19">
        <f t="shared" si="2"/>
        <v>87500</v>
      </c>
      <c r="K12" s="22"/>
      <c r="L12" s="37"/>
    </row>
    <row r="13" spans="1:12">
      <c r="A13" s="7"/>
      <c r="B13" s="8"/>
      <c r="C13" s="48">
        <v>44100</v>
      </c>
      <c r="D13" s="22" t="s">
        <v>49</v>
      </c>
      <c r="E13" s="22" t="s">
        <v>22</v>
      </c>
      <c r="F13" s="41">
        <v>4</v>
      </c>
      <c r="G13" s="41">
        <v>1</v>
      </c>
      <c r="H13" s="22">
        <v>1</v>
      </c>
      <c r="I13" s="18">
        <v>25000</v>
      </c>
      <c r="J13" s="19">
        <f t="shared" si="0"/>
        <v>100000</v>
      </c>
      <c r="K13" s="22"/>
      <c r="L13" s="38"/>
    </row>
    <row r="14" spans="1:12">
      <c r="A14" s="7"/>
      <c r="B14" s="8"/>
      <c r="C14" s="48">
        <v>44100</v>
      </c>
      <c r="D14" s="22" t="s">
        <v>53</v>
      </c>
      <c r="E14" s="22" t="s">
        <v>22</v>
      </c>
      <c r="F14" s="41">
        <v>3</v>
      </c>
      <c r="G14" s="41">
        <v>1</v>
      </c>
      <c r="H14" s="22">
        <v>1</v>
      </c>
      <c r="I14" s="18">
        <v>25000</v>
      </c>
      <c r="J14" s="19">
        <f t="shared" si="0"/>
        <v>75000</v>
      </c>
      <c r="K14" s="22"/>
      <c r="L14" s="37"/>
    </row>
    <row r="15" spans="1:12" ht="13.5" thickBot="1">
      <c r="A15" s="29"/>
      <c r="B15" s="2"/>
      <c r="C15" s="43"/>
      <c r="D15" s="2"/>
      <c r="E15" s="2"/>
      <c r="F15" s="66" t="s">
        <v>11</v>
      </c>
      <c r="G15" s="67"/>
      <c r="H15" s="67"/>
      <c r="I15" s="67"/>
      <c r="J15" s="68"/>
      <c r="K15" s="11">
        <f>SUM(J4:J14)</f>
        <v>937500</v>
      </c>
      <c r="L15" s="39"/>
    </row>
    <row r="16" spans="1:12">
      <c r="A16" s="28">
        <v>2</v>
      </c>
      <c r="B16" s="32" t="s">
        <v>28</v>
      </c>
      <c r="C16" s="44">
        <v>44075</v>
      </c>
      <c r="D16" s="22" t="s">
        <v>30</v>
      </c>
      <c r="E16" s="22" t="s">
        <v>16</v>
      </c>
      <c r="F16" s="23">
        <v>6</v>
      </c>
      <c r="G16" s="23">
        <v>1.2</v>
      </c>
      <c r="H16" s="24">
        <v>1</v>
      </c>
      <c r="I16" s="18"/>
      <c r="J16" s="19">
        <v>9500000</v>
      </c>
      <c r="K16" s="9"/>
      <c r="L16" s="39" t="s">
        <v>29</v>
      </c>
    </row>
    <row r="17" spans="1:12" ht="13.5" thickBot="1">
      <c r="A17" s="2"/>
      <c r="B17" s="2"/>
      <c r="C17" s="43"/>
      <c r="D17" s="2"/>
      <c r="E17" s="2"/>
      <c r="F17" s="72" t="s">
        <v>11</v>
      </c>
      <c r="G17" s="73"/>
      <c r="H17" s="73"/>
      <c r="I17" s="73"/>
      <c r="J17" s="74"/>
      <c r="K17" s="33">
        <v>9500000</v>
      </c>
      <c r="L17" s="39"/>
    </row>
    <row r="18" spans="1:12">
      <c r="A18" s="12">
        <v>4</v>
      </c>
      <c r="B18" s="30" t="s">
        <v>18</v>
      </c>
      <c r="C18" s="44">
        <v>44092</v>
      </c>
      <c r="D18" s="12" t="s">
        <v>20</v>
      </c>
      <c r="E18" s="12" t="s">
        <v>16</v>
      </c>
      <c r="F18" s="20"/>
      <c r="G18" s="20"/>
      <c r="H18" s="34">
        <v>20</v>
      </c>
      <c r="I18" s="21">
        <v>150000</v>
      </c>
      <c r="J18" s="21">
        <f>H18*I18</f>
        <v>3000000</v>
      </c>
      <c r="K18" s="27"/>
      <c r="L18" s="39" t="s">
        <v>25</v>
      </c>
    </row>
    <row r="19" spans="1:12">
      <c r="A19" s="12"/>
      <c r="B19" s="28"/>
      <c r="C19" s="44">
        <v>44098</v>
      </c>
      <c r="D19" s="12" t="s">
        <v>31</v>
      </c>
      <c r="E19" s="12" t="s">
        <v>13</v>
      </c>
      <c r="F19" s="20"/>
      <c r="G19" s="20"/>
      <c r="H19" s="34">
        <v>20</v>
      </c>
      <c r="I19" s="21">
        <v>150000</v>
      </c>
      <c r="J19" s="21">
        <f t="shared" ref="J19:J20" si="3">H19*I19</f>
        <v>3000000</v>
      </c>
      <c r="K19" s="27"/>
      <c r="L19" s="39" t="s">
        <v>25</v>
      </c>
    </row>
    <row r="20" spans="1:12">
      <c r="A20" s="12"/>
      <c r="B20" s="28"/>
      <c r="C20" s="44">
        <v>44089</v>
      </c>
      <c r="D20" s="12" t="s">
        <v>32</v>
      </c>
      <c r="E20" s="12" t="s">
        <v>33</v>
      </c>
      <c r="F20" s="20"/>
      <c r="G20" s="20"/>
      <c r="H20" s="34">
        <v>20</v>
      </c>
      <c r="I20" s="21">
        <v>150000</v>
      </c>
      <c r="J20" s="21">
        <f t="shared" si="3"/>
        <v>3000000</v>
      </c>
      <c r="K20" s="27"/>
      <c r="L20" s="39" t="s">
        <v>25</v>
      </c>
    </row>
    <row r="21" spans="1:12">
      <c r="A21" s="7"/>
      <c r="B21" s="7"/>
      <c r="C21" s="44">
        <v>44099</v>
      </c>
      <c r="D21" s="8" t="s">
        <v>21</v>
      </c>
      <c r="E21" s="8" t="s">
        <v>16</v>
      </c>
      <c r="F21" s="20"/>
      <c r="G21" s="20"/>
      <c r="H21" s="34">
        <v>20</v>
      </c>
      <c r="I21" s="21">
        <v>150000</v>
      </c>
      <c r="J21" s="21">
        <f t="shared" ref="J21" si="4">H21*I21</f>
        <v>3000000</v>
      </c>
      <c r="K21" s="27"/>
      <c r="L21" s="39" t="s">
        <v>25</v>
      </c>
    </row>
    <row r="22" spans="1:12">
      <c r="A22" s="7"/>
      <c r="B22" s="7"/>
      <c r="C22" s="44">
        <v>44075</v>
      </c>
      <c r="D22" s="8" t="s">
        <v>19</v>
      </c>
      <c r="E22" s="12" t="s">
        <v>50</v>
      </c>
      <c r="F22" s="25"/>
      <c r="G22" s="25"/>
      <c r="H22" s="35">
        <v>80</v>
      </c>
      <c r="I22" s="26">
        <v>90288</v>
      </c>
      <c r="J22" s="26">
        <f>H22*I22</f>
        <v>7223040</v>
      </c>
      <c r="K22" s="27"/>
      <c r="L22" s="39" t="s">
        <v>27</v>
      </c>
    </row>
    <row r="23" spans="1:12" ht="13.5" thickBot="1">
      <c r="A23" s="2"/>
      <c r="B23" s="2"/>
      <c r="C23" s="43"/>
      <c r="D23" s="2"/>
      <c r="E23" s="2"/>
      <c r="F23" s="69" t="s">
        <v>11</v>
      </c>
      <c r="G23" s="70"/>
      <c r="H23" s="70"/>
      <c r="I23" s="70"/>
      <c r="J23" s="71"/>
      <c r="K23" s="31">
        <f>SUM(J18:J22)</f>
        <v>19223040</v>
      </c>
      <c r="L23" s="39"/>
    </row>
    <row r="24" spans="1:12">
      <c r="A24" s="10">
        <v>5</v>
      </c>
      <c r="B24" s="56" t="s">
        <v>34</v>
      </c>
      <c r="C24" s="44">
        <v>44075</v>
      </c>
      <c r="D24" s="10" t="s">
        <v>35</v>
      </c>
      <c r="E24" s="10" t="s">
        <v>36</v>
      </c>
      <c r="F24" s="25"/>
      <c r="G24" s="25"/>
      <c r="H24" s="35">
        <v>15</v>
      </c>
      <c r="I24" s="26">
        <v>72600</v>
      </c>
      <c r="J24" s="26">
        <f>H24*I24</f>
        <v>1089000</v>
      </c>
      <c r="K24" s="27"/>
      <c r="L24" s="40" t="s">
        <v>37</v>
      </c>
    </row>
    <row r="25" spans="1:12">
      <c r="A25" s="10"/>
      <c r="B25" s="58"/>
      <c r="C25" s="44"/>
      <c r="D25" s="10"/>
      <c r="E25" s="10"/>
      <c r="F25" s="51"/>
      <c r="G25" s="51"/>
      <c r="H25" s="52">
        <v>15</v>
      </c>
      <c r="I25" s="53">
        <v>27000</v>
      </c>
      <c r="J25" s="26">
        <f t="shared" ref="J25:J26" si="5">H25*I25</f>
        <v>405000</v>
      </c>
      <c r="K25" s="47"/>
      <c r="L25" s="40" t="s">
        <v>38</v>
      </c>
    </row>
    <row r="26" spans="1:12">
      <c r="A26" s="10"/>
      <c r="B26" s="50"/>
      <c r="C26" s="44"/>
      <c r="D26" s="10"/>
      <c r="E26" s="10"/>
      <c r="F26" s="51"/>
      <c r="G26" s="51"/>
      <c r="H26" s="52">
        <v>15</v>
      </c>
      <c r="I26" s="53">
        <v>75000</v>
      </c>
      <c r="J26" s="26">
        <f t="shared" si="5"/>
        <v>1125000</v>
      </c>
      <c r="K26" s="47"/>
      <c r="L26" s="40" t="s">
        <v>39</v>
      </c>
    </row>
    <row r="27" spans="1:12" ht="15.75" customHeight="1" thickBot="1">
      <c r="A27" s="2"/>
      <c r="B27" s="54"/>
      <c r="C27" s="43"/>
      <c r="D27" s="2"/>
      <c r="E27" s="2"/>
      <c r="F27" s="75" t="s">
        <v>11</v>
      </c>
      <c r="G27" s="76"/>
      <c r="H27" s="76"/>
      <c r="I27" s="76"/>
      <c r="J27" s="77"/>
      <c r="K27" s="57">
        <f>SUM(J24:J26)</f>
        <v>2619000</v>
      </c>
      <c r="L27" s="40"/>
    </row>
    <row r="28" spans="1:12">
      <c r="A28" s="12"/>
      <c r="B28" s="12"/>
      <c r="C28" s="49"/>
      <c r="D28" s="12"/>
      <c r="E28" s="12"/>
      <c r="F28" s="12"/>
      <c r="G28" s="12"/>
      <c r="H28" s="59" t="s">
        <v>12</v>
      </c>
      <c r="I28" s="59"/>
      <c r="J28" s="60"/>
      <c r="K28" s="64">
        <f>K27+K23+K17+K15</f>
        <v>32279540</v>
      </c>
      <c r="L28" s="39"/>
    </row>
    <row r="29" spans="1:12">
      <c r="A29" s="8"/>
      <c r="B29" s="8"/>
      <c r="C29" s="45"/>
      <c r="D29" s="8"/>
      <c r="E29" s="8"/>
      <c r="F29" s="8"/>
      <c r="G29" s="8"/>
      <c r="H29" s="61"/>
      <c r="I29" s="62"/>
      <c r="J29" s="63"/>
      <c r="K29" s="65"/>
      <c r="L29" s="39"/>
    </row>
  </sheetData>
  <mergeCells count="17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H28:J29"/>
    <mergeCell ref="K28:K29"/>
    <mergeCell ref="F15:J15"/>
    <mergeCell ref="F23:J23"/>
    <mergeCell ref="F17:J17"/>
    <mergeCell ref="F27:J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2020-08-31T14:05:01Z</dcterms:modified>
</cp:coreProperties>
</file>