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60" i="1" l="1"/>
  <c r="K61" i="1"/>
  <c r="L56" i="1" l="1"/>
  <c r="K11" i="1"/>
  <c r="H11" i="1"/>
  <c r="H10" i="1" l="1"/>
  <c r="K10" i="1" s="1"/>
  <c r="H9" i="1"/>
  <c r="K9" i="1" s="1"/>
  <c r="H8" i="1"/>
  <c r="K8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59" i="1" l="1"/>
  <c r="K59" i="1"/>
  <c r="L62" i="1" s="1"/>
  <c r="L69" i="1"/>
  <c r="H68" i="1"/>
  <c r="H67" i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s="1"/>
  <c r="H5" i="1"/>
  <c r="K5" i="1" s="1"/>
  <c r="H6" i="1"/>
  <c r="K6" i="1" s="1"/>
  <c r="H7" i="1"/>
  <c r="K7" i="1" s="1"/>
  <c r="H4" i="1"/>
  <c r="K4" i="1" s="1"/>
  <c r="K65" i="1" l="1"/>
  <c r="K64" i="1"/>
  <c r="K63" i="1"/>
  <c r="L66" i="1" l="1"/>
  <c r="K57" i="1"/>
  <c r="L58" i="1" l="1"/>
  <c r="L71" i="1" s="1"/>
</calcChain>
</file>

<file path=xl/sharedStrings.xml><?xml version="1.0" encoding="utf-8"?>
<sst xmlns="http://schemas.openxmlformats.org/spreadsheetml/2006/main" count="145" uniqueCount="92">
  <si>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</si>
  <si>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</si>
  <si>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</si>
  <si>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</si>
  <si>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</si>
  <si>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</si>
  <si>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</si>
  <si>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</si>
  <si>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</si>
  <si>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</si>
  <si>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</si>
  <si>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</si>
  <si>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</si>
  <si>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</si>
  <si>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VYNIL NAMA TOKO</t>
  </si>
  <si>
    <t>KUDUS</t>
  </si>
  <si>
    <t>SUB TOTAL</t>
  </si>
  <si>
    <t>GRAND TOTAL</t>
  </si>
  <si>
    <t>KABEL TIS</t>
  </si>
  <si>
    <t>BRANDING ROMBONG PKK</t>
  </si>
  <si>
    <t>IMPRA BOARD + STICKER VINYL LAMINASI ROMBONG PSK</t>
  </si>
  <si>
    <t>IMPRA BOARD + STICKER VYNIL LAMINASI ROMBONG PSK</t>
  </si>
  <si>
    <t>BU SITI POJOK ; PASAR BITINGAN</t>
  </si>
  <si>
    <t>FASHION ARA &amp; ERA BUMBU ; PASAR JEKULO</t>
  </si>
  <si>
    <t>TOKO PAK PARDI ; PASAR JEKULO</t>
  </si>
  <si>
    <t>TOKO PAK AZIZ ; PASAR JEKULO</t>
  </si>
  <si>
    <t>TOKO H. ANIES ; PASAR JEKULO</t>
  </si>
  <si>
    <t>PAK SUDIRO ; PLAZA CEPU</t>
  </si>
  <si>
    <t>BU IS SAYUR MAYUR ; PASAR GODONG</t>
  </si>
  <si>
    <t>HJ. MAESAROH ; PASAR GODONG</t>
  </si>
  <si>
    <t>TOKO EKO BUDIYANTO ; PASAR GODONG</t>
  </si>
  <si>
    <t>BU TUTIK ; PASAR NGLEJOK</t>
  </si>
  <si>
    <t>PAK YANTO ; PASAR KRADENAN</t>
  </si>
  <si>
    <t>MBAK DEWI ; PASAR KRADENAN</t>
  </si>
  <si>
    <t>MBAK SELLA ; PASAR KRADENAN</t>
  </si>
  <si>
    <t>PAK MIN ; PASAR WIROSARI</t>
  </si>
  <si>
    <t>BU MINTARI ; PASAR MEDANG</t>
  </si>
  <si>
    <t>BU KASMIYATI ; PASAR MEDANG</t>
  </si>
  <si>
    <t>BU RUMIATI ; PASAR MEDANG</t>
  </si>
  <si>
    <t>BU PARSIATI ; PASAR MEDANG</t>
  </si>
  <si>
    <t>BU ENDANG ; PASAR TODANAN</t>
  </si>
  <si>
    <t>BU ERWAN ; PASAR TODANAN</t>
  </si>
  <si>
    <t>BU TRI ; PASAR TODANAN</t>
  </si>
  <si>
    <t>MBAK DELLA ; PASAR TODANAN</t>
  </si>
  <si>
    <t>PAK NARDI ; PASAR INDUK CEPU</t>
  </si>
  <si>
    <t>PAK NURSALIM ; PASAR INDUK CEPU</t>
  </si>
  <si>
    <t>MAS BUSH ; PASAR PULE</t>
  </si>
  <si>
    <t>BU WARIEM ; PASAR PULE</t>
  </si>
  <si>
    <t>BU TARNI ; PASAR PULE</t>
  </si>
  <si>
    <t>BU YUN ; PASAR PULE</t>
  </si>
  <si>
    <t>KACUNG ; PASAR JEPON</t>
  </si>
  <si>
    <t>BU TARIP ; PASAR JEPON</t>
  </si>
  <si>
    <t>TOKO MASJID ; PASAR JEPON</t>
  </si>
  <si>
    <t>TOKO PUTRA ; PASAR JEPON</t>
  </si>
  <si>
    <t>PAK BANDI ; PASAR NGAWEN</t>
  </si>
  <si>
    <t>BU SUKIR ; PASAR NGAWEN</t>
  </si>
  <si>
    <t>BU WISI ; PASAR NGAWEN</t>
  </si>
  <si>
    <t>MAS WIN ; PASAR NGAWEN</t>
  </si>
  <si>
    <t>RINCIAN AKTIFITAS PROMOSI DAN KEBUTUHAN BIAYA LPAP SEPTEMBER 2020</t>
  </si>
  <si>
    <t>TOKO SNACK BU SARNI ; PASAR BRAYUNG</t>
  </si>
  <si>
    <t>BLORA</t>
  </si>
  <si>
    <t>GROBOGAN</t>
  </si>
  <si>
    <t>BU SULIPAH ; PASAR NGLEJOK</t>
  </si>
  <si>
    <t>PAPAN NAMA PASAR MAYONG (SANTAN)</t>
  </si>
  <si>
    <t>JEPARA</t>
  </si>
  <si>
    <t>PAPAN NAMA PASAR MAYONG (NDC)</t>
  </si>
  <si>
    <t>MD MALL</t>
  </si>
  <si>
    <t>ETALASE DISPLAY + BRANDING</t>
  </si>
  <si>
    <t>MIRA</t>
  </si>
  <si>
    <t>SPANDUK MIRA</t>
  </si>
  <si>
    <t>SHOPSIGN</t>
  </si>
  <si>
    <t>TOKO SOBIRIN</t>
  </si>
  <si>
    <t>MAKMUR SEMBAKO ; PASAR LASEM</t>
  </si>
  <si>
    <t>REMBANG</t>
  </si>
  <si>
    <t>PAK SURIPNO ; PASAR LASEM</t>
  </si>
  <si>
    <t>MULIA ; PASAR LASEM</t>
  </si>
  <si>
    <t>BU SUP ; PASAR LASEM</t>
  </si>
  <si>
    <t>BU ALFI ; PASAR LASEM</t>
  </si>
  <si>
    <t>TOKO IJO ; PASAR LASEM</t>
  </si>
  <si>
    <t>HARTATIK ; PASAR LASEM</t>
  </si>
  <si>
    <t>MAKMUR ROGOWONGSO</t>
  </si>
  <si>
    <t>PATI</t>
  </si>
  <si>
    <t>ANIK ; PASAR TAYU</t>
  </si>
  <si>
    <t>NUR ; PASAR KAYEN</t>
  </si>
  <si>
    <t>YANTI ; PASAR KAYEN</t>
  </si>
  <si>
    <t>NO NAME</t>
  </si>
  <si>
    <t>CV. TANJUNG UTAMA</t>
  </si>
  <si>
    <t>Etalase untuk display all produk ksp, tidak bayar sewa dan untuk solusi masalah tikus</t>
  </si>
  <si>
    <t>X - Banner atau spanduk vynil ketebalan 440 gr</t>
  </si>
  <si>
    <t>Alat untuk pasang vynil nama toko dan impra board di rombong PSK</t>
  </si>
  <si>
    <t xml:space="preserve">Sun Kara 1000 ml </t>
  </si>
  <si>
    <t xml:space="preserve">Nata de Coco Ember 1000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</si>
</sst>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7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15" fontId="6" fillId="0" borderId="8" xfId="0" applyNumberFormat="1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4" fillId="5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5" fontId="4" fillId="0" borderId="8" xfId="1" applyNumberFormat="1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/>
    </xf>
    <xf numFmtId="41" fontId="4" fillId="8" borderId="8" xfId="2" applyFont="1" applyFill="1" applyBorder="1"/>
    <xf numFmtId="15" fontId="5" fillId="0" borderId="9" xfId="0" applyNumberFormat="1" applyFont="1" applyBorder="1"/>
    <xf numFmtId="41" fontId="4" fillId="9" borderId="8" xfId="2" applyFont="1" applyFill="1" applyBorder="1"/>
    <xf numFmtId="0" fontId="5" fillId="0" borderId="14" xfId="0" applyFont="1" applyFill="1" applyBorder="1"/>
    <xf numFmtId="0" fontId="5" fillId="0" borderId="14" xfId="0" applyFont="1" applyBorder="1"/>
    <xf numFmtId="0" fontId="4" fillId="7" borderId="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41" fontId="4" fillId="7" borderId="8" xfId="2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41" fontId="2" fillId="6" borderId="11" xfId="2" applyFont="1" applyFill="1" applyBorder="1" applyAlignment="1">
      <alignment vertical="center"/>
    </xf>
    <xf numFmtId="41" fontId="2" fillId="6" borderId="9" xfId="2" applyFont="1" applyFill="1" applyBorder="1" applyAlignment="1">
      <alignment vertical="center"/>
    </xf>
    <xf numFmtId="0" fontId="2" fillId="6" borderId="15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40" zoomScale="80" zoomScaleNormal="80" workbookViewId="0">
      <selection activeCell="D62" sqref="D62"/>
    </sheetView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38" customWidth="1"/>
    <col min="6" max="6" width="11.5703125" style="6" customWidth="1"/>
    <col min="7" max="10" width="11" style="6" customWidth="1"/>
    <col min="11" max="11" width="13.85546875" style="22" bestFit="1" customWidth="1"/>
    <col min="12" max="12" width="16" style="23" bestFit="1" customWidth="1"/>
    <col min="13" max="13" width="75" style="6" bestFit="1" customWidth="1"/>
    <col min="14" max="16384" width="9.140625" style="6"/>
  </cols>
  <sheetData>
    <row r="1" spans="1:13" s="3" customFormat="1" ht="15.75" x14ac:dyDescent="0.25">
      <c r="A1" s="1" t="s">
        <v>58</v>
      </c>
      <c r="B1" s="2"/>
      <c r="C1" s="1"/>
      <c r="D1" s="2"/>
      <c r="E1" s="36"/>
      <c r="K1" s="4"/>
      <c r="L1" s="5"/>
    </row>
    <row r="2" spans="1:13" x14ac:dyDescent="0.2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4" t="s">
        <v>5</v>
      </c>
      <c r="G2" s="45"/>
      <c r="H2" s="42" t="s">
        <v>6</v>
      </c>
      <c r="I2" s="42" t="s">
        <v>7</v>
      </c>
      <c r="J2" s="46" t="s">
        <v>8</v>
      </c>
      <c r="K2" s="48" t="s">
        <v>9</v>
      </c>
      <c r="L2" s="48" t="s">
        <v>10</v>
      </c>
      <c r="M2" s="42" t="s">
        <v>11</v>
      </c>
    </row>
    <row r="3" spans="1:13" ht="15.75" customHeight="1" thickBot="1" x14ac:dyDescent="0.25">
      <c r="A3" s="43"/>
      <c r="B3" s="43"/>
      <c r="C3" s="43"/>
      <c r="D3" s="43"/>
      <c r="E3" s="43"/>
      <c r="F3" s="7" t="s">
        <v>12</v>
      </c>
      <c r="G3" s="7" t="s">
        <v>13</v>
      </c>
      <c r="H3" s="43"/>
      <c r="I3" s="43"/>
      <c r="J3" s="47"/>
      <c r="K3" s="49"/>
      <c r="L3" s="49"/>
      <c r="M3" s="43"/>
    </row>
    <row r="4" spans="1:13" x14ac:dyDescent="0.2">
      <c r="A4" s="8">
        <v>1</v>
      </c>
      <c r="B4" s="9" t="s">
        <v>14</v>
      </c>
      <c r="C4" s="10">
        <v>44091</v>
      </c>
      <c r="D4" s="14" t="s">
        <v>23</v>
      </c>
      <c r="E4" s="37" t="s">
        <v>15</v>
      </c>
      <c r="F4" s="15">
        <v>2.5</v>
      </c>
      <c r="G4" s="15">
        <v>1.5</v>
      </c>
      <c r="H4" s="15">
        <f>F4*G4</f>
        <v>3.75</v>
      </c>
      <c r="I4" s="16">
        <v>1</v>
      </c>
      <c r="J4" s="17">
        <v>25000</v>
      </c>
      <c r="K4" s="17">
        <f>H4*I4*J4</f>
        <v>93750</v>
      </c>
      <c r="L4" s="18"/>
      <c r="M4" s="11"/>
    </row>
    <row r="5" spans="1:13" x14ac:dyDescent="0.2">
      <c r="A5" s="14"/>
      <c r="B5" s="14"/>
      <c r="C5" s="10">
        <v>44091</v>
      </c>
      <c r="D5" s="14" t="s">
        <v>24</v>
      </c>
      <c r="E5" s="37" t="s">
        <v>15</v>
      </c>
      <c r="F5" s="15">
        <v>2</v>
      </c>
      <c r="G5" s="15">
        <v>1.5</v>
      </c>
      <c r="H5" s="15">
        <f t="shared" ref="H5:H55" si="0">F5*G5</f>
        <v>3</v>
      </c>
      <c r="I5" s="16">
        <v>1</v>
      </c>
      <c r="J5" s="17">
        <v>25000</v>
      </c>
      <c r="K5" s="17">
        <f t="shared" ref="K5:K55" si="1">H5*I5*J5</f>
        <v>75000</v>
      </c>
      <c r="L5" s="18"/>
      <c r="M5" s="11"/>
    </row>
    <row r="6" spans="1:13" x14ac:dyDescent="0.2">
      <c r="A6" s="14"/>
      <c r="B6" s="14"/>
      <c r="C6" s="10">
        <v>44091</v>
      </c>
      <c r="D6" s="14" t="s">
        <v>25</v>
      </c>
      <c r="E6" s="37" t="s">
        <v>15</v>
      </c>
      <c r="F6" s="15">
        <v>2</v>
      </c>
      <c r="G6" s="15">
        <v>1.5</v>
      </c>
      <c r="H6" s="15">
        <f t="shared" si="0"/>
        <v>3</v>
      </c>
      <c r="I6" s="16">
        <v>1</v>
      </c>
      <c r="J6" s="17">
        <v>25000</v>
      </c>
      <c r="K6" s="17">
        <f t="shared" si="1"/>
        <v>75000</v>
      </c>
      <c r="L6" s="18"/>
      <c r="M6" s="11"/>
    </row>
    <row r="7" spans="1:13" x14ac:dyDescent="0.2">
      <c r="A7" s="14"/>
      <c r="B7" s="14"/>
      <c r="C7" s="10">
        <v>44091</v>
      </c>
      <c r="D7" s="14" t="s">
        <v>26</v>
      </c>
      <c r="E7" s="37" t="s">
        <v>15</v>
      </c>
      <c r="F7" s="15">
        <v>2</v>
      </c>
      <c r="G7" s="15">
        <v>1.5</v>
      </c>
      <c r="H7" s="15">
        <f t="shared" si="0"/>
        <v>3</v>
      </c>
      <c r="I7" s="16">
        <v>1</v>
      </c>
      <c r="J7" s="17">
        <v>25000</v>
      </c>
      <c r="K7" s="17">
        <f t="shared" si="1"/>
        <v>75000</v>
      </c>
      <c r="L7" s="18"/>
      <c r="M7" s="11"/>
    </row>
    <row r="8" spans="1:13" x14ac:dyDescent="0.2">
      <c r="A8" s="14"/>
      <c r="B8" s="14"/>
      <c r="C8" s="10">
        <v>44077</v>
      </c>
      <c r="D8" s="14" t="s">
        <v>59</v>
      </c>
      <c r="E8" s="37" t="s">
        <v>15</v>
      </c>
      <c r="F8" s="15">
        <v>5</v>
      </c>
      <c r="G8" s="15">
        <v>1.5</v>
      </c>
      <c r="H8" s="15">
        <f t="shared" ref="H8:H11" si="2">F8*G8</f>
        <v>7.5</v>
      </c>
      <c r="I8" s="16">
        <v>1</v>
      </c>
      <c r="J8" s="17">
        <v>25000</v>
      </c>
      <c r="K8" s="17">
        <f t="shared" ref="K8:K11" si="3">H8*I8*J8</f>
        <v>187500</v>
      </c>
      <c r="L8" s="18"/>
      <c r="M8" s="11"/>
    </row>
    <row r="9" spans="1:13" x14ac:dyDescent="0.2">
      <c r="A9" s="14"/>
      <c r="B9" s="14"/>
      <c r="C9" s="10">
        <v>44075</v>
      </c>
      <c r="D9" s="14" t="s">
        <v>22</v>
      </c>
      <c r="E9" s="37" t="s">
        <v>15</v>
      </c>
      <c r="F9" s="15">
        <v>3</v>
      </c>
      <c r="G9" s="15">
        <v>2</v>
      </c>
      <c r="H9" s="15">
        <f t="shared" si="2"/>
        <v>6</v>
      </c>
      <c r="I9" s="16">
        <v>1</v>
      </c>
      <c r="J9" s="17">
        <v>25000</v>
      </c>
      <c r="K9" s="17">
        <f t="shared" si="3"/>
        <v>150000</v>
      </c>
      <c r="L9" s="18"/>
      <c r="M9" s="11"/>
    </row>
    <row r="10" spans="1:13" x14ac:dyDescent="0.2">
      <c r="A10" s="14"/>
      <c r="B10" s="14"/>
      <c r="C10" s="10">
        <v>44075</v>
      </c>
      <c r="D10" s="14" t="s">
        <v>71</v>
      </c>
      <c r="E10" s="37" t="s">
        <v>15</v>
      </c>
      <c r="F10" s="15">
        <v>6</v>
      </c>
      <c r="G10" s="15">
        <v>1.2</v>
      </c>
      <c r="H10" s="15">
        <f t="shared" si="2"/>
        <v>7.1999999999999993</v>
      </c>
      <c r="I10" s="16">
        <v>1</v>
      </c>
      <c r="J10" s="17">
        <v>25000</v>
      </c>
      <c r="K10" s="17">
        <f t="shared" si="3"/>
        <v>179999.99999999997</v>
      </c>
      <c r="L10" s="18"/>
      <c r="M10" s="11"/>
    </row>
    <row r="11" spans="1:13" x14ac:dyDescent="0.2">
      <c r="A11" s="14"/>
      <c r="B11" s="14"/>
      <c r="C11" s="10">
        <v>44078</v>
      </c>
      <c r="D11" s="14" t="s">
        <v>86</v>
      </c>
      <c r="E11" s="37" t="s">
        <v>15</v>
      </c>
      <c r="F11" s="15">
        <v>2</v>
      </c>
      <c r="G11" s="15">
        <v>1</v>
      </c>
      <c r="H11" s="15">
        <f t="shared" si="2"/>
        <v>2</v>
      </c>
      <c r="I11" s="16">
        <v>1</v>
      </c>
      <c r="J11" s="17">
        <v>25000</v>
      </c>
      <c r="K11" s="17">
        <f t="shared" si="3"/>
        <v>50000</v>
      </c>
      <c r="L11" s="18"/>
      <c r="M11" s="11"/>
    </row>
    <row r="12" spans="1:13" x14ac:dyDescent="0.2">
      <c r="A12" s="14"/>
      <c r="B12" s="14"/>
      <c r="C12" s="10">
        <v>44090</v>
      </c>
      <c r="D12" s="14" t="s">
        <v>27</v>
      </c>
      <c r="E12" s="37" t="s">
        <v>60</v>
      </c>
      <c r="F12" s="15">
        <v>3</v>
      </c>
      <c r="G12" s="15">
        <v>0.5</v>
      </c>
      <c r="H12" s="15">
        <f t="shared" si="0"/>
        <v>1.5</v>
      </c>
      <c r="I12" s="16">
        <v>1</v>
      </c>
      <c r="J12" s="17">
        <v>25000</v>
      </c>
      <c r="K12" s="17">
        <f t="shared" si="1"/>
        <v>37500</v>
      </c>
      <c r="L12" s="18"/>
      <c r="M12" s="11"/>
    </row>
    <row r="13" spans="1:13" x14ac:dyDescent="0.2">
      <c r="A13" s="14"/>
      <c r="B13" s="14"/>
      <c r="C13" s="10">
        <v>44096</v>
      </c>
      <c r="D13" s="14" t="s">
        <v>28</v>
      </c>
      <c r="E13" s="37" t="s">
        <v>61</v>
      </c>
      <c r="F13" s="15">
        <v>2.9</v>
      </c>
      <c r="G13" s="15">
        <v>1.3</v>
      </c>
      <c r="H13" s="15">
        <f t="shared" si="0"/>
        <v>3.77</v>
      </c>
      <c r="I13" s="16">
        <v>1</v>
      </c>
      <c r="J13" s="17">
        <v>25000</v>
      </c>
      <c r="K13" s="17">
        <f t="shared" si="1"/>
        <v>94250</v>
      </c>
      <c r="L13" s="18"/>
      <c r="M13" s="11"/>
    </row>
    <row r="14" spans="1:13" x14ac:dyDescent="0.2">
      <c r="A14" s="14"/>
      <c r="B14" s="14"/>
      <c r="C14" s="10">
        <v>44096</v>
      </c>
      <c r="D14" s="14" t="s">
        <v>29</v>
      </c>
      <c r="E14" s="37" t="s">
        <v>61</v>
      </c>
      <c r="F14" s="15">
        <v>2.8</v>
      </c>
      <c r="G14" s="15">
        <v>0.8</v>
      </c>
      <c r="H14" s="15">
        <f t="shared" si="0"/>
        <v>2.2399999999999998</v>
      </c>
      <c r="I14" s="16">
        <v>1</v>
      </c>
      <c r="J14" s="17">
        <v>25000</v>
      </c>
      <c r="K14" s="17">
        <f t="shared" si="1"/>
        <v>55999.999999999993</v>
      </c>
      <c r="L14" s="18"/>
      <c r="M14" s="11"/>
    </row>
    <row r="15" spans="1:13" x14ac:dyDescent="0.2">
      <c r="A15" s="14"/>
      <c r="B15" s="14"/>
      <c r="C15" s="10">
        <v>44096</v>
      </c>
      <c r="D15" s="14" t="s">
        <v>30</v>
      </c>
      <c r="E15" s="37" t="s">
        <v>61</v>
      </c>
      <c r="F15" s="15">
        <v>2.5</v>
      </c>
      <c r="G15" s="15">
        <v>1</v>
      </c>
      <c r="H15" s="15">
        <f t="shared" si="0"/>
        <v>2.5</v>
      </c>
      <c r="I15" s="16">
        <v>1</v>
      </c>
      <c r="J15" s="17">
        <v>25000</v>
      </c>
      <c r="K15" s="17">
        <f t="shared" si="1"/>
        <v>62500</v>
      </c>
      <c r="L15" s="18"/>
      <c r="M15" s="11"/>
    </row>
    <row r="16" spans="1:13" x14ac:dyDescent="0.2">
      <c r="A16" s="14"/>
      <c r="B16" s="14"/>
      <c r="C16" s="10">
        <v>44096</v>
      </c>
      <c r="D16" s="14" t="s">
        <v>31</v>
      </c>
      <c r="E16" s="37" t="s">
        <v>61</v>
      </c>
      <c r="F16" s="15">
        <v>1.9</v>
      </c>
      <c r="G16" s="15">
        <v>0.75</v>
      </c>
      <c r="H16" s="15">
        <f t="shared" si="0"/>
        <v>1.4249999999999998</v>
      </c>
      <c r="I16" s="16">
        <v>1</v>
      </c>
      <c r="J16" s="17">
        <v>25000</v>
      </c>
      <c r="K16" s="17">
        <f t="shared" si="1"/>
        <v>35624.999999999993</v>
      </c>
      <c r="L16" s="18"/>
      <c r="M16" s="11"/>
    </row>
    <row r="17" spans="1:13" x14ac:dyDescent="0.2">
      <c r="A17" s="14"/>
      <c r="B17" s="14"/>
      <c r="C17" s="10">
        <v>44096</v>
      </c>
      <c r="D17" s="14" t="s">
        <v>62</v>
      </c>
      <c r="E17" s="37" t="s">
        <v>61</v>
      </c>
      <c r="F17" s="15">
        <v>2</v>
      </c>
      <c r="G17" s="15">
        <v>0.7</v>
      </c>
      <c r="H17" s="15">
        <f t="shared" si="0"/>
        <v>1.4</v>
      </c>
      <c r="I17" s="16">
        <v>1</v>
      </c>
      <c r="J17" s="17">
        <v>25000</v>
      </c>
      <c r="K17" s="17">
        <f t="shared" si="1"/>
        <v>35000</v>
      </c>
      <c r="L17" s="18"/>
      <c r="M17" s="11"/>
    </row>
    <row r="18" spans="1:13" x14ac:dyDescent="0.2">
      <c r="A18" s="14"/>
      <c r="B18" s="14"/>
      <c r="C18" s="10">
        <v>44087</v>
      </c>
      <c r="D18" s="14" t="s">
        <v>32</v>
      </c>
      <c r="E18" s="37" t="s">
        <v>60</v>
      </c>
      <c r="F18" s="15">
        <v>3</v>
      </c>
      <c r="G18" s="15">
        <v>0.9</v>
      </c>
      <c r="H18" s="15">
        <f t="shared" si="0"/>
        <v>2.7</v>
      </c>
      <c r="I18" s="16">
        <v>1</v>
      </c>
      <c r="J18" s="17">
        <v>25000</v>
      </c>
      <c r="K18" s="17">
        <f t="shared" si="1"/>
        <v>67500</v>
      </c>
      <c r="L18" s="18"/>
      <c r="M18" s="11"/>
    </row>
    <row r="19" spans="1:13" x14ac:dyDescent="0.2">
      <c r="A19" s="14"/>
      <c r="B19" s="14"/>
      <c r="C19" s="10">
        <v>44087</v>
      </c>
      <c r="D19" s="14" t="s">
        <v>33</v>
      </c>
      <c r="E19" s="37" t="s">
        <v>60</v>
      </c>
      <c r="F19" s="15">
        <v>3</v>
      </c>
      <c r="G19" s="15">
        <v>0.9</v>
      </c>
      <c r="H19" s="15">
        <f t="shared" si="0"/>
        <v>2.7</v>
      </c>
      <c r="I19" s="16">
        <v>1</v>
      </c>
      <c r="J19" s="17">
        <v>25000</v>
      </c>
      <c r="K19" s="17">
        <f t="shared" si="1"/>
        <v>67500</v>
      </c>
      <c r="L19" s="18"/>
      <c r="M19" s="11"/>
    </row>
    <row r="20" spans="1:13" x14ac:dyDescent="0.2">
      <c r="A20" s="14"/>
      <c r="B20" s="14"/>
      <c r="C20" s="10">
        <v>44087</v>
      </c>
      <c r="D20" s="14" t="s">
        <v>34</v>
      </c>
      <c r="E20" s="37" t="s">
        <v>60</v>
      </c>
      <c r="F20" s="15">
        <v>3</v>
      </c>
      <c r="G20" s="15">
        <v>0.55000000000000004</v>
      </c>
      <c r="H20" s="15">
        <f t="shared" si="0"/>
        <v>1.6500000000000001</v>
      </c>
      <c r="I20" s="16">
        <v>1</v>
      </c>
      <c r="J20" s="17">
        <v>25000</v>
      </c>
      <c r="K20" s="17">
        <f t="shared" si="1"/>
        <v>41250</v>
      </c>
      <c r="L20" s="18"/>
      <c r="M20" s="11"/>
    </row>
    <row r="21" spans="1:13" x14ac:dyDescent="0.2">
      <c r="A21" s="14"/>
      <c r="B21" s="14"/>
      <c r="C21" s="10">
        <v>44092</v>
      </c>
      <c r="D21" s="14" t="s">
        <v>35</v>
      </c>
      <c r="E21" s="37" t="s">
        <v>60</v>
      </c>
      <c r="F21" s="15">
        <v>6</v>
      </c>
      <c r="G21" s="15">
        <v>1</v>
      </c>
      <c r="H21" s="15">
        <f t="shared" si="0"/>
        <v>6</v>
      </c>
      <c r="I21" s="16">
        <v>1</v>
      </c>
      <c r="J21" s="17">
        <v>25000</v>
      </c>
      <c r="K21" s="17">
        <f t="shared" si="1"/>
        <v>150000</v>
      </c>
      <c r="L21" s="18"/>
      <c r="M21" s="11"/>
    </row>
    <row r="22" spans="1:13" x14ac:dyDescent="0.2">
      <c r="A22" s="14"/>
      <c r="B22" s="14"/>
      <c r="C22" s="10">
        <v>44094</v>
      </c>
      <c r="D22" s="14" t="s">
        <v>36</v>
      </c>
      <c r="E22" s="37" t="s">
        <v>60</v>
      </c>
      <c r="F22" s="15">
        <v>2</v>
      </c>
      <c r="G22" s="15">
        <v>0.5</v>
      </c>
      <c r="H22" s="15">
        <f t="shared" si="0"/>
        <v>1</v>
      </c>
      <c r="I22" s="16">
        <v>1</v>
      </c>
      <c r="J22" s="17">
        <v>25000</v>
      </c>
      <c r="K22" s="17">
        <f t="shared" si="1"/>
        <v>25000</v>
      </c>
      <c r="L22" s="18"/>
      <c r="M22" s="11"/>
    </row>
    <row r="23" spans="1:13" x14ac:dyDescent="0.2">
      <c r="A23" s="14"/>
      <c r="B23" s="14"/>
      <c r="C23" s="10">
        <v>44094</v>
      </c>
      <c r="D23" s="14" t="s">
        <v>37</v>
      </c>
      <c r="E23" s="37" t="s">
        <v>60</v>
      </c>
      <c r="F23" s="15">
        <v>3</v>
      </c>
      <c r="G23" s="15">
        <v>0.6</v>
      </c>
      <c r="H23" s="15">
        <f t="shared" si="0"/>
        <v>1.7999999999999998</v>
      </c>
      <c r="I23" s="16">
        <v>1</v>
      </c>
      <c r="J23" s="17">
        <v>25000</v>
      </c>
      <c r="K23" s="17">
        <f t="shared" si="1"/>
        <v>44999.999999999993</v>
      </c>
      <c r="L23" s="18"/>
      <c r="M23" s="11"/>
    </row>
    <row r="24" spans="1:13" x14ac:dyDescent="0.2">
      <c r="A24" s="14"/>
      <c r="B24" s="14"/>
      <c r="C24" s="10">
        <v>44094</v>
      </c>
      <c r="D24" s="14" t="s">
        <v>38</v>
      </c>
      <c r="E24" s="37" t="s">
        <v>60</v>
      </c>
      <c r="F24" s="15">
        <v>1.5</v>
      </c>
      <c r="G24" s="15">
        <v>0.9</v>
      </c>
      <c r="H24" s="15">
        <f t="shared" si="0"/>
        <v>1.35</v>
      </c>
      <c r="I24" s="16">
        <v>1</v>
      </c>
      <c r="J24" s="17">
        <v>25000</v>
      </c>
      <c r="K24" s="17">
        <f t="shared" si="1"/>
        <v>33750</v>
      </c>
      <c r="L24" s="18"/>
      <c r="M24" s="11"/>
    </row>
    <row r="25" spans="1:13" x14ac:dyDescent="0.2">
      <c r="A25" s="14"/>
      <c r="B25" s="14"/>
      <c r="C25" s="10">
        <v>44094</v>
      </c>
      <c r="D25" s="14" t="s">
        <v>39</v>
      </c>
      <c r="E25" s="37" t="s">
        <v>60</v>
      </c>
      <c r="F25" s="15">
        <v>1.6</v>
      </c>
      <c r="G25" s="15">
        <v>0.6</v>
      </c>
      <c r="H25" s="15">
        <f t="shared" si="0"/>
        <v>0.96</v>
      </c>
      <c r="I25" s="16">
        <v>1</v>
      </c>
      <c r="J25" s="17">
        <v>25000</v>
      </c>
      <c r="K25" s="17">
        <f t="shared" si="1"/>
        <v>24000</v>
      </c>
      <c r="L25" s="18"/>
      <c r="M25" s="11"/>
    </row>
    <row r="26" spans="1:13" x14ac:dyDescent="0.2">
      <c r="A26" s="14"/>
      <c r="B26" s="14"/>
      <c r="C26" s="10">
        <v>44093</v>
      </c>
      <c r="D26" s="14" t="s">
        <v>40</v>
      </c>
      <c r="E26" s="37" t="s">
        <v>60</v>
      </c>
      <c r="F26" s="15">
        <v>3</v>
      </c>
      <c r="G26" s="15">
        <v>1</v>
      </c>
      <c r="H26" s="15">
        <f t="shared" si="0"/>
        <v>3</v>
      </c>
      <c r="I26" s="16">
        <v>1</v>
      </c>
      <c r="J26" s="17">
        <v>25000</v>
      </c>
      <c r="K26" s="17">
        <f t="shared" si="1"/>
        <v>75000</v>
      </c>
      <c r="L26" s="18"/>
      <c r="M26" s="11"/>
    </row>
    <row r="27" spans="1:13" x14ac:dyDescent="0.2">
      <c r="A27" s="14"/>
      <c r="B27" s="14"/>
      <c r="C27" s="10">
        <v>44093</v>
      </c>
      <c r="D27" s="14" t="s">
        <v>41</v>
      </c>
      <c r="E27" s="37" t="s">
        <v>60</v>
      </c>
      <c r="F27" s="15">
        <v>2</v>
      </c>
      <c r="G27" s="15">
        <v>0.65</v>
      </c>
      <c r="H27" s="15">
        <f t="shared" si="0"/>
        <v>1.3</v>
      </c>
      <c r="I27" s="16">
        <v>1</v>
      </c>
      <c r="J27" s="17">
        <v>25000</v>
      </c>
      <c r="K27" s="17">
        <f t="shared" si="1"/>
        <v>32500</v>
      </c>
      <c r="L27" s="18"/>
      <c r="M27" s="11"/>
    </row>
    <row r="28" spans="1:13" x14ac:dyDescent="0.2">
      <c r="A28" s="14"/>
      <c r="B28" s="14"/>
      <c r="C28" s="10">
        <v>44093</v>
      </c>
      <c r="D28" s="14" t="s">
        <v>42</v>
      </c>
      <c r="E28" s="37" t="s">
        <v>60</v>
      </c>
      <c r="F28" s="15">
        <v>2.4</v>
      </c>
      <c r="G28" s="15">
        <v>0.55000000000000004</v>
      </c>
      <c r="H28" s="15">
        <f t="shared" si="0"/>
        <v>1.32</v>
      </c>
      <c r="I28" s="16">
        <v>1</v>
      </c>
      <c r="J28" s="17">
        <v>25000</v>
      </c>
      <c r="K28" s="17">
        <f t="shared" si="1"/>
        <v>33000</v>
      </c>
      <c r="L28" s="18"/>
      <c r="M28" s="11"/>
    </row>
    <row r="29" spans="1:13" x14ac:dyDescent="0.2">
      <c r="A29" s="14"/>
      <c r="B29" s="14"/>
      <c r="C29" s="10">
        <v>44093</v>
      </c>
      <c r="D29" s="14" t="s">
        <v>43</v>
      </c>
      <c r="E29" s="37" t="s">
        <v>60</v>
      </c>
      <c r="F29" s="15">
        <v>3</v>
      </c>
      <c r="G29" s="15">
        <v>1</v>
      </c>
      <c r="H29" s="15">
        <f t="shared" si="0"/>
        <v>3</v>
      </c>
      <c r="I29" s="16">
        <v>1</v>
      </c>
      <c r="J29" s="17">
        <v>25000</v>
      </c>
      <c r="K29" s="17">
        <f t="shared" si="1"/>
        <v>75000</v>
      </c>
      <c r="L29" s="18"/>
      <c r="M29" s="11"/>
    </row>
    <row r="30" spans="1:13" x14ac:dyDescent="0.2">
      <c r="A30" s="14"/>
      <c r="B30" s="14"/>
      <c r="C30" s="10">
        <v>44090</v>
      </c>
      <c r="D30" s="14" t="s">
        <v>44</v>
      </c>
      <c r="E30" s="37" t="s">
        <v>60</v>
      </c>
      <c r="F30" s="15">
        <v>3</v>
      </c>
      <c r="G30" s="15">
        <v>0.65</v>
      </c>
      <c r="H30" s="15">
        <f t="shared" si="0"/>
        <v>1.9500000000000002</v>
      </c>
      <c r="I30" s="16">
        <v>1</v>
      </c>
      <c r="J30" s="17">
        <v>25000</v>
      </c>
      <c r="K30" s="17">
        <f t="shared" si="1"/>
        <v>48750.000000000007</v>
      </c>
      <c r="L30" s="18"/>
      <c r="M30" s="11"/>
    </row>
    <row r="31" spans="1:13" x14ac:dyDescent="0.2">
      <c r="A31" s="14"/>
      <c r="B31" s="14"/>
      <c r="C31" s="10">
        <v>44090</v>
      </c>
      <c r="D31" s="14" t="s">
        <v>45</v>
      </c>
      <c r="E31" s="37" t="s">
        <v>60</v>
      </c>
      <c r="F31" s="15">
        <v>3.5</v>
      </c>
      <c r="G31" s="15">
        <v>0.5</v>
      </c>
      <c r="H31" s="15">
        <f t="shared" si="0"/>
        <v>1.75</v>
      </c>
      <c r="I31" s="16">
        <v>1</v>
      </c>
      <c r="J31" s="17">
        <v>25000</v>
      </c>
      <c r="K31" s="17">
        <f t="shared" si="1"/>
        <v>43750</v>
      </c>
      <c r="L31" s="18"/>
      <c r="M31" s="11"/>
    </row>
    <row r="32" spans="1:13" x14ac:dyDescent="0.2">
      <c r="A32" s="14"/>
      <c r="B32" s="14"/>
      <c r="C32" s="10">
        <v>44080</v>
      </c>
      <c r="D32" s="14" t="s">
        <v>46</v>
      </c>
      <c r="E32" s="37" t="s">
        <v>60</v>
      </c>
      <c r="F32" s="15">
        <v>2.5</v>
      </c>
      <c r="G32" s="15">
        <v>1</v>
      </c>
      <c r="H32" s="15">
        <f t="shared" si="0"/>
        <v>2.5</v>
      </c>
      <c r="I32" s="16">
        <v>1</v>
      </c>
      <c r="J32" s="17">
        <v>25000</v>
      </c>
      <c r="K32" s="17">
        <f t="shared" si="1"/>
        <v>62500</v>
      </c>
      <c r="L32" s="18"/>
      <c r="M32" s="11"/>
    </row>
    <row r="33" spans="1:13" x14ac:dyDescent="0.2">
      <c r="A33" s="14"/>
      <c r="B33" s="14"/>
      <c r="C33" s="10">
        <v>44080</v>
      </c>
      <c r="D33" s="14" t="s">
        <v>47</v>
      </c>
      <c r="E33" s="37" t="s">
        <v>60</v>
      </c>
      <c r="F33" s="15">
        <v>2.75</v>
      </c>
      <c r="G33" s="15">
        <v>0.9</v>
      </c>
      <c r="H33" s="15">
        <f t="shared" si="0"/>
        <v>2.4750000000000001</v>
      </c>
      <c r="I33" s="16">
        <v>1</v>
      </c>
      <c r="J33" s="17">
        <v>25000</v>
      </c>
      <c r="K33" s="17">
        <f t="shared" si="1"/>
        <v>61875</v>
      </c>
      <c r="L33" s="18"/>
      <c r="M33" s="11"/>
    </row>
    <row r="34" spans="1:13" x14ac:dyDescent="0.2">
      <c r="A34" s="14"/>
      <c r="B34" s="14"/>
      <c r="C34" s="10">
        <v>44080</v>
      </c>
      <c r="D34" s="14" t="s">
        <v>48</v>
      </c>
      <c r="E34" s="37" t="s">
        <v>60</v>
      </c>
      <c r="F34" s="15">
        <v>2.75</v>
      </c>
      <c r="G34" s="15">
        <v>0.9</v>
      </c>
      <c r="H34" s="15">
        <f t="shared" si="0"/>
        <v>2.4750000000000001</v>
      </c>
      <c r="I34" s="16">
        <v>1</v>
      </c>
      <c r="J34" s="17">
        <v>25000</v>
      </c>
      <c r="K34" s="17">
        <f t="shared" si="1"/>
        <v>61875</v>
      </c>
      <c r="L34" s="18"/>
      <c r="M34" s="11"/>
    </row>
    <row r="35" spans="1:13" x14ac:dyDescent="0.2">
      <c r="A35" s="14"/>
      <c r="B35" s="14"/>
      <c r="C35" s="10">
        <v>44080</v>
      </c>
      <c r="D35" s="14" t="s">
        <v>49</v>
      </c>
      <c r="E35" s="37" t="s">
        <v>60</v>
      </c>
      <c r="F35" s="15">
        <v>3.8</v>
      </c>
      <c r="G35" s="15">
        <v>0.6</v>
      </c>
      <c r="H35" s="15">
        <f t="shared" si="0"/>
        <v>2.2799999999999998</v>
      </c>
      <c r="I35" s="16">
        <v>1</v>
      </c>
      <c r="J35" s="17">
        <v>25000</v>
      </c>
      <c r="K35" s="17">
        <f t="shared" si="1"/>
        <v>56999.999999999993</v>
      </c>
      <c r="L35" s="18"/>
      <c r="M35" s="11"/>
    </row>
    <row r="36" spans="1:13" x14ac:dyDescent="0.2">
      <c r="A36" s="14"/>
      <c r="B36" s="14"/>
      <c r="C36" s="10">
        <v>44091</v>
      </c>
      <c r="D36" s="14" t="s">
        <v>50</v>
      </c>
      <c r="E36" s="37" t="s">
        <v>60</v>
      </c>
      <c r="F36" s="15">
        <v>4</v>
      </c>
      <c r="G36" s="15">
        <v>1</v>
      </c>
      <c r="H36" s="15">
        <f t="shared" si="0"/>
        <v>4</v>
      </c>
      <c r="I36" s="16">
        <v>1</v>
      </c>
      <c r="J36" s="17">
        <v>25000</v>
      </c>
      <c r="K36" s="17">
        <f t="shared" si="1"/>
        <v>100000</v>
      </c>
      <c r="L36" s="18"/>
      <c r="M36" s="11"/>
    </row>
    <row r="37" spans="1:13" x14ac:dyDescent="0.2">
      <c r="A37" s="14"/>
      <c r="B37" s="14"/>
      <c r="C37" s="10">
        <v>44091</v>
      </c>
      <c r="D37" s="14" t="s">
        <v>51</v>
      </c>
      <c r="E37" s="37" t="s">
        <v>60</v>
      </c>
      <c r="F37" s="15">
        <v>6</v>
      </c>
      <c r="G37" s="15">
        <v>1</v>
      </c>
      <c r="H37" s="15">
        <f t="shared" si="0"/>
        <v>6</v>
      </c>
      <c r="I37" s="16">
        <v>1</v>
      </c>
      <c r="J37" s="17">
        <v>25000</v>
      </c>
      <c r="K37" s="17">
        <f t="shared" si="1"/>
        <v>150000</v>
      </c>
      <c r="L37" s="18"/>
      <c r="M37" s="11"/>
    </row>
    <row r="38" spans="1:13" x14ac:dyDescent="0.2">
      <c r="A38" s="14"/>
      <c r="B38" s="14"/>
      <c r="C38" s="10">
        <v>44091</v>
      </c>
      <c r="D38" s="14" t="s">
        <v>52</v>
      </c>
      <c r="E38" s="37" t="s">
        <v>60</v>
      </c>
      <c r="F38" s="15">
        <v>6</v>
      </c>
      <c r="G38" s="15">
        <v>1</v>
      </c>
      <c r="H38" s="15">
        <f t="shared" si="0"/>
        <v>6</v>
      </c>
      <c r="I38" s="16">
        <v>1</v>
      </c>
      <c r="J38" s="17">
        <v>25000</v>
      </c>
      <c r="K38" s="17">
        <f t="shared" si="1"/>
        <v>150000</v>
      </c>
      <c r="L38" s="18"/>
      <c r="M38" s="11"/>
    </row>
    <row r="39" spans="1:13" x14ac:dyDescent="0.2">
      <c r="A39" s="14"/>
      <c r="B39" s="14"/>
      <c r="C39" s="10">
        <v>44091</v>
      </c>
      <c r="D39" s="14" t="s">
        <v>53</v>
      </c>
      <c r="E39" s="37" t="s">
        <v>60</v>
      </c>
      <c r="F39" s="15">
        <v>6</v>
      </c>
      <c r="G39" s="15">
        <v>1</v>
      </c>
      <c r="H39" s="15">
        <f t="shared" si="0"/>
        <v>6</v>
      </c>
      <c r="I39" s="16">
        <v>1</v>
      </c>
      <c r="J39" s="17">
        <v>25000</v>
      </c>
      <c r="K39" s="17">
        <f t="shared" si="1"/>
        <v>150000</v>
      </c>
      <c r="L39" s="18"/>
      <c r="M39" s="11"/>
    </row>
    <row r="40" spans="1:13" x14ac:dyDescent="0.2">
      <c r="A40" s="14"/>
      <c r="B40" s="14"/>
      <c r="C40" s="10">
        <v>44089</v>
      </c>
      <c r="D40" s="14" t="s">
        <v>54</v>
      </c>
      <c r="E40" s="37" t="s">
        <v>60</v>
      </c>
      <c r="F40" s="15">
        <v>5</v>
      </c>
      <c r="G40" s="15">
        <v>0.7</v>
      </c>
      <c r="H40" s="15">
        <f t="shared" si="0"/>
        <v>3.5</v>
      </c>
      <c r="I40" s="16">
        <v>1</v>
      </c>
      <c r="J40" s="17">
        <v>25000</v>
      </c>
      <c r="K40" s="17">
        <f t="shared" si="1"/>
        <v>87500</v>
      </c>
      <c r="L40" s="18"/>
      <c r="M40" s="11"/>
    </row>
    <row r="41" spans="1:13" x14ac:dyDescent="0.2">
      <c r="A41" s="14"/>
      <c r="B41" s="14"/>
      <c r="C41" s="10">
        <v>44089</v>
      </c>
      <c r="D41" s="14" t="s">
        <v>55</v>
      </c>
      <c r="E41" s="37" t="s">
        <v>60</v>
      </c>
      <c r="F41" s="15">
        <v>2.2000000000000002</v>
      </c>
      <c r="G41" s="15">
        <v>0.7</v>
      </c>
      <c r="H41" s="15">
        <f t="shared" si="0"/>
        <v>1.54</v>
      </c>
      <c r="I41" s="16">
        <v>1</v>
      </c>
      <c r="J41" s="17">
        <v>25000</v>
      </c>
      <c r="K41" s="17">
        <f t="shared" si="1"/>
        <v>38500</v>
      </c>
      <c r="L41" s="18"/>
      <c r="M41" s="11"/>
    </row>
    <row r="42" spans="1:13" x14ac:dyDescent="0.2">
      <c r="A42" s="14"/>
      <c r="B42" s="14"/>
      <c r="C42" s="10">
        <v>44089</v>
      </c>
      <c r="D42" s="14" t="s">
        <v>56</v>
      </c>
      <c r="E42" s="37" t="s">
        <v>60</v>
      </c>
      <c r="F42" s="15">
        <v>3</v>
      </c>
      <c r="G42" s="15">
        <v>1</v>
      </c>
      <c r="H42" s="15">
        <f t="shared" si="0"/>
        <v>3</v>
      </c>
      <c r="I42" s="16">
        <v>1</v>
      </c>
      <c r="J42" s="17">
        <v>25000</v>
      </c>
      <c r="K42" s="17">
        <f t="shared" si="1"/>
        <v>75000</v>
      </c>
      <c r="L42" s="18"/>
      <c r="M42" s="11"/>
    </row>
    <row r="43" spans="1:13" x14ac:dyDescent="0.2">
      <c r="A43" s="14"/>
      <c r="B43" s="14"/>
      <c r="C43" s="10">
        <v>44089</v>
      </c>
      <c r="D43" s="14" t="s">
        <v>57</v>
      </c>
      <c r="E43" s="37" t="s">
        <v>60</v>
      </c>
      <c r="F43" s="15">
        <v>2.2000000000000002</v>
      </c>
      <c r="G43" s="15">
        <v>0.7</v>
      </c>
      <c r="H43" s="15">
        <f t="shared" si="0"/>
        <v>1.54</v>
      </c>
      <c r="I43" s="16">
        <v>1</v>
      </c>
      <c r="J43" s="17">
        <v>25000</v>
      </c>
      <c r="K43" s="17">
        <f t="shared" si="1"/>
        <v>38500</v>
      </c>
      <c r="L43" s="18"/>
      <c r="M43" s="11"/>
    </row>
    <row r="44" spans="1:13" x14ac:dyDescent="0.2">
      <c r="A44" s="14"/>
      <c r="B44" s="14"/>
      <c r="C44" s="10">
        <v>44084</v>
      </c>
      <c r="D44" s="14" t="s">
        <v>72</v>
      </c>
      <c r="E44" s="37" t="s">
        <v>73</v>
      </c>
      <c r="F44" s="15">
        <v>3</v>
      </c>
      <c r="G44" s="15">
        <v>1.5</v>
      </c>
      <c r="H44" s="15">
        <f t="shared" si="0"/>
        <v>4.5</v>
      </c>
      <c r="I44" s="16">
        <v>1</v>
      </c>
      <c r="J44" s="17">
        <v>25000</v>
      </c>
      <c r="K44" s="17">
        <f t="shared" si="1"/>
        <v>112500</v>
      </c>
      <c r="L44" s="18"/>
      <c r="M44" s="11"/>
    </row>
    <row r="45" spans="1:13" x14ac:dyDescent="0.2">
      <c r="A45" s="14"/>
      <c r="B45" s="14"/>
      <c r="C45" s="10">
        <v>44084</v>
      </c>
      <c r="D45" s="14" t="s">
        <v>74</v>
      </c>
      <c r="E45" s="37" t="s">
        <v>73</v>
      </c>
      <c r="F45" s="15">
        <v>3</v>
      </c>
      <c r="G45" s="15">
        <v>1</v>
      </c>
      <c r="H45" s="15">
        <f t="shared" si="0"/>
        <v>3</v>
      </c>
      <c r="I45" s="16">
        <v>1</v>
      </c>
      <c r="J45" s="17">
        <v>25000</v>
      </c>
      <c r="K45" s="17">
        <f t="shared" si="1"/>
        <v>75000</v>
      </c>
      <c r="L45" s="18"/>
      <c r="M45" s="11"/>
    </row>
    <row r="46" spans="1:13" x14ac:dyDescent="0.2">
      <c r="A46" s="14"/>
      <c r="B46" s="14"/>
      <c r="C46" s="10">
        <v>44084</v>
      </c>
      <c r="D46" s="14" t="s">
        <v>75</v>
      </c>
      <c r="E46" s="37" t="s">
        <v>73</v>
      </c>
      <c r="F46" s="15">
        <v>3</v>
      </c>
      <c r="G46" s="15">
        <v>1</v>
      </c>
      <c r="H46" s="15">
        <f t="shared" si="0"/>
        <v>3</v>
      </c>
      <c r="I46" s="16">
        <v>1</v>
      </c>
      <c r="J46" s="17">
        <v>25000</v>
      </c>
      <c r="K46" s="17">
        <f t="shared" si="1"/>
        <v>75000</v>
      </c>
      <c r="L46" s="18"/>
      <c r="M46" s="11"/>
    </row>
    <row r="47" spans="1:13" x14ac:dyDescent="0.2">
      <c r="A47" s="14"/>
      <c r="B47" s="14"/>
      <c r="C47" s="10">
        <v>44084</v>
      </c>
      <c r="D47" s="14" t="s">
        <v>76</v>
      </c>
      <c r="E47" s="37" t="s">
        <v>73</v>
      </c>
      <c r="F47" s="15">
        <v>3</v>
      </c>
      <c r="G47" s="15">
        <v>1</v>
      </c>
      <c r="H47" s="15">
        <f t="shared" si="0"/>
        <v>3</v>
      </c>
      <c r="I47" s="16">
        <v>1</v>
      </c>
      <c r="J47" s="17">
        <v>25000</v>
      </c>
      <c r="K47" s="17">
        <f t="shared" si="1"/>
        <v>75000</v>
      </c>
      <c r="L47" s="18"/>
      <c r="M47" s="11"/>
    </row>
    <row r="48" spans="1:13" x14ac:dyDescent="0.2">
      <c r="A48" s="14"/>
      <c r="B48" s="14"/>
      <c r="C48" s="10">
        <v>44084</v>
      </c>
      <c r="D48" s="14" t="s">
        <v>77</v>
      </c>
      <c r="E48" s="37" t="s">
        <v>73</v>
      </c>
      <c r="F48" s="15">
        <v>3</v>
      </c>
      <c r="G48" s="15">
        <v>1</v>
      </c>
      <c r="H48" s="15">
        <f t="shared" si="0"/>
        <v>3</v>
      </c>
      <c r="I48" s="16">
        <v>1</v>
      </c>
      <c r="J48" s="17">
        <v>25000</v>
      </c>
      <c r="K48" s="17">
        <f t="shared" si="1"/>
        <v>75000</v>
      </c>
      <c r="L48" s="18"/>
      <c r="M48" s="11"/>
    </row>
    <row r="49" spans="1:13" x14ac:dyDescent="0.2">
      <c r="A49" s="14"/>
      <c r="B49" s="14"/>
      <c r="C49" s="10">
        <v>44084</v>
      </c>
      <c r="D49" s="14" t="s">
        <v>78</v>
      </c>
      <c r="E49" s="37" t="s">
        <v>73</v>
      </c>
      <c r="F49" s="15">
        <v>2</v>
      </c>
      <c r="G49" s="15">
        <v>0.6</v>
      </c>
      <c r="H49" s="15">
        <f t="shared" si="0"/>
        <v>1.2</v>
      </c>
      <c r="I49" s="16">
        <v>1</v>
      </c>
      <c r="J49" s="17">
        <v>25000</v>
      </c>
      <c r="K49" s="17">
        <f t="shared" si="1"/>
        <v>30000</v>
      </c>
      <c r="L49" s="18"/>
      <c r="M49" s="11"/>
    </row>
    <row r="50" spans="1:13" x14ac:dyDescent="0.2">
      <c r="A50" s="14"/>
      <c r="B50" s="14"/>
      <c r="C50" s="10">
        <v>44084</v>
      </c>
      <c r="D50" s="14" t="s">
        <v>79</v>
      </c>
      <c r="E50" s="37" t="s">
        <v>73</v>
      </c>
      <c r="F50" s="15">
        <v>2</v>
      </c>
      <c r="G50" s="15">
        <v>0.5</v>
      </c>
      <c r="H50" s="15">
        <f t="shared" si="0"/>
        <v>1</v>
      </c>
      <c r="I50" s="16">
        <v>1</v>
      </c>
      <c r="J50" s="17">
        <v>25000</v>
      </c>
      <c r="K50" s="17">
        <f t="shared" si="1"/>
        <v>25000</v>
      </c>
      <c r="L50" s="18"/>
      <c r="M50" s="11"/>
    </row>
    <row r="51" spans="1:13" x14ac:dyDescent="0.2">
      <c r="A51" s="14"/>
      <c r="B51" s="14"/>
      <c r="C51" s="10">
        <v>44086</v>
      </c>
      <c r="D51" s="14" t="s">
        <v>80</v>
      </c>
      <c r="E51" s="37" t="s">
        <v>81</v>
      </c>
      <c r="F51" s="15">
        <v>3</v>
      </c>
      <c r="G51" s="15">
        <v>1</v>
      </c>
      <c r="H51" s="15">
        <f t="shared" si="0"/>
        <v>3</v>
      </c>
      <c r="I51" s="16">
        <v>1</v>
      </c>
      <c r="J51" s="17">
        <v>25000</v>
      </c>
      <c r="K51" s="17">
        <f t="shared" si="1"/>
        <v>75000</v>
      </c>
      <c r="L51" s="18"/>
      <c r="M51" s="11"/>
    </row>
    <row r="52" spans="1:13" x14ac:dyDescent="0.2">
      <c r="A52" s="14"/>
      <c r="B52" s="14"/>
      <c r="C52" s="10">
        <v>44090</v>
      </c>
      <c r="D52" s="14" t="s">
        <v>82</v>
      </c>
      <c r="E52" s="37" t="s">
        <v>81</v>
      </c>
      <c r="F52" s="15">
        <v>5</v>
      </c>
      <c r="G52" s="15">
        <v>1.2</v>
      </c>
      <c r="H52" s="15">
        <f t="shared" si="0"/>
        <v>6</v>
      </c>
      <c r="I52" s="16">
        <v>1</v>
      </c>
      <c r="J52" s="17">
        <v>25000</v>
      </c>
      <c r="K52" s="17">
        <f t="shared" si="1"/>
        <v>150000</v>
      </c>
      <c r="L52" s="18"/>
      <c r="M52" s="11"/>
    </row>
    <row r="53" spans="1:13" x14ac:dyDescent="0.2">
      <c r="A53" s="14"/>
      <c r="B53" s="14"/>
      <c r="C53" s="10">
        <v>44082</v>
      </c>
      <c r="D53" s="14" t="s">
        <v>83</v>
      </c>
      <c r="E53" s="37" t="s">
        <v>81</v>
      </c>
      <c r="F53" s="15">
        <v>2</v>
      </c>
      <c r="G53" s="15">
        <v>1</v>
      </c>
      <c r="H53" s="15">
        <f t="shared" si="0"/>
        <v>2</v>
      </c>
      <c r="I53" s="16">
        <v>1</v>
      </c>
      <c r="J53" s="17">
        <v>25000</v>
      </c>
      <c r="K53" s="17">
        <f t="shared" si="1"/>
        <v>50000</v>
      </c>
      <c r="L53" s="18"/>
      <c r="M53" s="11"/>
    </row>
    <row r="54" spans="1:13" x14ac:dyDescent="0.2">
      <c r="A54" s="14"/>
      <c r="B54" s="14"/>
      <c r="C54" s="10">
        <v>44082</v>
      </c>
      <c r="D54" s="14" t="s">
        <v>84</v>
      </c>
      <c r="E54" s="37" t="s">
        <v>81</v>
      </c>
      <c r="F54" s="15">
        <v>2</v>
      </c>
      <c r="G54" s="15">
        <v>1</v>
      </c>
      <c r="H54" s="15">
        <f t="shared" si="0"/>
        <v>2</v>
      </c>
      <c r="I54" s="16">
        <v>1</v>
      </c>
      <c r="J54" s="17">
        <v>25000</v>
      </c>
      <c r="K54" s="17">
        <f t="shared" si="1"/>
        <v>50000</v>
      </c>
      <c r="L54" s="18"/>
      <c r="M54" s="11"/>
    </row>
    <row r="55" spans="1:13" x14ac:dyDescent="0.2">
      <c r="A55" s="14"/>
      <c r="B55" s="14"/>
      <c r="C55" s="10">
        <v>44084</v>
      </c>
      <c r="D55" s="14" t="s">
        <v>85</v>
      </c>
      <c r="E55" s="37" t="s">
        <v>73</v>
      </c>
      <c r="F55" s="15">
        <v>3</v>
      </c>
      <c r="G55" s="15">
        <v>1</v>
      </c>
      <c r="H55" s="15">
        <f t="shared" si="0"/>
        <v>3</v>
      </c>
      <c r="I55" s="16">
        <v>3</v>
      </c>
      <c r="J55" s="17">
        <v>25000</v>
      </c>
      <c r="K55" s="17">
        <f t="shared" si="1"/>
        <v>225000</v>
      </c>
      <c r="L55" s="18"/>
      <c r="M55" s="11"/>
    </row>
    <row r="56" spans="1:13" ht="13.5" thickBot="1" x14ac:dyDescent="0.25">
      <c r="A56" s="14"/>
      <c r="B56" s="14"/>
      <c r="C56" s="10"/>
      <c r="D56" s="14"/>
      <c r="E56" s="37"/>
      <c r="F56" s="50" t="s">
        <v>16</v>
      </c>
      <c r="G56" s="51"/>
      <c r="H56" s="51"/>
      <c r="I56" s="51"/>
      <c r="J56" s="51"/>
      <c r="K56" s="52"/>
      <c r="L56" s="19">
        <f>SUM(K4:K55)</f>
        <v>4019375</v>
      </c>
      <c r="M56" s="11"/>
    </row>
    <row r="57" spans="1:13" x14ac:dyDescent="0.2">
      <c r="A57" s="8">
        <v>2</v>
      </c>
      <c r="B57" s="9" t="s">
        <v>67</v>
      </c>
      <c r="C57" s="13">
        <v>44085</v>
      </c>
      <c r="D57" s="11" t="s">
        <v>66</v>
      </c>
      <c r="E57" s="38" t="s">
        <v>60</v>
      </c>
      <c r="F57" s="15"/>
      <c r="G57" s="15"/>
      <c r="H57" s="15"/>
      <c r="I57" s="16">
        <v>1</v>
      </c>
      <c r="J57" s="17">
        <v>3500000</v>
      </c>
      <c r="K57" s="17">
        <f>I57*J57</f>
        <v>3500000</v>
      </c>
      <c r="L57" s="20"/>
      <c r="M57" s="11" t="s">
        <v>87</v>
      </c>
    </row>
    <row r="58" spans="1:13" ht="13.5" thickBot="1" x14ac:dyDescent="0.25">
      <c r="A58" s="14"/>
      <c r="B58" s="14"/>
      <c r="C58" s="14"/>
      <c r="D58" s="14"/>
      <c r="E58" s="37"/>
      <c r="F58" s="53" t="s">
        <v>16</v>
      </c>
      <c r="G58" s="54"/>
      <c r="H58" s="54"/>
      <c r="I58" s="54"/>
      <c r="J58" s="54"/>
      <c r="K58" s="55"/>
      <c r="L58" s="21">
        <f>SUM(K57:K57)</f>
        <v>3500000</v>
      </c>
      <c r="M58" s="11"/>
    </row>
    <row r="59" spans="1:13" x14ac:dyDescent="0.2">
      <c r="A59" s="8">
        <v>3</v>
      </c>
      <c r="B59" s="9" t="s">
        <v>68</v>
      </c>
      <c r="C59" s="28">
        <v>44085</v>
      </c>
      <c r="D59" s="14" t="s">
        <v>69</v>
      </c>
      <c r="E59" s="39" t="s">
        <v>15</v>
      </c>
      <c r="F59" s="15">
        <v>1.5</v>
      </c>
      <c r="G59" s="15">
        <v>1</v>
      </c>
      <c r="H59" s="15">
        <f>F59*G59</f>
        <v>1.5</v>
      </c>
      <c r="I59" s="15">
        <v>15</v>
      </c>
      <c r="J59" s="25">
        <v>75000</v>
      </c>
      <c r="K59" s="26">
        <f>I59*J59</f>
        <v>1125000</v>
      </c>
      <c r="L59" s="20"/>
      <c r="M59" s="11" t="s">
        <v>88</v>
      </c>
    </row>
    <row r="60" spans="1:13" x14ac:dyDescent="0.2">
      <c r="A60" s="30"/>
      <c r="B60" s="24"/>
      <c r="C60" s="28">
        <v>44085</v>
      </c>
      <c r="D60" s="14" t="s">
        <v>90</v>
      </c>
      <c r="E60" s="39"/>
      <c r="F60" s="15"/>
      <c r="G60" s="15"/>
      <c r="H60" s="15"/>
      <c r="I60" s="15">
        <v>15</v>
      </c>
      <c r="J60" s="25">
        <v>27000</v>
      </c>
      <c r="K60" s="26">
        <f t="shared" ref="K60:K61" si="4">I60*J60</f>
        <v>405000</v>
      </c>
      <c r="L60" s="20"/>
      <c r="M60" s="11"/>
    </row>
    <row r="61" spans="1:13" x14ac:dyDescent="0.2">
      <c r="A61" s="30"/>
      <c r="B61" s="24"/>
      <c r="C61" s="28">
        <v>44085</v>
      </c>
      <c r="D61" s="14" t="s">
        <v>91</v>
      </c>
      <c r="E61" s="39"/>
      <c r="F61" s="15"/>
      <c r="G61" s="15"/>
      <c r="H61" s="15"/>
      <c r="I61" s="15">
        <v>15</v>
      </c>
      <c r="J61" s="25">
        <v>72600</v>
      </c>
      <c r="K61" s="26">
        <f t="shared" si="4"/>
        <v>1089000</v>
      </c>
      <c r="L61" s="20"/>
      <c r="M61" s="11"/>
    </row>
    <row r="62" spans="1:13" ht="13.5" thickBot="1" x14ac:dyDescent="0.25">
      <c r="A62" s="31"/>
      <c r="B62" s="14"/>
      <c r="C62" s="14"/>
      <c r="D62" s="14"/>
      <c r="E62" s="39"/>
      <c r="F62" s="32"/>
      <c r="G62" s="33"/>
      <c r="H62" s="33"/>
      <c r="I62" s="33"/>
      <c r="J62" s="33"/>
      <c r="K62" s="34"/>
      <c r="L62" s="35">
        <f>SUM(K59:K61)</f>
        <v>2619000</v>
      </c>
      <c r="M62" s="11"/>
    </row>
    <row r="63" spans="1:13" x14ac:dyDescent="0.2">
      <c r="A63" s="8">
        <v>4</v>
      </c>
      <c r="B63" s="9" t="s">
        <v>19</v>
      </c>
      <c r="C63" s="28">
        <v>44088</v>
      </c>
      <c r="D63" s="14" t="s">
        <v>20</v>
      </c>
      <c r="E63" s="39"/>
      <c r="F63" s="15">
        <v>0.35</v>
      </c>
      <c r="G63" s="15">
        <v>0.4</v>
      </c>
      <c r="H63" s="15">
        <v>0.13999999999999999</v>
      </c>
      <c r="I63" s="15">
        <v>320</v>
      </c>
      <c r="J63" s="25">
        <v>35000</v>
      </c>
      <c r="K63" s="26">
        <f>I63*J63</f>
        <v>11200000</v>
      </c>
      <c r="L63" s="20"/>
      <c r="M63" s="11"/>
    </row>
    <row r="64" spans="1:13" x14ac:dyDescent="0.2">
      <c r="A64" s="14"/>
      <c r="B64" s="14"/>
      <c r="C64" s="28">
        <v>44088</v>
      </c>
      <c r="D64" s="14" t="s">
        <v>21</v>
      </c>
      <c r="E64" s="39"/>
      <c r="F64" s="15">
        <v>0.9</v>
      </c>
      <c r="G64" s="15">
        <v>0.3</v>
      </c>
      <c r="H64" s="15">
        <v>0.27</v>
      </c>
      <c r="I64" s="15">
        <v>40</v>
      </c>
      <c r="J64" s="25">
        <v>70000</v>
      </c>
      <c r="K64" s="26">
        <f>I64*J64</f>
        <v>2800000</v>
      </c>
      <c r="L64" s="20"/>
      <c r="M64" s="11"/>
    </row>
    <row r="65" spans="1:13" x14ac:dyDescent="0.2">
      <c r="A65" s="14"/>
      <c r="B65" s="14"/>
      <c r="C65" s="28">
        <v>44075</v>
      </c>
      <c r="D65" s="14" t="s">
        <v>18</v>
      </c>
      <c r="E65" s="39"/>
      <c r="F65" s="15"/>
      <c r="G65" s="15"/>
      <c r="H65" s="15"/>
      <c r="I65" s="15">
        <v>12</v>
      </c>
      <c r="J65" s="25">
        <v>48000</v>
      </c>
      <c r="K65" s="26">
        <f>I65*J65</f>
        <v>576000</v>
      </c>
      <c r="L65" s="20"/>
      <c r="M65" s="11" t="s">
        <v>89</v>
      </c>
    </row>
    <row r="66" spans="1:13" ht="13.5" thickBot="1" x14ac:dyDescent="0.25">
      <c r="A66" s="14"/>
      <c r="B66" s="14"/>
      <c r="C66" s="14"/>
      <c r="D66" s="14"/>
      <c r="E66" s="39"/>
      <c r="F66" s="64" t="s">
        <v>16</v>
      </c>
      <c r="G66" s="65"/>
      <c r="H66" s="65"/>
      <c r="I66" s="65"/>
      <c r="J66" s="65"/>
      <c r="K66" s="66"/>
      <c r="L66" s="27">
        <f>SUM(K63:K65)</f>
        <v>14576000</v>
      </c>
      <c r="M66" s="11"/>
    </row>
    <row r="67" spans="1:13" x14ac:dyDescent="0.2">
      <c r="A67" s="8">
        <v>5</v>
      </c>
      <c r="B67" s="9" t="s">
        <v>70</v>
      </c>
      <c r="C67" s="28">
        <v>44088</v>
      </c>
      <c r="D67" s="14" t="s">
        <v>63</v>
      </c>
      <c r="E67" s="39" t="s">
        <v>64</v>
      </c>
      <c r="F67" s="15">
        <v>5</v>
      </c>
      <c r="G67" s="15">
        <v>1.2</v>
      </c>
      <c r="H67" s="15">
        <f>F67*G67</f>
        <v>6</v>
      </c>
      <c r="I67" s="15">
        <v>1</v>
      </c>
      <c r="J67" s="25"/>
      <c r="K67" s="25">
        <v>8000000</v>
      </c>
      <c r="L67" s="20"/>
      <c r="M67" s="11"/>
    </row>
    <row r="68" spans="1:13" x14ac:dyDescent="0.2">
      <c r="A68" s="30"/>
      <c r="B68" s="24"/>
      <c r="C68" s="28">
        <v>44088</v>
      </c>
      <c r="D68" s="14" t="s">
        <v>65</v>
      </c>
      <c r="E68" s="39" t="s">
        <v>64</v>
      </c>
      <c r="F68" s="15">
        <v>5</v>
      </c>
      <c r="G68" s="15">
        <v>1.2</v>
      </c>
      <c r="H68" s="15">
        <f>F68*G68</f>
        <v>6</v>
      </c>
      <c r="I68" s="15">
        <v>1</v>
      </c>
      <c r="J68" s="25"/>
      <c r="K68" s="25">
        <v>8000000</v>
      </c>
      <c r="L68" s="20"/>
      <c r="M68" s="11"/>
    </row>
    <row r="69" spans="1:13" x14ac:dyDescent="0.2">
      <c r="A69" s="14"/>
      <c r="B69" s="14"/>
      <c r="C69" s="28"/>
      <c r="D69" s="14"/>
      <c r="E69" s="39"/>
      <c r="F69" s="67" t="s">
        <v>16</v>
      </c>
      <c r="G69" s="68"/>
      <c r="H69" s="68"/>
      <c r="I69" s="68"/>
      <c r="J69" s="68"/>
      <c r="K69" s="69"/>
      <c r="L69" s="29">
        <f>K67+K68</f>
        <v>16000000</v>
      </c>
      <c r="M69" s="11"/>
    </row>
    <row r="70" spans="1:13" x14ac:dyDescent="0.2">
      <c r="A70" s="14"/>
      <c r="B70" s="14"/>
      <c r="C70" s="14"/>
      <c r="D70" s="14"/>
      <c r="E70" s="39"/>
      <c r="F70" s="15"/>
      <c r="G70" s="15"/>
      <c r="H70" s="15"/>
      <c r="I70" s="15"/>
      <c r="J70" s="25"/>
      <c r="K70" s="25"/>
      <c r="L70" s="20"/>
      <c r="M70" s="11"/>
    </row>
    <row r="71" spans="1:13" ht="12.75" customHeight="1" x14ac:dyDescent="0.2">
      <c r="A71" s="12"/>
      <c r="B71" s="14"/>
      <c r="C71" s="14"/>
      <c r="D71" s="14"/>
      <c r="E71" s="40"/>
      <c r="F71" s="58" t="s">
        <v>17</v>
      </c>
      <c r="G71" s="59"/>
      <c r="H71" s="59"/>
      <c r="I71" s="59"/>
      <c r="J71" s="59"/>
      <c r="K71" s="60"/>
      <c r="L71" s="56">
        <f>L56+L58+L62+L66+L69</f>
        <v>40714375</v>
      </c>
      <c r="M71" s="12"/>
    </row>
    <row r="72" spans="1:13" ht="12.75" customHeight="1" x14ac:dyDescent="0.2">
      <c r="A72" s="12"/>
      <c r="B72" s="12"/>
      <c r="C72" s="12"/>
      <c r="D72" s="12"/>
      <c r="E72" s="41"/>
      <c r="F72" s="61"/>
      <c r="G72" s="62"/>
      <c r="H72" s="62"/>
      <c r="I72" s="62"/>
      <c r="J72" s="62"/>
      <c r="K72" s="63"/>
      <c r="L72" s="57"/>
      <c r="M72" s="12"/>
    </row>
  </sheetData>
  <mergeCells count="18">
    <mergeCell ref="F56:K56"/>
    <mergeCell ref="F58:K58"/>
    <mergeCell ref="L71:L72"/>
    <mergeCell ref="F71:K72"/>
    <mergeCell ref="F66:K66"/>
    <mergeCell ref="F69:K69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2020-09-01T06:09:16Z</dcterms:modified>
</cp:coreProperties>
</file>