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r:id="rId3"/>
  </sheets>
  <calcPr calcId="124519"/>
</workbook>
</file>

<file path=xl/calcChain.xml><?xml version="1.0" encoding="utf-8"?>
<calcChain xmlns="http://schemas.openxmlformats.org/spreadsheetml/2006/main">
  <c r="K16" i="4"/>
  <c r="J26"/>
  <c r="J15"/>
  <c r="J14"/>
  <c r="J25"/>
  <c r="J24"/>
  <c r="J23"/>
  <c r="J8"/>
  <c r="J9"/>
  <c r="J10"/>
  <c r="J11"/>
  <c r="J12"/>
  <c r="J13"/>
  <c r="H49" i="3"/>
  <c r="J49"/>
  <c r="H34"/>
  <c r="H35"/>
  <c r="H36"/>
  <c r="H37"/>
  <c r="H38"/>
  <c r="H39"/>
  <c r="H40"/>
  <c r="H41"/>
  <c r="H42"/>
  <c r="H43"/>
  <c r="H44"/>
  <c r="H45"/>
  <c r="H46"/>
  <c r="H47"/>
  <c r="H48"/>
  <c r="K20" i="4"/>
  <c r="K27" l="1"/>
  <c r="K28" s="1"/>
  <c r="H21" i="3"/>
  <c r="H22"/>
  <c r="H23"/>
  <c r="H24"/>
  <c r="H25"/>
  <c r="H26"/>
  <c r="H27"/>
  <c r="H28"/>
  <c r="H29"/>
  <c r="H30"/>
  <c r="H31"/>
  <c r="H32"/>
  <c r="H33"/>
  <c r="H20"/>
  <c r="H19"/>
  <c r="H18"/>
  <c r="H17"/>
  <c r="H16"/>
  <c r="H15"/>
  <c r="K22" i="4"/>
  <c r="E6" i="5" l="1"/>
  <c r="J7" i="4"/>
  <c r="J6"/>
  <c r="H6" i="3" l="1"/>
  <c r="H7"/>
  <c r="H8"/>
  <c r="H9"/>
  <c r="H10"/>
  <c r="H11"/>
  <c r="H12"/>
  <c r="H13"/>
  <c r="H14"/>
  <c r="H5"/>
  <c r="H4"/>
</calcChain>
</file>

<file path=xl/sharedStrings.xml><?xml version="1.0" encoding="utf-8"?>
<sst xmlns="http://schemas.openxmlformats.org/spreadsheetml/2006/main" count="162" uniqueCount="125">
  <si>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</si>
  <si>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</si>
  <si>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</si>
  <si>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</si>
  <si>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</si>
  <si>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</si>
  <si>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</si>
  <si>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</si>
  <si>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</si>
  <si>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</si>
  <si>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</si>
  <si>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</si>
  <si>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</si>
  <si>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</si>
  <si>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</si>
  <si>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</si>
  <si>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</si>
  <si>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</si>
  <si>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CETAK MMT NAMA TOKO</t>
  </si>
  <si>
    <t>RINCIAN NAMA TOKO DAN UKURAN DI SHEET MMT</t>
  </si>
  <si>
    <t>VYNIL NAMA TOKO</t>
  </si>
  <si>
    <t>PASAR RANDUGUNTING</t>
  </si>
  <si>
    <t>RINCIAN UKURAN DAN BIAYA PER PSK DI SHEET KEROBONG</t>
  </si>
  <si>
    <t>PAPAN NAMA PASAR (PNP)</t>
  </si>
  <si>
    <t>BRANDING PKK PSR SUBUH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</si>
  <si>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</si>
  <si>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 xml:space="preserve">BRANDING KEROMBONG PKK </t>
  </si>
  <si>
    <t>SISI</t>
  </si>
  <si>
    <t xml:space="preserve">BIAYA INFRABOARD DAN STIKER </t>
  </si>
  <si>
    <t>BELAKANG</t>
  </si>
  <si>
    <t>SAMPING</t>
  </si>
  <si>
    <t>PERALATAN KERJA MD BARU</t>
  </si>
  <si>
    <t>RINCIAN AKTIFITAS PROMOSI LPAP AGUSTUS 2020</t>
  </si>
  <si>
    <t>PASAR WONOPRINGGO</t>
  </si>
  <si>
    <t>PASAR TANJUNG BREBES</t>
  </si>
  <si>
    <t>MARNI</t>
  </si>
  <si>
    <t>PASAR KAJEN</t>
  </si>
  <si>
    <t>KASMI</t>
  </si>
  <si>
    <t>PASAR BEJI</t>
  </si>
  <si>
    <t>KARYATI</t>
  </si>
  <si>
    <t>NITA</t>
  </si>
  <si>
    <t>CASWARI</t>
  </si>
  <si>
    <t>PASAR KESESI</t>
  </si>
  <si>
    <t>HJ TURINAH</t>
  </si>
  <si>
    <t>HARYONO</t>
  </si>
  <si>
    <t>PASAR ANYAR</t>
  </si>
  <si>
    <t>TOKO TIMUR</t>
  </si>
  <si>
    <t>HIMAH</t>
  </si>
  <si>
    <t>PASAR BOJONG</t>
  </si>
  <si>
    <t xml:space="preserve">ANA </t>
  </si>
  <si>
    <t>LINA</t>
  </si>
  <si>
    <t>NUR IKAT</t>
  </si>
  <si>
    <t>PASAR BANYUPUTIH</t>
  </si>
  <si>
    <t>MURWATI</t>
  </si>
  <si>
    <t xml:space="preserve">KUSTIANI </t>
  </si>
  <si>
    <t>PASAR DORO</t>
  </si>
  <si>
    <t>TOKO  ZIDNI</t>
  </si>
  <si>
    <t>GROSIR DAN ECERAN</t>
  </si>
  <si>
    <t>KHASANAH</t>
  </si>
  <si>
    <t>PASAR SITANGGAL</t>
  </si>
  <si>
    <t>TOKO ALFAZA</t>
  </si>
  <si>
    <t>DS PEPEDAN</t>
  </si>
  <si>
    <t>SIKHU</t>
  </si>
  <si>
    <t>PASAR PEPEDAN</t>
  </si>
  <si>
    <t>ARIF</t>
  </si>
  <si>
    <t>BU MUNIROH</t>
  </si>
  <si>
    <t>BU EMI</t>
  </si>
  <si>
    <t>SAHURI BUMBU</t>
  </si>
  <si>
    <t xml:space="preserve">TOKO TATI </t>
  </si>
  <si>
    <t>BULUSARI BULAKAMBA</t>
  </si>
  <si>
    <t xml:space="preserve">YANTI </t>
  </si>
  <si>
    <t>HJ WATT</t>
  </si>
  <si>
    <t>PASAR KLAMPOK</t>
  </si>
  <si>
    <t>TOKO ONO</t>
  </si>
  <si>
    <t>PASAR BALAMOA</t>
  </si>
  <si>
    <t>PASAR PANGKAH</t>
  </si>
  <si>
    <t>TANGGA MD BARU PEMALANG</t>
  </si>
  <si>
    <t>BU JUMINAH</t>
  </si>
  <si>
    <t>PASAR SUSUKAN</t>
  </si>
  <si>
    <t>BU RUENAH</t>
  </si>
  <si>
    <t>PASAR SRUWET</t>
  </si>
  <si>
    <t>TOKO BAROKAH</t>
  </si>
  <si>
    <t>PASAR  BALAMOA</t>
  </si>
  <si>
    <t>BU FAIQOH</t>
  </si>
  <si>
    <t>PASAR MOGA</t>
  </si>
  <si>
    <t>TOKO H MUZAKI</t>
  </si>
  <si>
    <t>PASAR JATINEGARA</t>
  </si>
  <si>
    <t>BU ATUN</t>
  </si>
  <si>
    <t>KIOS MBAK DIAH</t>
  </si>
  <si>
    <t>PASAR COMAL</t>
  </si>
  <si>
    <t>BU TAIYAH</t>
  </si>
  <si>
    <t>PASAR GONDANG</t>
  </si>
  <si>
    <t>KIOS BANYUMILI RAMA</t>
  </si>
  <si>
    <t>PASAR PETARUKAN</t>
  </si>
  <si>
    <t>KIOS BU NOK</t>
  </si>
  <si>
    <t>JUAL BUMBU GULE,RENDANG,TAUCO MATENG DAN MENTAH PASAR KEMANTRAN</t>
  </si>
  <si>
    <t>BU SRI</t>
  </si>
  <si>
    <t>BU YULI</t>
  </si>
  <si>
    <t>PASAR MARTOLOYO</t>
  </si>
  <si>
    <t>KIOS UDIN TELUR</t>
  </si>
  <si>
    <t xml:space="preserve">PASAR PADURAKSA </t>
  </si>
  <si>
    <t>KIOS OLIX</t>
  </si>
  <si>
    <t>PASAR RANDUDONGKAL</t>
  </si>
  <si>
    <t>Total</t>
  </si>
  <si>
    <t xml:space="preserve">PROGRAM MIRA </t>
  </si>
  <si>
    <t>KASEM</t>
  </si>
  <si>
    <t>krtn</t>
  </si>
  <si>
    <t xml:space="preserve">MMT MIRA </t>
  </si>
  <si>
    <t>SUNSB</t>
  </si>
  <si>
    <t>Pcs</t>
  </si>
  <si>
    <t>BRANDING KEROMBONG PKK PSR LIMPUNG</t>
  </si>
  <si>
    <t>BRANDING KEROMBONG PKK PSR RANDUDONGKAL</t>
  </si>
  <si>
    <t>BRANDING KEROMBONG PKK PSR PETARUKAN</t>
  </si>
  <si>
    <t>BRANDING KEROMBONG PKK PSR PAGI TEGAL</t>
  </si>
  <si>
    <t>BRANDING KEROMBONG PKK PSR PEPEDAN</t>
  </si>
  <si>
    <t>BRANDING KEROMBONG PKK PSR INDUK BREBES</t>
  </si>
  <si>
    <t>BRANDING KEROMBONG PKK PSR BANJARSARI</t>
  </si>
  <si>
    <t>BRANDING KEROMBONG PKK PSR WIRADESA</t>
  </si>
  <si>
    <t>PROGRAM MITRA KARA (MIRA )</t>
  </si>
  <si>
    <t>BRANDING KEROMBONG PKK PSK GROGOLAN</t>
  </si>
  <si>
    <t xml:space="preserve">KAOS KRAH HIJAU </t>
  </si>
  <si>
    <t>RINCIAN AKTIFITAS PROMOSI DAN KEBUTUHAN BIAYA LPAP SEPTEMBER  2020</t>
  </si>
  <si>
    <t>STOK CABANG</t>
  </si>
  <si>
    <t xml:space="preserve">VYNIL MMT NAMA TOKO </t>
  </si>
  <si>
    <t xml:space="preserve">KOMPENSASI KAOS KARA LENGAN PANJANG UNTUK PKK YG BRANDING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</si>
</sst>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2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8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1" fillId="0" borderId="16" xfId="0" applyFont="1" applyBorder="1" applyAlignment="1">
      <alignment horizontal="center"/>
    </xf>
    <xf numFmtId="0" fontId="20" fillId="19" borderId="14" xfId="0" applyFont="1" applyFill="1" applyBorder="1"/>
    <xf numFmtId="0" fontId="19" fillId="0" borderId="18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0" fontId="20" fillId="0" borderId="10" xfId="45" applyFont="1" applyFill="1" applyBorder="1"/>
    <xf numFmtId="0" fontId="22" fillId="21" borderId="0" xfId="0" applyFont="1" applyFill="1"/>
    <xf numFmtId="0" fontId="23" fillId="21" borderId="0" xfId="0" applyFont="1" applyFill="1"/>
    <xf numFmtId="0" fontId="23" fillId="0" borderId="0" xfId="0" applyFont="1"/>
    <xf numFmtId="41" fontId="23" fillId="0" borderId="0" xfId="28" applyFont="1"/>
    <xf numFmtId="41" fontId="24" fillId="0" borderId="18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5" fillId="0" borderId="18" xfId="43" applyFont="1" applyFill="1" applyBorder="1"/>
    <xf numFmtId="0" fontId="25" fillId="0" borderId="10" xfId="43" applyFont="1" applyFill="1" applyBorder="1"/>
    <xf numFmtId="0" fontId="26" fillId="0" borderId="10" xfId="45" applyFont="1" applyFill="1" applyBorder="1"/>
    <xf numFmtId="0" fontId="30" fillId="0" borderId="0" xfId="0" applyFont="1" applyFill="1"/>
    <xf numFmtId="0" fontId="31" fillId="0" borderId="0" xfId="0" applyFont="1" applyFill="1" applyBorder="1"/>
    <xf numFmtId="0" fontId="26" fillId="0" borderId="0" xfId="0" applyFont="1" applyFill="1" applyBorder="1"/>
    <xf numFmtId="41" fontId="30" fillId="0" borderId="0" xfId="28" applyFont="1" applyFill="1"/>
    <xf numFmtId="41" fontId="26" fillId="0" borderId="0" xfId="28" applyFont="1" applyFill="1"/>
    <xf numFmtId="0" fontId="26" fillId="0" borderId="10" xfId="0" applyFont="1" applyFill="1" applyBorder="1"/>
    <xf numFmtId="41" fontId="26" fillId="0" borderId="10" xfId="28" applyFont="1" applyFill="1" applyBorder="1"/>
    <xf numFmtId="0" fontId="30" fillId="0" borderId="10" xfId="0" applyFont="1" applyFill="1" applyBorder="1"/>
    <xf numFmtId="165" fontId="30" fillId="0" borderId="10" xfId="0" applyNumberFormat="1" applyFont="1" applyFill="1" applyBorder="1"/>
    <xf numFmtId="0" fontId="26" fillId="0" borderId="10" xfId="0" applyFont="1" applyFill="1" applyBorder="1" applyAlignment="1">
      <alignment horizontal="center"/>
    </xf>
    <xf numFmtId="166" fontId="30" fillId="0" borderId="10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 applyProtection="1">
      <alignment horizontal="right" vertical="center"/>
    </xf>
    <xf numFmtId="166" fontId="30" fillId="0" borderId="10" xfId="0" applyNumberFormat="1" applyFont="1" applyFill="1" applyBorder="1" applyAlignment="1"/>
    <xf numFmtId="41" fontId="30" fillId="0" borderId="10" xfId="28" applyFont="1" applyFill="1" applyBorder="1" applyAlignment="1" applyProtection="1">
      <alignment vertical="center"/>
    </xf>
    <xf numFmtId="0" fontId="30" fillId="0" borderId="10" xfId="0" applyNumberFormat="1" applyFont="1" applyFill="1" applyBorder="1" applyAlignment="1" applyProtection="1">
      <alignment vertical="center"/>
    </xf>
    <xf numFmtId="41" fontId="30" fillId="0" borderId="10" xfId="0" applyNumberFormat="1" applyFont="1" applyFill="1" applyBorder="1" applyAlignment="1" applyProtection="1">
      <alignment vertical="center"/>
    </xf>
    <xf numFmtId="41" fontId="30" fillId="0" borderId="10" xfId="28" applyFont="1" applyFill="1" applyBorder="1" applyAlignment="1"/>
    <xf numFmtId="0" fontId="30" fillId="20" borderId="10" xfId="0" applyFont="1" applyFill="1" applyBorder="1"/>
    <xf numFmtId="41" fontId="0" fillId="0" borderId="0" xfId="28" applyFont="1"/>
    <xf numFmtId="41" fontId="0" fillId="0" borderId="0" xfId="0" applyNumberFormat="1"/>
    <xf numFmtId="0" fontId="26" fillId="0" borderId="10" xfId="0" applyNumberFormat="1" applyFont="1" applyFill="1" applyBorder="1" applyAlignment="1" applyProtection="1">
      <alignment horizontal="center" vertical="center"/>
    </xf>
    <xf numFmtId="0" fontId="30" fillId="22" borderId="10" xfId="0" applyFont="1" applyFill="1" applyBorder="1"/>
    <xf numFmtId="0" fontId="30" fillId="23" borderId="10" xfId="0" applyFont="1" applyFill="1" applyBorder="1"/>
    <xf numFmtId="0" fontId="30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6" fillId="0" borderId="10" xfId="0" applyNumberFormat="1" applyFont="1" applyBorder="1"/>
    <xf numFmtId="41" fontId="26" fillId="22" borderId="10" xfId="28" applyFont="1" applyFill="1" applyBorder="1"/>
    <xf numFmtId="41" fontId="26" fillId="23" borderId="10" xfId="28" applyFont="1" applyFill="1" applyBorder="1"/>
    <xf numFmtId="41" fontId="30" fillId="0" borderId="11" xfId="28" applyFont="1" applyFill="1" applyBorder="1" applyAlignment="1" applyProtection="1">
      <alignment vertical="center"/>
    </xf>
    <xf numFmtId="0" fontId="30" fillId="0" borderId="12" xfId="0" applyFont="1" applyFill="1" applyBorder="1"/>
    <xf numFmtId="41" fontId="31" fillId="0" borderId="18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41" fontId="26" fillId="0" borderId="18" xfId="28" applyFont="1" applyFill="1" applyBorder="1"/>
    <xf numFmtId="0" fontId="30" fillId="18" borderId="10" xfId="0" applyFont="1" applyFill="1" applyBorder="1"/>
    <xf numFmtId="41" fontId="26" fillId="18" borderId="18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0" fontId="28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/>
    <xf numFmtId="41" fontId="29" fillId="0" borderId="10" xfId="28" applyFont="1" applyBorder="1" applyAlignment="1">
      <alignment horizontal="center"/>
    </xf>
    <xf numFmtId="41" fontId="20" fillId="0" borderId="10" xfId="28" applyFont="1" applyBorder="1"/>
    <xf numFmtId="0" fontId="21" fillId="0" borderId="10" xfId="0" applyFont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41" fontId="31" fillId="0" borderId="0" xfId="28" applyFont="1"/>
    <xf numFmtId="166" fontId="26" fillId="20" borderId="10" xfId="0" applyNumberFormat="1" applyFont="1" applyFill="1" applyBorder="1" applyAlignment="1"/>
    <xf numFmtId="41" fontId="26" fillId="19" borderId="18" xfId="28" applyFont="1" applyFill="1" applyBorder="1"/>
    <xf numFmtId="0" fontId="26" fillId="0" borderId="10" xfId="0" applyNumberFormat="1" applyFont="1" applyFill="1" applyBorder="1" applyAlignment="1" applyProtection="1">
      <alignment vertical="center"/>
    </xf>
    <xf numFmtId="0" fontId="26" fillId="0" borderId="10" xfId="0" applyNumberFormat="1" applyFont="1" applyFill="1" applyBorder="1" applyAlignment="1" applyProtection="1"/>
    <xf numFmtId="41" fontId="30" fillId="0" borderId="10" xfId="28" applyFont="1" applyFill="1" applyBorder="1" applyAlignment="1" applyProtection="1">
      <alignment horizontal="center" vertical="center"/>
    </xf>
    <xf numFmtId="0" fontId="30" fillId="19" borderId="10" xfId="0" applyFont="1" applyFill="1" applyBorder="1"/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19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7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B1" zoomScale="90" zoomScaleNormal="90" workbookViewId="0">
      <selection activeCell="D9" sqref="D9"/>
    </sheetView>
  </sheetViews>
  <sheetFormatPr defaultRowHeight="15"/>
  <cols>
    <col min="1" max="1" width="3.42578125" customWidth="1"/>
    <col min="2" max="2" width="29.28515625" customWidth="1"/>
    <col min="3" max="3" width="10.28515625" customWidth="1"/>
    <col min="4" max="4" width="60.140625" customWidth="1"/>
    <col min="5" max="5" width="17.28515625" customWidth="1"/>
    <col min="6" max="6" width="8.42578125" bestFit="1" customWidth="1"/>
    <col min="7" max="7" width="9.7109375" bestFit="1" customWidth="1"/>
    <col min="8" max="8" width="6.42578125" bestFit="1" customWidth="1"/>
    <col min="9" max="9" width="9.5703125" bestFit="1" customWidth="1"/>
    <col min="10" max="10" width="11.140625" bestFit="1" customWidth="1"/>
    <col min="11" max="11" width="16.140625" bestFit="1" customWidth="1"/>
    <col min="12" max="12" width="68.28515625" customWidth="1"/>
    <col min="13" max="13" width="11.140625" bestFit="1" customWidth="1"/>
  </cols>
  <sheetData>
    <row r="1" spans="1:12" ht="18.75">
      <c r="A1" s="23"/>
      <c r="B1" s="24" t="s">
        <v>121</v>
      </c>
      <c r="C1" s="25"/>
      <c r="D1" s="23"/>
      <c r="E1" s="23"/>
      <c r="F1" s="23"/>
      <c r="G1" s="23"/>
      <c r="H1" s="23"/>
      <c r="I1" s="23"/>
      <c r="J1" s="26"/>
      <c r="K1" s="27"/>
      <c r="L1" s="23"/>
    </row>
    <row r="2" spans="1:12">
      <c r="A2" s="28" t="s">
        <v>2</v>
      </c>
      <c r="B2" s="28" t="s">
        <v>0</v>
      </c>
      <c r="C2" s="28" t="s">
        <v>3</v>
      </c>
      <c r="D2" s="28" t="s">
        <v>4</v>
      </c>
      <c r="E2" s="28" t="s">
        <v>13</v>
      </c>
      <c r="F2" s="28" t="s">
        <v>14</v>
      </c>
      <c r="G2" s="80" t="s">
        <v>5</v>
      </c>
      <c r="H2" s="80"/>
      <c r="I2" s="28" t="s">
        <v>15</v>
      </c>
      <c r="J2" s="29" t="s">
        <v>6</v>
      </c>
      <c r="K2" s="29" t="s">
        <v>16</v>
      </c>
      <c r="L2" s="28" t="s">
        <v>1</v>
      </c>
    </row>
    <row r="3" spans="1:12">
      <c r="A3" s="28"/>
      <c r="B3" s="28"/>
      <c r="C3" s="28"/>
      <c r="D3" s="28"/>
      <c r="E3" s="28"/>
      <c r="F3" s="28"/>
      <c r="G3" s="28" t="s">
        <v>7</v>
      </c>
      <c r="H3" s="28" t="s">
        <v>8</v>
      </c>
      <c r="I3" s="28" t="s">
        <v>17</v>
      </c>
      <c r="J3" s="29"/>
      <c r="K3" s="29"/>
      <c r="L3" s="28"/>
    </row>
    <row r="4" spans="1:12">
      <c r="A4" s="30">
        <v>1</v>
      </c>
      <c r="B4" s="40" t="s">
        <v>123</v>
      </c>
      <c r="C4" s="31">
        <v>44075</v>
      </c>
      <c r="D4" s="73" t="s">
        <v>18</v>
      </c>
      <c r="E4" s="32"/>
      <c r="F4" s="33">
        <v>45</v>
      </c>
      <c r="G4" s="34"/>
      <c r="H4" s="34"/>
      <c r="I4" s="33"/>
      <c r="J4" s="35">
        <v>2547960</v>
      </c>
      <c r="K4" s="29"/>
      <c r="L4" s="30" t="s">
        <v>19</v>
      </c>
    </row>
    <row r="5" spans="1:12">
      <c r="A5" s="30"/>
      <c r="B5" s="30"/>
      <c r="C5" s="30"/>
      <c r="D5" s="81" t="s">
        <v>10</v>
      </c>
      <c r="E5" s="81"/>
      <c r="F5" s="81"/>
      <c r="G5" s="81"/>
      <c r="H5" s="81"/>
      <c r="I5" s="81"/>
      <c r="J5" s="81"/>
      <c r="K5" s="70">
        <v>2547960</v>
      </c>
      <c r="L5" s="30"/>
    </row>
    <row r="6" spans="1:12">
      <c r="A6" s="30">
        <v>2</v>
      </c>
      <c r="B6" s="44" t="s">
        <v>24</v>
      </c>
      <c r="C6" s="31">
        <v>44075</v>
      </c>
      <c r="D6" s="72" t="s">
        <v>110</v>
      </c>
      <c r="E6" s="37"/>
      <c r="F6" s="37">
        <v>20</v>
      </c>
      <c r="G6" s="37"/>
      <c r="H6" s="37"/>
      <c r="I6" s="36">
        <v>150000</v>
      </c>
      <c r="J6" s="38">
        <f t="shared" ref="J6:J13" si="0">F6*I6</f>
        <v>3000000</v>
      </c>
      <c r="K6" s="39"/>
      <c r="L6" s="30" t="s">
        <v>22</v>
      </c>
    </row>
    <row r="7" spans="1:12">
      <c r="A7" s="30"/>
      <c r="B7" s="30"/>
      <c r="C7" s="31"/>
      <c r="D7" s="72" t="s">
        <v>111</v>
      </c>
      <c r="E7" s="37"/>
      <c r="F7" s="37">
        <v>20</v>
      </c>
      <c r="G7" s="37"/>
      <c r="H7" s="37"/>
      <c r="I7" s="36">
        <v>150000</v>
      </c>
      <c r="J7" s="38">
        <f t="shared" si="0"/>
        <v>3000000</v>
      </c>
      <c r="K7" s="39"/>
      <c r="L7" s="30"/>
    </row>
    <row r="8" spans="1:12">
      <c r="A8" s="30"/>
      <c r="B8" s="30"/>
      <c r="C8" s="31"/>
      <c r="D8" s="72" t="s">
        <v>112</v>
      </c>
      <c r="E8" s="37"/>
      <c r="F8" s="37">
        <v>20</v>
      </c>
      <c r="G8" s="37"/>
      <c r="H8" s="37"/>
      <c r="I8" s="36">
        <v>150000</v>
      </c>
      <c r="J8" s="38">
        <f t="shared" si="0"/>
        <v>3000000</v>
      </c>
      <c r="K8" s="39"/>
      <c r="L8" s="30"/>
    </row>
    <row r="9" spans="1:12">
      <c r="A9" s="30"/>
      <c r="B9" s="30"/>
      <c r="C9" s="31"/>
      <c r="D9" s="72" t="s">
        <v>113</v>
      </c>
      <c r="E9" s="37"/>
      <c r="F9" s="37">
        <v>20</v>
      </c>
      <c r="G9" s="37"/>
      <c r="H9" s="37"/>
      <c r="I9" s="36">
        <v>150000</v>
      </c>
      <c r="J9" s="38">
        <f t="shared" si="0"/>
        <v>3000000</v>
      </c>
      <c r="K9" s="39"/>
      <c r="L9" s="30"/>
    </row>
    <row r="10" spans="1:12">
      <c r="A10" s="30"/>
      <c r="B10" s="30"/>
      <c r="C10" s="31"/>
      <c r="D10" s="72" t="s">
        <v>114</v>
      </c>
      <c r="E10" s="37"/>
      <c r="F10" s="37">
        <v>20</v>
      </c>
      <c r="G10" s="37"/>
      <c r="H10" s="37"/>
      <c r="I10" s="36">
        <v>150000</v>
      </c>
      <c r="J10" s="38">
        <f t="shared" si="0"/>
        <v>3000000</v>
      </c>
      <c r="K10" s="39"/>
      <c r="L10" s="30"/>
    </row>
    <row r="11" spans="1:12">
      <c r="A11" s="30"/>
      <c r="B11" s="30"/>
      <c r="C11" s="31"/>
      <c r="D11" s="72" t="s">
        <v>115</v>
      </c>
      <c r="E11" s="37"/>
      <c r="F11" s="37">
        <v>20</v>
      </c>
      <c r="G11" s="37"/>
      <c r="H11" s="37"/>
      <c r="I11" s="36">
        <v>150000</v>
      </c>
      <c r="J11" s="38">
        <f t="shared" si="0"/>
        <v>3000000</v>
      </c>
      <c r="K11" s="39"/>
      <c r="L11" s="30"/>
    </row>
    <row r="12" spans="1:12">
      <c r="A12" s="30"/>
      <c r="B12" s="30"/>
      <c r="C12" s="31"/>
      <c r="D12" s="72" t="s">
        <v>119</v>
      </c>
      <c r="E12" s="37"/>
      <c r="F12" s="37">
        <v>20</v>
      </c>
      <c r="G12" s="37"/>
      <c r="H12" s="37"/>
      <c r="I12" s="36">
        <v>150000</v>
      </c>
      <c r="J12" s="38">
        <f t="shared" si="0"/>
        <v>3000000</v>
      </c>
      <c r="K12" s="39"/>
      <c r="L12" s="30"/>
    </row>
    <row r="13" spans="1:12">
      <c r="A13" s="30"/>
      <c r="B13" s="30"/>
      <c r="C13" s="31"/>
      <c r="D13" s="72" t="s">
        <v>116</v>
      </c>
      <c r="E13" s="37"/>
      <c r="F13" s="37">
        <v>20</v>
      </c>
      <c r="G13" s="37"/>
      <c r="H13" s="37"/>
      <c r="I13" s="36">
        <v>150000</v>
      </c>
      <c r="J13" s="38">
        <f t="shared" si="0"/>
        <v>3000000</v>
      </c>
      <c r="K13" s="39"/>
      <c r="L13" s="30"/>
    </row>
    <row r="14" spans="1:12">
      <c r="A14" s="30"/>
      <c r="B14" s="30"/>
      <c r="C14" s="31"/>
      <c r="D14" s="72" t="s">
        <v>117</v>
      </c>
      <c r="E14" s="37"/>
      <c r="F14" s="37">
        <v>20</v>
      </c>
      <c r="G14" s="37"/>
      <c r="H14" s="37"/>
      <c r="I14" s="36">
        <v>150000</v>
      </c>
      <c r="J14" s="38">
        <f t="shared" ref="J14:J15" si="1">F14*I14</f>
        <v>3000000</v>
      </c>
      <c r="K14" s="39"/>
      <c r="L14" s="30"/>
    </row>
    <row r="15" spans="1:12">
      <c r="A15" s="30"/>
      <c r="B15" s="30"/>
      <c r="C15" s="31"/>
      <c r="D15" s="37" t="s">
        <v>124</v>
      </c>
      <c r="E15" s="37"/>
      <c r="F15" s="37">
        <v>180</v>
      </c>
      <c r="G15" s="37"/>
      <c r="H15" s="37"/>
      <c r="I15" s="36">
        <v>36000</v>
      </c>
      <c r="J15" s="38">
        <f t="shared" si="1"/>
        <v>6480000</v>
      </c>
      <c r="K15" s="39"/>
      <c r="L15" s="30" t="s">
        <v>122</v>
      </c>
    </row>
    <row r="16" spans="1:12">
      <c r="A16" s="30"/>
      <c r="B16" s="30"/>
      <c r="C16" s="30"/>
      <c r="D16" s="76" t="s">
        <v>10</v>
      </c>
      <c r="E16" s="77"/>
      <c r="F16" s="77"/>
      <c r="G16" s="77"/>
      <c r="H16" s="77"/>
      <c r="I16" s="77"/>
      <c r="J16" s="78"/>
      <c r="K16" s="52">
        <f>SUM(J6:J15)</f>
        <v>33480000</v>
      </c>
      <c r="L16" s="30"/>
    </row>
    <row r="17" spans="1:13">
      <c r="A17" s="30">
        <v>3</v>
      </c>
      <c r="B17" s="45" t="s">
        <v>23</v>
      </c>
      <c r="C17" s="31">
        <v>44075</v>
      </c>
      <c r="D17" s="72" t="s">
        <v>34</v>
      </c>
      <c r="E17" s="43"/>
      <c r="F17" s="43"/>
      <c r="G17" s="46">
        <v>5</v>
      </c>
      <c r="H17" s="46">
        <v>1.5</v>
      </c>
      <c r="I17" s="43"/>
      <c r="J17" s="36">
        <v>9000000</v>
      </c>
      <c r="K17" s="29"/>
      <c r="L17" s="30" t="s">
        <v>25</v>
      </c>
    </row>
    <row r="18" spans="1:13">
      <c r="A18" s="30"/>
      <c r="B18" s="30"/>
      <c r="C18" s="30"/>
      <c r="D18" s="72" t="s">
        <v>74</v>
      </c>
      <c r="E18" s="43"/>
      <c r="F18" s="43"/>
      <c r="G18" s="46">
        <v>5</v>
      </c>
      <c r="H18" s="46">
        <v>1.5</v>
      </c>
      <c r="I18" s="43"/>
      <c r="J18" s="36">
        <v>8475000</v>
      </c>
      <c r="K18" s="29"/>
      <c r="L18" s="30" t="s">
        <v>25</v>
      </c>
    </row>
    <row r="19" spans="1:13">
      <c r="A19" s="30"/>
      <c r="B19" s="30"/>
      <c r="C19" s="30"/>
      <c r="D19" s="72" t="s">
        <v>75</v>
      </c>
      <c r="E19" s="43"/>
      <c r="F19" s="43"/>
      <c r="G19" s="46">
        <v>5</v>
      </c>
      <c r="H19" s="46">
        <v>1.5</v>
      </c>
      <c r="I19" s="43"/>
      <c r="J19" s="36">
        <v>8475000</v>
      </c>
      <c r="K19" s="29"/>
      <c r="L19" s="30" t="s">
        <v>25</v>
      </c>
      <c r="M19" s="42"/>
    </row>
    <row r="20" spans="1:13">
      <c r="A20" s="30"/>
      <c r="B20" s="30"/>
      <c r="C20" s="30"/>
      <c r="D20" s="37"/>
      <c r="E20" s="61"/>
      <c r="F20" s="61"/>
      <c r="G20" s="46"/>
      <c r="H20" s="46"/>
      <c r="I20" s="61"/>
      <c r="J20" s="36"/>
      <c r="K20" s="53">
        <f>SUM(J17:J19)</f>
        <v>25950000</v>
      </c>
      <c r="L20" s="30"/>
      <c r="M20" s="42"/>
    </row>
    <row r="21" spans="1:13">
      <c r="A21" s="30">
        <v>4</v>
      </c>
      <c r="B21" s="59" t="s">
        <v>31</v>
      </c>
      <c r="C21" s="31">
        <v>44075</v>
      </c>
      <c r="D21" s="72" t="s">
        <v>76</v>
      </c>
      <c r="E21" s="57"/>
      <c r="F21" s="46">
        <v>1</v>
      </c>
      <c r="G21" s="57"/>
      <c r="H21" s="46"/>
      <c r="I21" s="57"/>
      <c r="J21" s="54">
        <v>1300000</v>
      </c>
      <c r="K21" s="58"/>
      <c r="L21" s="55"/>
    </row>
    <row r="22" spans="1:13">
      <c r="A22" s="30"/>
      <c r="B22" s="30"/>
      <c r="C22" s="30"/>
      <c r="D22" s="37"/>
      <c r="E22" s="57"/>
      <c r="F22" s="57"/>
      <c r="G22" s="57"/>
      <c r="H22" s="46"/>
      <c r="I22" s="57"/>
      <c r="J22" s="54"/>
      <c r="K22" s="60">
        <f>SUM(J21:J21)</f>
        <v>1300000</v>
      </c>
      <c r="L22" s="55"/>
    </row>
    <row r="23" spans="1:13">
      <c r="A23" s="30">
        <v>5</v>
      </c>
      <c r="B23" s="75" t="s">
        <v>118</v>
      </c>
      <c r="C23" s="31">
        <v>44075</v>
      </c>
      <c r="D23" s="72" t="s">
        <v>104</v>
      </c>
      <c r="E23" s="46" t="s">
        <v>105</v>
      </c>
      <c r="F23" s="46">
        <v>15</v>
      </c>
      <c r="G23" s="46" t="s">
        <v>106</v>
      </c>
      <c r="H23" s="46"/>
      <c r="I23" s="74">
        <v>72600</v>
      </c>
      <c r="J23" s="54">
        <f>I23*F23</f>
        <v>1089000</v>
      </c>
      <c r="K23" s="58"/>
      <c r="L23" s="55"/>
    </row>
    <row r="24" spans="1:13">
      <c r="A24" s="30"/>
      <c r="B24" s="30"/>
      <c r="C24" s="30"/>
      <c r="D24" s="37"/>
      <c r="E24" s="46" t="s">
        <v>108</v>
      </c>
      <c r="F24" s="46">
        <v>15</v>
      </c>
      <c r="G24" s="46" t="s">
        <v>109</v>
      </c>
      <c r="H24" s="46"/>
      <c r="I24" s="74">
        <v>27000</v>
      </c>
      <c r="J24" s="54">
        <f>I24*F24</f>
        <v>405000</v>
      </c>
      <c r="K24" s="58"/>
      <c r="L24" s="55"/>
    </row>
    <row r="25" spans="1:13">
      <c r="A25" s="30"/>
      <c r="B25" s="30"/>
      <c r="C25" s="30"/>
      <c r="D25" s="37"/>
      <c r="E25" s="46" t="s">
        <v>107</v>
      </c>
      <c r="F25" s="46">
        <v>22.5</v>
      </c>
      <c r="G25" s="46">
        <v>1.5</v>
      </c>
      <c r="H25" s="46">
        <v>1</v>
      </c>
      <c r="I25" s="74">
        <v>24000</v>
      </c>
      <c r="J25" s="54">
        <f>I25*F25</f>
        <v>540000</v>
      </c>
      <c r="K25" s="58"/>
      <c r="L25" s="55"/>
    </row>
    <row r="26" spans="1:13">
      <c r="A26" s="30"/>
      <c r="B26" s="30"/>
      <c r="C26" s="30"/>
      <c r="D26" s="37"/>
      <c r="E26" s="46" t="s">
        <v>120</v>
      </c>
      <c r="F26" s="46">
        <v>15</v>
      </c>
      <c r="G26" s="68"/>
      <c r="H26" s="46"/>
      <c r="I26" s="74">
        <v>40000</v>
      </c>
      <c r="J26" s="54">
        <f>I26*F26</f>
        <v>600000</v>
      </c>
      <c r="K26" s="58"/>
      <c r="L26" s="55" t="s">
        <v>122</v>
      </c>
    </row>
    <row r="27" spans="1:13">
      <c r="A27" s="30"/>
      <c r="B27" s="30"/>
      <c r="C27" s="30"/>
      <c r="D27" s="37"/>
      <c r="E27" s="57"/>
      <c r="F27" s="57"/>
      <c r="G27" s="57"/>
      <c r="H27" s="46"/>
      <c r="I27" s="57"/>
      <c r="J27" s="54"/>
      <c r="K27" s="71">
        <f>SUM(J23:J26)</f>
        <v>2634000</v>
      </c>
      <c r="L27" s="55"/>
    </row>
    <row r="28" spans="1:13" ht="18.75">
      <c r="A28" s="30"/>
      <c r="B28" s="79" t="s">
        <v>9</v>
      </c>
      <c r="C28" s="79"/>
      <c r="D28" s="79"/>
      <c r="E28" s="79"/>
      <c r="F28" s="79"/>
      <c r="G28" s="79"/>
      <c r="H28" s="79"/>
      <c r="I28" s="79"/>
      <c r="J28" s="79"/>
      <c r="K28" s="56">
        <f>K5+K16+K20+K22+K27</f>
        <v>65911960</v>
      </c>
      <c r="L28" s="30"/>
    </row>
    <row r="29" spans="1:13">
      <c r="K29" s="42"/>
      <c r="L29" s="41"/>
    </row>
    <row r="30" spans="1:13">
      <c r="K30" s="41"/>
      <c r="L30" s="42"/>
    </row>
    <row r="31" spans="1:13">
      <c r="K31" s="42"/>
    </row>
  </sheetData>
  <mergeCells count="4">
    <mergeCell ref="D16:J16"/>
    <mergeCell ref="B28:J28"/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zoomScale="80" zoomScaleNormal="80" workbookViewId="0">
      <selection activeCell="C17" sqref="C17"/>
    </sheetView>
  </sheetViews>
  <sheetFormatPr defaultRowHeight="12.75"/>
  <cols>
    <col min="1" max="1" width="6.42578125" style="5" customWidth="1"/>
    <col min="2" max="2" width="22.85546875" style="5" customWidth="1"/>
    <col min="3" max="3" width="11.28515625" style="5" bestFit="1" customWidth="1"/>
    <col min="4" max="4" width="36.85546875" style="5" customWidth="1"/>
    <col min="5" max="5" width="68" style="5" bestFit="1" customWidth="1"/>
    <col min="6" max="6" width="9.28515625" style="5" bestFit="1" customWidth="1"/>
    <col min="7" max="7" width="6.42578125" style="5" bestFit="1" customWidth="1"/>
    <col min="8" max="8" width="10.85546875" style="6" bestFit="1" customWidth="1"/>
    <col min="9" max="9" width="9.140625" style="5"/>
    <col min="10" max="10" width="14.5703125" style="5" bestFit="1" customWidth="1"/>
    <col min="11" max="16384" width="9.140625" style="5"/>
  </cols>
  <sheetData>
    <row r="1" spans="1:8" s="16" customFormat="1" ht="15.75">
      <c r="A1" s="14" t="s">
        <v>32</v>
      </c>
      <c r="B1" s="15"/>
      <c r="C1" s="14"/>
      <c r="D1" s="15"/>
      <c r="H1" s="17"/>
    </row>
    <row r="2" spans="1:8">
      <c r="A2" s="86" t="s">
        <v>2</v>
      </c>
      <c r="B2" s="86" t="s">
        <v>0</v>
      </c>
      <c r="C2" s="86" t="s">
        <v>3</v>
      </c>
      <c r="D2" s="86" t="s">
        <v>4</v>
      </c>
      <c r="E2" s="86" t="s">
        <v>11</v>
      </c>
      <c r="F2" s="84" t="s">
        <v>5</v>
      </c>
      <c r="G2" s="85"/>
      <c r="H2" s="82" t="s">
        <v>12</v>
      </c>
    </row>
    <row r="3" spans="1:8" ht="13.5" thickBot="1">
      <c r="A3" s="87"/>
      <c r="B3" s="87"/>
      <c r="C3" s="87"/>
      <c r="D3" s="87"/>
      <c r="E3" s="87"/>
      <c r="F3" s="7" t="s">
        <v>7</v>
      </c>
      <c r="G3" s="7" t="s">
        <v>8</v>
      </c>
      <c r="H3" s="83"/>
    </row>
    <row r="4" spans="1:8" ht="15">
      <c r="A4" s="8">
        <v>1</v>
      </c>
      <c r="B4" s="3" t="s">
        <v>20</v>
      </c>
      <c r="C4" s="4">
        <v>44095</v>
      </c>
      <c r="D4" s="20" t="s">
        <v>35</v>
      </c>
      <c r="E4" s="9" t="s">
        <v>36</v>
      </c>
      <c r="F4" s="2">
        <v>6</v>
      </c>
      <c r="G4" s="2">
        <v>1</v>
      </c>
      <c r="H4" s="18">
        <f>F4*G4</f>
        <v>6</v>
      </c>
    </row>
    <row r="5" spans="1:8" ht="15">
      <c r="A5" s="10">
        <v>2</v>
      </c>
      <c r="B5" s="11"/>
      <c r="C5" s="4">
        <v>44095</v>
      </c>
      <c r="D5" s="21" t="s">
        <v>40</v>
      </c>
      <c r="E5" s="9" t="s">
        <v>36</v>
      </c>
      <c r="F5" s="1">
        <v>2</v>
      </c>
      <c r="G5" s="1">
        <v>0.6</v>
      </c>
      <c r="H5" s="19">
        <f>F5*G5</f>
        <v>1.2</v>
      </c>
    </row>
    <row r="6" spans="1:8" ht="15">
      <c r="A6" s="10">
        <v>3</v>
      </c>
      <c r="B6" s="11"/>
      <c r="C6" s="4">
        <v>44098</v>
      </c>
      <c r="D6" s="21" t="s">
        <v>37</v>
      </c>
      <c r="E6" s="12" t="s">
        <v>38</v>
      </c>
      <c r="F6" s="1">
        <v>2.75</v>
      </c>
      <c r="G6" s="1">
        <v>0.8</v>
      </c>
      <c r="H6" s="19">
        <f t="shared" ref="H6:H48" si="0">F6*G6</f>
        <v>2.2000000000000002</v>
      </c>
    </row>
    <row r="7" spans="1:8" ht="15">
      <c r="A7" s="10">
        <v>4</v>
      </c>
      <c r="B7" s="11"/>
      <c r="C7" s="4">
        <v>44098</v>
      </c>
      <c r="D7" s="21" t="s">
        <v>39</v>
      </c>
      <c r="E7" s="12" t="s">
        <v>38</v>
      </c>
      <c r="F7" s="1">
        <v>2.2999999999999998</v>
      </c>
      <c r="G7" s="1">
        <v>0.65</v>
      </c>
      <c r="H7" s="19">
        <f t="shared" si="0"/>
        <v>1.4949999999999999</v>
      </c>
    </row>
    <row r="8" spans="1:8" ht="15">
      <c r="A8" s="10">
        <v>5</v>
      </c>
      <c r="B8" s="11"/>
      <c r="C8" s="4">
        <v>44088</v>
      </c>
      <c r="D8" s="22" t="s">
        <v>41</v>
      </c>
      <c r="E8" s="12" t="s">
        <v>42</v>
      </c>
      <c r="F8" s="1">
        <v>1.4</v>
      </c>
      <c r="G8" s="1">
        <v>0.6</v>
      </c>
      <c r="H8" s="19">
        <f t="shared" si="0"/>
        <v>0.84</v>
      </c>
    </row>
    <row r="9" spans="1:8" ht="15">
      <c r="A9" s="10">
        <v>6</v>
      </c>
      <c r="B9" s="11"/>
      <c r="C9" s="4">
        <v>44088</v>
      </c>
      <c r="D9" s="22" t="s">
        <v>43</v>
      </c>
      <c r="E9" s="12" t="s">
        <v>42</v>
      </c>
      <c r="F9" s="1">
        <v>1.5</v>
      </c>
      <c r="G9" s="1">
        <v>0.6</v>
      </c>
      <c r="H9" s="19">
        <f t="shared" si="0"/>
        <v>0.89999999999999991</v>
      </c>
    </row>
    <row r="10" spans="1:8" ht="15">
      <c r="A10" s="10">
        <v>7</v>
      </c>
      <c r="B10" s="11"/>
      <c r="C10" s="4">
        <v>44100</v>
      </c>
      <c r="D10" s="22" t="s">
        <v>44</v>
      </c>
      <c r="E10" s="12" t="s">
        <v>45</v>
      </c>
      <c r="F10" s="1">
        <v>3.5</v>
      </c>
      <c r="G10" s="1">
        <v>0.9</v>
      </c>
      <c r="H10" s="19">
        <f t="shared" si="0"/>
        <v>3.15</v>
      </c>
    </row>
    <row r="11" spans="1:8" ht="15">
      <c r="A11" s="10">
        <v>8</v>
      </c>
      <c r="B11" s="11"/>
      <c r="C11" s="4">
        <v>44100</v>
      </c>
      <c r="D11" s="22" t="s">
        <v>44</v>
      </c>
      <c r="E11" s="12" t="s">
        <v>45</v>
      </c>
      <c r="F11" s="1">
        <v>2.2999999999999998</v>
      </c>
      <c r="G11" s="1">
        <v>0.9</v>
      </c>
      <c r="H11" s="19">
        <f t="shared" si="0"/>
        <v>2.0699999999999998</v>
      </c>
    </row>
    <row r="12" spans="1:8" ht="15">
      <c r="A12" s="10">
        <v>9</v>
      </c>
      <c r="B12" s="11"/>
      <c r="C12" s="4">
        <v>44100</v>
      </c>
      <c r="D12" s="22" t="s">
        <v>46</v>
      </c>
      <c r="E12" s="12" t="s">
        <v>45</v>
      </c>
      <c r="F12" s="1">
        <v>3</v>
      </c>
      <c r="G12" s="1">
        <v>1.2</v>
      </c>
      <c r="H12" s="19">
        <f t="shared" si="0"/>
        <v>3.5999999999999996</v>
      </c>
    </row>
    <row r="13" spans="1:8" ht="15">
      <c r="A13" s="10">
        <v>10</v>
      </c>
      <c r="B13" s="11"/>
      <c r="C13" s="4">
        <v>44089</v>
      </c>
      <c r="D13" s="22" t="s">
        <v>47</v>
      </c>
      <c r="E13" s="12" t="s">
        <v>48</v>
      </c>
      <c r="F13" s="1">
        <v>4.3</v>
      </c>
      <c r="G13" s="1">
        <v>1.2</v>
      </c>
      <c r="H13" s="19">
        <f t="shared" si="0"/>
        <v>5.1599999999999993</v>
      </c>
    </row>
    <row r="14" spans="1:8" ht="15">
      <c r="A14" s="10">
        <v>11</v>
      </c>
      <c r="B14" s="11"/>
      <c r="C14" s="4">
        <v>44096</v>
      </c>
      <c r="D14" s="22" t="s">
        <v>49</v>
      </c>
      <c r="E14" s="13" t="s">
        <v>33</v>
      </c>
      <c r="F14" s="1">
        <v>4</v>
      </c>
      <c r="G14" s="1">
        <v>1.1000000000000001</v>
      </c>
      <c r="H14" s="19">
        <f t="shared" si="0"/>
        <v>4.4000000000000004</v>
      </c>
    </row>
    <row r="15" spans="1:8" ht="15">
      <c r="A15" s="10">
        <v>12</v>
      </c>
      <c r="B15" s="11"/>
      <c r="C15" s="4">
        <v>44096</v>
      </c>
      <c r="D15" s="22" t="s">
        <v>50</v>
      </c>
      <c r="E15" s="13" t="s">
        <v>33</v>
      </c>
      <c r="F15" s="1">
        <v>3</v>
      </c>
      <c r="G15" s="1">
        <v>1.1000000000000001</v>
      </c>
      <c r="H15" s="19">
        <f t="shared" si="0"/>
        <v>3.3000000000000003</v>
      </c>
    </row>
    <row r="16" spans="1:8" ht="15">
      <c r="A16" s="10">
        <v>13</v>
      </c>
      <c r="B16" s="11"/>
      <c r="C16" s="4">
        <v>44099</v>
      </c>
      <c r="D16" s="22" t="s">
        <v>51</v>
      </c>
      <c r="E16" s="13" t="s">
        <v>52</v>
      </c>
      <c r="F16" s="1">
        <v>3</v>
      </c>
      <c r="G16" s="1">
        <v>1</v>
      </c>
      <c r="H16" s="19">
        <f t="shared" si="0"/>
        <v>3</v>
      </c>
    </row>
    <row r="17" spans="1:8" ht="15">
      <c r="A17" s="10">
        <v>14</v>
      </c>
      <c r="B17" s="11"/>
      <c r="C17" s="4">
        <v>44099</v>
      </c>
      <c r="D17" s="22" t="s">
        <v>53</v>
      </c>
      <c r="E17" s="13" t="s">
        <v>52</v>
      </c>
      <c r="F17" s="1">
        <v>1</v>
      </c>
      <c r="G17" s="1">
        <v>1</v>
      </c>
      <c r="H17" s="19">
        <f t="shared" si="0"/>
        <v>1</v>
      </c>
    </row>
    <row r="18" spans="1:8" ht="15">
      <c r="A18" s="10">
        <v>15</v>
      </c>
      <c r="B18" s="11"/>
      <c r="C18" s="4">
        <v>44100</v>
      </c>
      <c r="D18" s="62" t="s">
        <v>54</v>
      </c>
      <c r="E18" s="13" t="s">
        <v>55</v>
      </c>
      <c r="F18" s="63">
        <v>3</v>
      </c>
      <c r="G18" s="64">
        <v>0.6</v>
      </c>
      <c r="H18" s="65">
        <f t="shared" si="0"/>
        <v>1.7999999999999998</v>
      </c>
    </row>
    <row r="19" spans="1:8">
      <c r="A19" s="10">
        <v>16</v>
      </c>
      <c r="B19" s="11"/>
      <c r="C19" s="4">
        <v>44093</v>
      </c>
      <c r="D19" s="67" t="s">
        <v>56</v>
      </c>
      <c r="E19" s="13" t="s">
        <v>57</v>
      </c>
      <c r="F19" s="11">
        <v>7</v>
      </c>
      <c r="G19" s="11">
        <v>0.6</v>
      </c>
      <c r="H19" s="66">
        <f t="shared" si="0"/>
        <v>4.2</v>
      </c>
    </row>
    <row r="20" spans="1:8">
      <c r="A20" s="10">
        <v>17</v>
      </c>
      <c r="B20" s="11"/>
      <c r="C20" s="4">
        <v>44093</v>
      </c>
      <c r="D20" s="67" t="s">
        <v>56</v>
      </c>
      <c r="E20" s="13" t="s">
        <v>57</v>
      </c>
      <c r="F20" s="11">
        <v>4</v>
      </c>
      <c r="G20" s="11">
        <v>0.6</v>
      </c>
      <c r="H20" s="66">
        <f t="shared" si="0"/>
        <v>2.4</v>
      </c>
    </row>
    <row r="21" spans="1:8">
      <c r="A21" s="10">
        <v>18</v>
      </c>
      <c r="B21" s="11"/>
      <c r="C21" s="4">
        <v>44093</v>
      </c>
      <c r="D21" s="67" t="s">
        <v>58</v>
      </c>
      <c r="E21" s="11" t="s">
        <v>59</v>
      </c>
      <c r="F21" s="11">
        <v>2</v>
      </c>
      <c r="G21" s="11">
        <v>0.4</v>
      </c>
      <c r="H21" s="66">
        <f t="shared" si="0"/>
        <v>0.8</v>
      </c>
    </row>
    <row r="22" spans="1:8">
      <c r="A22" s="10">
        <v>19</v>
      </c>
      <c r="B22" s="11"/>
      <c r="C22" s="4">
        <v>44093</v>
      </c>
      <c r="D22" s="67" t="s">
        <v>60</v>
      </c>
      <c r="E22" s="11" t="s">
        <v>61</v>
      </c>
      <c r="F22" s="11">
        <v>3</v>
      </c>
      <c r="G22" s="11">
        <v>0.5</v>
      </c>
      <c r="H22" s="66">
        <f t="shared" si="0"/>
        <v>1.5</v>
      </c>
    </row>
    <row r="23" spans="1:8">
      <c r="A23" s="10">
        <v>20</v>
      </c>
      <c r="B23" s="11"/>
      <c r="C23" s="4">
        <v>44093</v>
      </c>
      <c r="D23" s="67" t="s">
        <v>62</v>
      </c>
      <c r="E23" s="11" t="s">
        <v>63</v>
      </c>
      <c r="F23" s="11">
        <v>3</v>
      </c>
      <c r="G23" s="11">
        <v>0.3</v>
      </c>
      <c r="H23" s="66">
        <f t="shared" si="0"/>
        <v>0.89999999999999991</v>
      </c>
    </row>
    <row r="24" spans="1:8">
      <c r="A24" s="10">
        <v>21</v>
      </c>
      <c r="B24" s="11"/>
      <c r="C24" s="4">
        <v>44093</v>
      </c>
      <c r="D24" s="67" t="s">
        <v>64</v>
      </c>
      <c r="E24" s="11" t="s">
        <v>63</v>
      </c>
      <c r="F24" s="11">
        <v>3</v>
      </c>
      <c r="G24" s="11">
        <v>0.5</v>
      </c>
      <c r="H24" s="66">
        <f t="shared" si="0"/>
        <v>1.5</v>
      </c>
    </row>
    <row r="25" spans="1:8">
      <c r="A25" s="10">
        <v>22</v>
      </c>
      <c r="B25" s="11"/>
      <c r="C25" s="4">
        <v>44093</v>
      </c>
      <c r="D25" s="67" t="s">
        <v>65</v>
      </c>
      <c r="E25" s="11" t="s">
        <v>63</v>
      </c>
      <c r="F25" s="11">
        <v>1.5</v>
      </c>
      <c r="G25" s="11">
        <v>0.35</v>
      </c>
      <c r="H25" s="66">
        <f t="shared" si="0"/>
        <v>0.52499999999999991</v>
      </c>
    </row>
    <row r="26" spans="1:8">
      <c r="A26" s="10">
        <v>23</v>
      </c>
      <c r="B26" s="11"/>
      <c r="C26" s="4">
        <v>44093</v>
      </c>
      <c r="D26" s="67" t="s">
        <v>66</v>
      </c>
      <c r="E26" s="11" t="s">
        <v>63</v>
      </c>
      <c r="F26" s="11">
        <v>3</v>
      </c>
      <c r="G26" s="11">
        <v>0.35</v>
      </c>
      <c r="H26" s="66">
        <f t="shared" si="0"/>
        <v>1.0499999999999998</v>
      </c>
    </row>
    <row r="27" spans="1:8">
      <c r="A27" s="10">
        <v>24</v>
      </c>
      <c r="B27" s="11"/>
      <c r="C27" s="4">
        <v>44093</v>
      </c>
      <c r="D27" s="67" t="s">
        <v>67</v>
      </c>
      <c r="E27" s="11" t="s">
        <v>63</v>
      </c>
      <c r="F27" s="11">
        <v>2</v>
      </c>
      <c r="G27" s="11">
        <v>1</v>
      </c>
      <c r="H27" s="66">
        <f t="shared" si="0"/>
        <v>2</v>
      </c>
    </row>
    <row r="28" spans="1:8">
      <c r="A28" s="10">
        <v>25</v>
      </c>
      <c r="B28" s="11"/>
      <c r="C28" s="4">
        <v>44093</v>
      </c>
      <c r="D28" s="67" t="s">
        <v>67</v>
      </c>
      <c r="E28" s="11" t="s">
        <v>63</v>
      </c>
      <c r="F28" s="11">
        <v>0.5</v>
      </c>
      <c r="G28" s="11">
        <v>0.25</v>
      </c>
      <c r="H28" s="66">
        <f t="shared" si="0"/>
        <v>0.125</v>
      </c>
    </row>
    <row r="29" spans="1:8">
      <c r="A29" s="10">
        <v>26</v>
      </c>
      <c r="B29" s="11"/>
      <c r="C29" s="4">
        <v>44093</v>
      </c>
      <c r="D29" s="67" t="s">
        <v>67</v>
      </c>
      <c r="E29" s="11" t="s">
        <v>63</v>
      </c>
      <c r="F29" s="11">
        <v>0.5</v>
      </c>
      <c r="G29" s="11">
        <v>0.25</v>
      </c>
      <c r="H29" s="66">
        <f t="shared" si="0"/>
        <v>0.125</v>
      </c>
    </row>
    <row r="30" spans="1:8">
      <c r="A30" s="10">
        <v>27</v>
      </c>
      <c r="B30" s="11"/>
      <c r="C30" s="4">
        <v>44097</v>
      </c>
      <c r="D30" s="67" t="s">
        <v>68</v>
      </c>
      <c r="E30" s="11" t="s">
        <v>69</v>
      </c>
      <c r="F30" s="11">
        <v>4.5</v>
      </c>
      <c r="G30" s="11">
        <v>1.2</v>
      </c>
      <c r="H30" s="66">
        <f t="shared" si="0"/>
        <v>5.3999999999999995</v>
      </c>
    </row>
    <row r="31" spans="1:8">
      <c r="A31" s="10">
        <v>28</v>
      </c>
      <c r="B31" s="11"/>
      <c r="C31" s="4">
        <v>44095</v>
      </c>
      <c r="D31" s="67" t="s">
        <v>70</v>
      </c>
      <c r="E31" s="11" t="s">
        <v>48</v>
      </c>
      <c r="F31" s="11">
        <v>2</v>
      </c>
      <c r="G31" s="11">
        <v>0.6</v>
      </c>
      <c r="H31" s="66">
        <f t="shared" si="0"/>
        <v>1.2</v>
      </c>
    </row>
    <row r="32" spans="1:8">
      <c r="A32" s="10">
        <v>29</v>
      </c>
      <c r="B32" s="11"/>
      <c r="C32" s="4">
        <v>44095</v>
      </c>
      <c r="D32" s="67" t="s">
        <v>70</v>
      </c>
      <c r="E32" s="11" t="s">
        <v>48</v>
      </c>
      <c r="F32" s="11">
        <v>3</v>
      </c>
      <c r="G32" s="11">
        <v>0.5</v>
      </c>
      <c r="H32" s="66">
        <f t="shared" si="0"/>
        <v>1.5</v>
      </c>
    </row>
    <row r="33" spans="1:8">
      <c r="A33" s="10">
        <v>30</v>
      </c>
      <c r="B33" s="11"/>
      <c r="C33" s="4">
        <v>44096</v>
      </c>
      <c r="D33" s="67" t="s">
        <v>71</v>
      </c>
      <c r="E33" s="11" t="s">
        <v>72</v>
      </c>
      <c r="F33" s="11">
        <v>2.5</v>
      </c>
      <c r="G33" s="11">
        <v>0.85</v>
      </c>
      <c r="H33" s="66">
        <f t="shared" si="0"/>
        <v>2.125</v>
      </c>
    </row>
    <row r="34" spans="1:8">
      <c r="A34" s="10">
        <v>31</v>
      </c>
      <c r="B34" s="11"/>
      <c r="C34" s="4">
        <v>44098</v>
      </c>
      <c r="D34" s="67" t="s">
        <v>73</v>
      </c>
      <c r="E34" s="11" t="s">
        <v>21</v>
      </c>
      <c r="F34" s="11">
        <v>2.8</v>
      </c>
      <c r="G34" s="11">
        <v>1</v>
      </c>
      <c r="H34" s="66">
        <f t="shared" si="0"/>
        <v>2.8</v>
      </c>
    </row>
    <row r="35" spans="1:8">
      <c r="A35" s="10">
        <v>32</v>
      </c>
      <c r="B35" s="11"/>
      <c r="C35" s="4">
        <v>44088</v>
      </c>
      <c r="D35" s="67" t="s">
        <v>77</v>
      </c>
      <c r="E35" s="11" t="s">
        <v>78</v>
      </c>
      <c r="F35" s="11">
        <v>2.5</v>
      </c>
      <c r="G35" s="11">
        <v>0.7</v>
      </c>
      <c r="H35" s="66">
        <f t="shared" si="0"/>
        <v>1.75</v>
      </c>
    </row>
    <row r="36" spans="1:8">
      <c r="A36" s="10">
        <v>33</v>
      </c>
      <c r="B36" s="11"/>
      <c r="C36" s="4">
        <v>44088</v>
      </c>
      <c r="D36" s="67" t="s">
        <v>79</v>
      </c>
      <c r="E36" s="11" t="s">
        <v>80</v>
      </c>
      <c r="F36" s="11">
        <v>2.5</v>
      </c>
      <c r="G36" s="11">
        <v>1</v>
      </c>
      <c r="H36" s="66">
        <f t="shared" si="0"/>
        <v>2.5</v>
      </c>
    </row>
    <row r="37" spans="1:8">
      <c r="A37" s="10">
        <v>34</v>
      </c>
      <c r="B37" s="11"/>
      <c r="C37" s="4">
        <v>44090</v>
      </c>
      <c r="D37" s="67" t="s">
        <v>81</v>
      </c>
      <c r="E37" s="11" t="s">
        <v>82</v>
      </c>
      <c r="F37" s="11">
        <v>2.2000000000000002</v>
      </c>
      <c r="G37" s="11">
        <v>1</v>
      </c>
      <c r="H37" s="66">
        <f t="shared" si="0"/>
        <v>2.2000000000000002</v>
      </c>
    </row>
    <row r="38" spans="1:8">
      <c r="A38" s="10">
        <v>35</v>
      </c>
      <c r="B38" s="11"/>
      <c r="C38" s="4">
        <v>44089</v>
      </c>
      <c r="D38" s="67" t="s">
        <v>83</v>
      </c>
      <c r="E38" s="11" t="s">
        <v>84</v>
      </c>
      <c r="F38" s="11">
        <v>1.8</v>
      </c>
      <c r="G38" s="11">
        <v>0.75</v>
      </c>
      <c r="H38" s="66">
        <f t="shared" si="0"/>
        <v>1.35</v>
      </c>
    </row>
    <row r="39" spans="1:8">
      <c r="A39" s="10">
        <v>36</v>
      </c>
      <c r="B39" s="11"/>
      <c r="C39" s="4">
        <v>44091</v>
      </c>
      <c r="D39" s="67" t="s">
        <v>85</v>
      </c>
      <c r="E39" s="11" t="s">
        <v>86</v>
      </c>
      <c r="F39" s="11">
        <v>3</v>
      </c>
      <c r="G39" s="11">
        <v>1</v>
      </c>
      <c r="H39" s="66">
        <f t="shared" si="0"/>
        <v>3</v>
      </c>
    </row>
    <row r="40" spans="1:8">
      <c r="A40" s="10">
        <v>37</v>
      </c>
      <c r="B40" s="11"/>
      <c r="C40" s="4">
        <v>44090</v>
      </c>
      <c r="D40" s="67" t="s">
        <v>87</v>
      </c>
      <c r="E40" s="11" t="s">
        <v>75</v>
      </c>
      <c r="F40" s="11">
        <v>3</v>
      </c>
      <c r="G40" s="11">
        <v>1</v>
      </c>
      <c r="H40" s="66">
        <f t="shared" si="0"/>
        <v>3</v>
      </c>
    </row>
    <row r="41" spans="1:8">
      <c r="A41" s="10">
        <v>38</v>
      </c>
      <c r="B41" s="11"/>
      <c r="C41" s="4">
        <v>44095</v>
      </c>
      <c r="D41" s="67" t="s">
        <v>88</v>
      </c>
      <c r="E41" s="11" t="s">
        <v>89</v>
      </c>
      <c r="F41" s="11">
        <v>3</v>
      </c>
      <c r="G41" s="11">
        <v>1</v>
      </c>
      <c r="H41" s="66">
        <f t="shared" si="0"/>
        <v>3</v>
      </c>
    </row>
    <row r="42" spans="1:8">
      <c r="A42" s="10">
        <v>39</v>
      </c>
      <c r="B42" s="11"/>
      <c r="C42" s="4">
        <v>44097</v>
      </c>
      <c r="D42" s="67" t="s">
        <v>90</v>
      </c>
      <c r="E42" s="11" t="s">
        <v>91</v>
      </c>
      <c r="F42" s="11">
        <v>6</v>
      </c>
      <c r="G42" s="11">
        <v>1</v>
      </c>
      <c r="H42" s="66">
        <f t="shared" si="0"/>
        <v>6</v>
      </c>
    </row>
    <row r="43" spans="1:8">
      <c r="A43" s="10">
        <v>40</v>
      </c>
      <c r="B43" s="11"/>
      <c r="C43" s="4">
        <v>44099</v>
      </c>
      <c r="D43" s="67" t="s">
        <v>92</v>
      </c>
      <c r="E43" s="11" t="s">
        <v>93</v>
      </c>
      <c r="F43" s="11">
        <v>3</v>
      </c>
      <c r="G43" s="11">
        <v>1</v>
      </c>
      <c r="H43" s="66">
        <f t="shared" si="0"/>
        <v>3</v>
      </c>
    </row>
    <row r="44" spans="1:8">
      <c r="A44" s="10">
        <v>41</v>
      </c>
      <c r="B44" s="11"/>
      <c r="C44" s="4">
        <v>44100</v>
      </c>
      <c r="D44" s="67" t="s">
        <v>94</v>
      </c>
      <c r="E44" s="11" t="s">
        <v>95</v>
      </c>
      <c r="F44" s="11">
        <v>2.1</v>
      </c>
      <c r="G44" s="11">
        <v>1</v>
      </c>
      <c r="H44" s="66">
        <f t="shared" si="0"/>
        <v>2.1</v>
      </c>
    </row>
    <row r="45" spans="1:8">
      <c r="A45" s="10">
        <v>42</v>
      </c>
      <c r="B45" s="11"/>
      <c r="C45" s="4">
        <v>44095</v>
      </c>
      <c r="D45" s="67" t="s">
        <v>96</v>
      </c>
      <c r="E45" s="11" t="s">
        <v>89</v>
      </c>
      <c r="F45" s="11">
        <v>3</v>
      </c>
      <c r="G45" s="11">
        <v>1</v>
      </c>
      <c r="H45" s="66">
        <f t="shared" si="0"/>
        <v>3</v>
      </c>
    </row>
    <row r="46" spans="1:8">
      <c r="A46" s="10">
        <v>43</v>
      </c>
      <c r="B46" s="11"/>
      <c r="C46" s="4">
        <v>44096</v>
      </c>
      <c r="D46" s="67" t="s">
        <v>97</v>
      </c>
      <c r="E46" s="11" t="s">
        <v>98</v>
      </c>
      <c r="F46" s="11">
        <v>2</v>
      </c>
      <c r="G46" s="11">
        <v>1</v>
      </c>
      <c r="H46" s="66">
        <f t="shared" si="0"/>
        <v>2</v>
      </c>
    </row>
    <row r="47" spans="1:8">
      <c r="A47" s="10">
        <v>44</v>
      </c>
      <c r="B47" s="11"/>
      <c r="C47" s="4">
        <v>44097</v>
      </c>
      <c r="D47" s="67" t="s">
        <v>99</v>
      </c>
      <c r="E47" s="11" t="s">
        <v>100</v>
      </c>
      <c r="F47" s="11">
        <v>2</v>
      </c>
      <c r="G47" s="11">
        <v>1</v>
      </c>
      <c r="H47" s="66">
        <f t="shared" si="0"/>
        <v>2</v>
      </c>
    </row>
    <row r="48" spans="1:8">
      <c r="A48" s="10">
        <v>45</v>
      </c>
      <c r="B48" s="11"/>
      <c r="C48" s="4">
        <v>44089</v>
      </c>
      <c r="D48" s="67" t="s">
        <v>101</v>
      </c>
      <c r="E48" s="11" t="s">
        <v>102</v>
      </c>
      <c r="F48" s="11">
        <v>3</v>
      </c>
      <c r="G48" s="11">
        <v>1</v>
      </c>
      <c r="H48" s="66">
        <f t="shared" si="0"/>
        <v>3</v>
      </c>
    </row>
    <row r="49" spans="5:10" ht="18.75">
      <c r="E49" s="5" t="s">
        <v>103</v>
      </c>
      <c r="H49" s="6">
        <f>SUM(H4:H48)</f>
        <v>106.16499999999998</v>
      </c>
      <c r="I49" s="6">
        <v>24000</v>
      </c>
      <c r="J49" s="69">
        <f>H49*I49</f>
        <v>2547959.9999999995</v>
      </c>
    </row>
  </sheetData>
  <mergeCells count="7"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9" sqref="E9"/>
    </sheetView>
  </sheetViews>
  <sheetFormatPr defaultRowHeight="15"/>
  <cols>
    <col min="1" max="1" width="26.8554687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47" t="s">
        <v>26</v>
      </c>
    </row>
    <row r="3" spans="1:5" ht="31.5" customHeight="1">
      <c r="A3" s="48" t="s">
        <v>27</v>
      </c>
      <c r="B3" s="48" t="s">
        <v>14</v>
      </c>
      <c r="C3" s="48" t="s">
        <v>7</v>
      </c>
      <c r="D3" s="48" t="s">
        <v>8</v>
      </c>
      <c r="E3" s="49" t="s">
        <v>28</v>
      </c>
    </row>
    <row r="4" spans="1:5">
      <c r="A4" s="48" t="s">
        <v>29</v>
      </c>
      <c r="B4" s="37">
        <v>1</v>
      </c>
      <c r="C4" s="37">
        <v>0.9</v>
      </c>
      <c r="D4" s="37">
        <v>0.2</v>
      </c>
      <c r="E4" s="50">
        <v>100000</v>
      </c>
    </row>
    <row r="5" spans="1:5">
      <c r="A5" s="48" t="s">
        <v>30</v>
      </c>
      <c r="B5" s="37">
        <v>2</v>
      </c>
      <c r="C5" s="37">
        <v>0.35</v>
      </c>
      <c r="D5" s="37">
        <v>0.4</v>
      </c>
      <c r="E5" s="50">
        <v>50000</v>
      </c>
    </row>
    <row r="6" spans="1:5">
      <c r="A6" s="48"/>
      <c r="B6" s="48"/>
      <c r="C6" s="48"/>
      <c r="D6" s="48"/>
      <c r="E6" s="51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2020-09-01T03:51:04Z</dcterms:modified>
</cp:coreProperties>
</file>