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PAP Biaya" sheetId="5" r:id="rId1"/>
    <sheet name="Penj Aneka" sheetId="4" r:id="rId2"/>
    <sheet name="Penj ABC" sheetId="1" r:id="rId3"/>
    <sheet name="Penj Lina" sheetId="2" r:id="rId4"/>
  </sheets>
  <calcPr calcId="124519"/>
</workbook>
</file>

<file path=xl/calcChain.xml><?xml version="1.0" encoding="utf-8"?>
<calcChain xmlns="http://schemas.openxmlformats.org/spreadsheetml/2006/main">
  <c r="I12" i="5"/>
  <c r="I11"/>
  <c r="J16" l="1"/>
  <c r="K16" s="1"/>
  <c r="K18" s="1"/>
  <c r="J7"/>
  <c r="K7" s="1"/>
  <c r="J12"/>
  <c r="K12" s="1"/>
  <c r="J11"/>
  <c r="K11" s="1"/>
  <c r="K14" l="1"/>
  <c r="K9"/>
  <c r="K5"/>
  <c r="K19" l="1"/>
  <c r="J14" i="4"/>
</calcChain>
</file>

<file path=xl/sharedStrings.xml><?xml version="1.0" encoding="utf-8"?>
<sst xmlns="http://schemas.openxmlformats.org/spreadsheetml/2006/main" count="113" uniqueCount="80">
  <si>
    <t>Sum of TOTHNA</t>
  </si>
  <si>
    <t>BLN</t>
  </si>
  <si>
    <t>SORTCAB</t>
  </si>
  <si>
    <t>CUSTID</t>
  </si>
  <si>
    <t>NAMALANG</t>
  </si>
  <si>
    <t>ALMTLANG</t>
  </si>
  <si>
    <t>Grand Total</t>
  </si>
  <si>
    <t>SMG</t>
  </si>
  <si>
    <t>SMG Total</t>
  </si>
  <si>
    <t>1013852</t>
  </si>
  <si>
    <t>CV. ANEKA JAYA KENDAL</t>
  </si>
  <si>
    <t>JL. SOEKARNO HATTA RT.006 RW.005, LANGENHARJO, KEN</t>
  </si>
  <si>
    <t>1063479</t>
  </si>
  <si>
    <t>SM. ANEKA JAYA SALATIGA</t>
  </si>
  <si>
    <t>JL.IMAM BONJOL NO.37 RT 04 RW 08 SIDOREJO LOR, SID</t>
  </si>
  <si>
    <t>TK. ABC</t>
  </si>
  <si>
    <t>914516</t>
  </si>
  <si>
    <t>CV. ANEKA JAYA WOLTER MONGINSIDI</t>
  </si>
  <si>
    <t>JL. WOLTER MONGINSIDI NO.100 RT.002 RW.007 TLOGOMU</t>
  </si>
  <si>
    <t>95440</t>
  </si>
  <si>
    <t>JL. RAYA PASAR NO. 4, SUKOREJO</t>
  </si>
  <si>
    <t>954667</t>
  </si>
  <si>
    <t>SM. ANEKA JAYA</t>
  </si>
  <si>
    <t>JL. RAYA BANDUNGREJO NO.119, BANDUNGREJO, MRANGGEN</t>
  </si>
  <si>
    <t>968596</t>
  </si>
  <si>
    <t>CV. ANEKA JAYA</t>
  </si>
  <si>
    <t>JL. SAMBIROTO RAYA NO.100 RT.02 RW.02, SAMBIROTO,</t>
  </si>
  <si>
    <t>971764</t>
  </si>
  <si>
    <t>CV. ANEKA JAYA NGALIYAN</t>
  </si>
  <si>
    <t>JL. PROF. DR. HAMKA NO.38 A RT.03 RW.11, PURWOYOSO</t>
  </si>
  <si>
    <t>980397</t>
  </si>
  <si>
    <t>TK. LINA / LIN</t>
  </si>
  <si>
    <t>PS. BINTORO LT.ATAS BLOK A.2 . 30, BINTORO, DEMAK,</t>
  </si>
  <si>
    <t>985697</t>
  </si>
  <si>
    <t>CV. ANEKA JAYA XPANCUR</t>
  </si>
  <si>
    <t>JL. UNTUNG SUROPATI NO.168 RT.04 RW.04, KALIPANCUR</t>
  </si>
  <si>
    <t>988076</t>
  </si>
  <si>
    <t>CV. ANEKA JAYA MRANGGEN 22</t>
  </si>
  <si>
    <t>JL. RAYA MRANGGEN NO.22 RT.03 RW.01, MRANGGEN, MRA</t>
  </si>
  <si>
    <t>LPAP</t>
  </si>
  <si>
    <t>Suport kalender</t>
  </si>
  <si>
    <t>Floor disply</t>
  </si>
  <si>
    <t>Floor disply 3bln</t>
  </si>
  <si>
    <t>NO</t>
  </si>
  <si>
    <t>AKTIFITAS PROMOSI</t>
  </si>
  <si>
    <t>TANGGAL</t>
  </si>
  <si>
    <t>NAMA TOKO / TEMPAT</t>
  </si>
  <si>
    <t>NAMA PASAR / ALAMAT</t>
  </si>
  <si>
    <t>UKURAN (M)</t>
  </si>
  <si>
    <t>JUMLAH</t>
  </si>
  <si>
    <t>HARGA SATUAN</t>
  </si>
  <si>
    <t>RUPIAH</t>
  </si>
  <si>
    <t>TOTAL BIAYA</t>
  </si>
  <si>
    <t>KETERANGAN</t>
  </si>
  <si>
    <t>P</t>
  </si>
  <si>
    <t>L</t>
  </si>
  <si>
    <t/>
  </si>
  <si>
    <t>SUB TOTAL</t>
  </si>
  <si>
    <t>Papan nama pasar jrakah</t>
  </si>
  <si>
    <t>Smg</t>
  </si>
  <si>
    <t>Papan nama pasar mrican</t>
  </si>
  <si>
    <t>GRAND TOTAL</t>
  </si>
  <si>
    <t>Okt 20</t>
  </si>
  <si>
    <t xml:space="preserve">Aneka Jaya Group </t>
  </si>
  <si>
    <t>Semarang</t>
  </si>
  <si>
    <t>Suport pembuatan kalender</t>
  </si>
  <si>
    <t>Suport Kalender</t>
  </si>
  <si>
    <t>Pajak Reklame</t>
  </si>
  <si>
    <t>Okt sd Des 20</t>
  </si>
  <si>
    <t>TK ABC Sukorejo</t>
  </si>
  <si>
    <t>Sukorejo</t>
  </si>
  <si>
    <t>Plang Toko</t>
  </si>
  <si>
    <t>Toko Lina Demak</t>
  </si>
  <si>
    <t>Demak</t>
  </si>
  <si>
    <t>Rincian aktifitas promosi dan kebutuhan biaya lpap Okt 2020</t>
  </si>
  <si>
    <t>Pajak Reklame 1 Tahun</t>
  </si>
  <si>
    <t>Plang toko</t>
  </si>
  <si>
    <t>bln</t>
  </si>
  <si>
    <t>Rp per mtr</t>
  </si>
  <si>
    <t>Okt 20 sd Okt 21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</si>
</sst>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6" formatCode="[$-F800]dddd\,\ mmmm\ dd\,\ yyyy"/>
    <numFmt numFmtId="167" formatCode="[$-409]d/mmm/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12" fillId="0" borderId="0">
      <alignment vertical="center"/>
    </xf>
  </cellStyleXfs>
  <cellXfs count="86">
    <xf numFmtId="0" fontId="0" fillId="0" borderId="0" xfId="0"/>
    <xf numFmtId="0" fontId="0" fillId="0" borderId="1" xfId="0" applyBorder="1"/>
    <xf numFmtId="17" fontId="0" fillId="0" borderId="1" xfId="0" applyNumberFormat="1" applyBorder="1"/>
    <xf numFmtId="164" fontId="0" fillId="0" borderId="1" xfId="0" applyNumberFormat="1" applyBorder="1"/>
    <xf numFmtId="0" fontId="0" fillId="3" borderId="1" xfId="0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pivotButton="1" applyFont="1" applyBorder="1" applyAlignment="1">
      <alignment horizontal="center"/>
    </xf>
    <xf numFmtId="0" fontId="0" fillId="0" borderId="0" xfId="0" pivotButton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0" fontId="2" fillId="0" borderId="1" xfId="0" applyFont="1" applyBorder="1" applyAlignment="1">
      <alignment horizontal="center"/>
    </xf>
    <xf numFmtId="0" fontId="0" fillId="0" borderId="1" xfId="0" pivotButton="1" applyBorder="1"/>
    <xf numFmtId="9" fontId="0" fillId="0" borderId="0" xfId="2" applyFont="1"/>
    <xf numFmtId="9" fontId="0" fillId="3" borderId="0" xfId="2" applyFont="1" applyFill="1"/>
    <xf numFmtId="17" fontId="2" fillId="0" borderId="1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0" fontId="4" fillId="3" borderId="0" xfId="3" applyFont="1" applyFill="1"/>
    <xf numFmtId="0" fontId="5" fillId="3" borderId="0" xfId="3" applyFont="1" applyFill="1"/>
    <xf numFmtId="166" fontId="4" fillId="3" borderId="0" xfId="3" applyNumberFormat="1" applyFont="1" applyFill="1"/>
    <xf numFmtId="0" fontId="5" fillId="0" borderId="0" xfId="3" applyFont="1"/>
    <xf numFmtId="41" fontId="5" fillId="0" borderId="0" xfId="4" applyFont="1"/>
    <xf numFmtId="41" fontId="4" fillId="0" borderId="0" xfId="4" applyFont="1"/>
    <xf numFmtId="0" fontId="5" fillId="4" borderId="0" xfId="3" applyFont="1" applyFill="1" applyAlignment="1">
      <alignment wrapText="1"/>
    </xf>
    <xf numFmtId="0" fontId="7" fillId="0" borderId="0" xfId="3" applyFont="1"/>
    <xf numFmtId="0" fontId="10" fillId="4" borderId="1" xfId="3" applyFont="1" applyFill="1" applyBorder="1"/>
    <xf numFmtId="41" fontId="9" fillId="4" borderId="1" xfId="4" applyFont="1" applyFill="1" applyBorder="1" applyAlignment="1">
      <alignment horizontal="center"/>
    </xf>
    <xf numFmtId="41" fontId="8" fillId="4" borderId="1" xfId="4" applyFont="1" applyFill="1" applyBorder="1"/>
    <xf numFmtId="167" fontId="9" fillId="4" borderId="1" xfId="3" applyNumberFormat="1" applyFont="1" applyFill="1" applyBorder="1"/>
    <xf numFmtId="0" fontId="11" fillId="4" borderId="1" xfId="3" applyFont="1" applyFill="1" applyBorder="1" applyAlignment="1">
      <alignment vertical="center"/>
    </xf>
    <xf numFmtId="166" fontId="9" fillId="4" borderId="0" xfId="3" applyNumberFormat="1" applyFont="1" applyFill="1" applyBorder="1"/>
    <xf numFmtId="41" fontId="7" fillId="0" borderId="0" xfId="4" applyFont="1"/>
    <xf numFmtId="41" fontId="13" fillId="0" borderId="0" xfId="4" applyFont="1"/>
    <xf numFmtId="0" fontId="7" fillId="4" borderId="0" xfId="3" applyFont="1" applyFill="1" applyAlignment="1">
      <alignment wrapText="1"/>
    </xf>
    <xf numFmtId="166" fontId="7" fillId="0" borderId="0" xfId="3" applyNumberFormat="1" applyFont="1" applyBorder="1"/>
    <xf numFmtId="166" fontId="7" fillId="0" borderId="0" xfId="3" applyNumberFormat="1" applyFont="1"/>
    <xf numFmtId="0" fontId="7" fillId="4" borderId="0" xfId="3" applyFont="1" applyFill="1"/>
    <xf numFmtId="0" fontId="6" fillId="4" borderId="3" xfId="3" applyFont="1" applyFill="1" applyBorder="1" applyAlignment="1">
      <alignment horizontal="center" vertical="center"/>
    </xf>
    <xf numFmtId="166" fontId="6" fillId="4" borderId="3" xfId="3" applyNumberFormat="1" applyFont="1" applyFill="1" applyBorder="1" applyAlignment="1">
      <alignment horizontal="center" vertical="center"/>
    </xf>
    <xf numFmtId="0" fontId="6" fillId="4" borderId="3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/>
    </xf>
    <xf numFmtId="41" fontId="6" fillId="4" borderId="3" xfId="4" applyFont="1" applyFill="1" applyBorder="1" applyAlignment="1">
      <alignment horizontal="center" vertical="center"/>
    </xf>
    <xf numFmtId="0" fontId="8" fillId="4" borderId="4" xfId="3" applyFont="1" applyFill="1" applyBorder="1"/>
    <xf numFmtId="167" fontId="9" fillId="4" borderId="5" xfId="0" applyNumberFormat="1" applyFont="1" applyFill="1" applyBorder="1"/>
    <xf numFmtId="0" fontId="9" fillId="4" borderId="5" xfId="0" applyFont="1" applyFill="1" applyBorder="1"/>
    <xf numFmtId="0" fontId="10" fillId="4" borderId="5" xfId="3" applyFont="1" applyFill="1" applyBorder="1"/>
    <xf numFmtId="41" fontId="9" fillId="4" borderId="5" xfId="4" applyFont="1" applyFill="1" applyBorder="1" applyAlignment="1">
      <alignment horizontal="center"/>
    </xf>
    <xf numFmtId="41" fontId="8" fillId="4" borderId="5" xfId="4" applyFont="1" applyFill="1" applyBorder="1"/>
    <xf numFmtId="41" fontId="10" fillId="4" borderId="6" xfId="3" applyNumberFormat="1" applyFont="1" applyFill="1" applyBorder="1"/>
    <xf numFmtId="0" fontId="8" fillId="4" borderId="7" xfId="3" applyFont="1" applyFill="1" applyBorder="1"/>
    <xf numFmtId="166" fontId="8" fillId="4" borderId="8" xfId="3" applyNumberFormat="1" applyFont="1" applyFill="1" applyBorder="1"/>
    <xf numFmtId="0" fontId="8" fillId="4" borderId="8" xfId="3" applyFont="1" applyFill="1" applyBorder="1"/>
    <xf numFmtId="0" fontId="6" fillId="3" borderId="8" xfId="3" applyFont="1" applyFill="1" applyBorder="1" applyAlignment="1">
      <alignment horizontal="center"/>
    </xf>
    <xf numFmtId="41" fontId="6" fillId="3" borderId="9" xfId="4" applyFont="1" applyFill="1" applyBorder="1"/>
    <xf numFmtId="0" fontId="8" fillId="4" borderId="2" xfId="3" applyFont="1" applyFill="1" applyBorder="1"/>
    <xf numFmtId="166" fontId="8" fillId="4" borderId="2" xfId="3" applyNumberFormat="1" applyFont="1" applyFill="1" applyBorder="1"/>
    <xf numFmtId="0" fontId="6" fillId="4" borderId="2" xfId="3" applyFont="1" applyFill="1" applyBorder="1" applyAlignment="1">
      <alignment horizontal="center"/>
    </xf>
    <xf numFmtId="41" fontId="6" fillId="4" borderId="2" xfId="4" applyFont="1" applyFill="1" applyBorder="1"/>
    <xf numFmtId="167" fontId="9" fillId="4" borderId="5" xfId="3" applyNumberFormat="1" applyFont="1" applyFill="1" applyBorder="1"/>
    <xf numFmtId="0" fontId="11" fillId="4" borderId="5" xfId="3" applyFont="1" applyFill="1" applyBorder="1" applyAlignment="1">
      <alignment vertical="center"/>
    </xf>
    <xf numFmtId="41" fontId="8" fillId="4" borderId="6" xfId="4" applyFont="1" applyFill="1" applyBorder="1"/>
    <xf numFmtId="0" fontId="8" fillId="4" borderId="10" xfId="3" applyFont="1" applyFill="1" applyBorder="1"/>
    <xf numFmtId="41" fontId="8" fillId="4" borderId="11" xfId="4" applyFont="1" applyFill="1" applyBorder="1"/>
    <xf numFmtId="166" fontId="9" fillId="4" borderId="8" xfId="3" applyNumberFormat="1" applyFont="1" applyFill="1" applyBorder="1"/>
    <xf numFmtId="0" fontId="8" fillId="4" borderId="13" xfId="3" applyFont="1" applyFill="1" applyBorder="1"/>
    <xf numFmtId="166" fontId="9" fillId="4" borderId="14" xfId="3" applyNumberFormat="1" applyFont="1" applyFill="1" applyBorder="1"/>
    <xf numFmtId="0" fontId="8" fillId="4" borderId="14" xfId="3" applyFont="1" applyFill="1" applyBorder="1"/>
    <xf numFmtId="0" fontId="6" fillId="2" borderId="15" xfId="3" applyFont="1" applyFill="1" applyBorder="1" applyAlignment="1">
      <alignment horizontal="center" vertical="center" wrapText="1"/>
    </xf>
    <xf numFmtId="0" fontId="6" fillId="2" borderId="16" xfId="3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 wrapText="1"/>
    </xf>
    <xf numFmtId="41" fontId="6" fillId="2" borderId="18" xfId="4" applyFont="1" applyFill="1" applyBorder="1" applyAlignment="1">
      <alignment vertical="center"/>
    </xf>
    <xf numFmtId="0" fontId="6" fillId="4" borderId="4" xfId="3" applyFont="1" applyFill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/>
    </xf>
    <xf numFmtId="166" fontId="6" fillId="4" borderId="5" xfId="3" applyNumberFormat="1" applyFont="1" applyFill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 wrapText="1"/>
    </xf>
    <xf numFmtId="0" fontId="6" fillId="4" borderId="5" xfId="3" applyFont="1" applyFill="1" applyBorder="1" applyAlignment="1">
      <alignment horizontal="center"/>
    </xf>
    <xf numFmtId="41" fontId="6" fillId="4" borderId="5" xfId="4" applyFont="1" applyFill="1" applyBorder="1" applyAlignment="1">
      <alignment horizontal="center" vertical="center"/>
    </xf>
    <xf numFmtId="0" fontId="6" fillId="4" borderId="6" xfId="3" applyFont="1" applyFill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/>
    </xf>
    <xf numFmtId="0" fontId="6" fillId="4" borderId="11" xfId="3" applyFont="1" applyFill="1" applyBorder="1" applyAlignment="1">
      <alignment horizontal="center" vertical="center" wrapText="1"/>
    </xf>
    <xf numFmtId="0" fontId="8" fillId="4" borderId="19" xfId="3" applyFont="1" applyFill="1" applyBorder="1"/>
    <xf numFmtId="0" fontId="8" fillId="4" borderId="20" xfId="3" applyFont="1" applyFill="1" applyBorder="1" applyAlignment="1">
      <alignment wrapText="1"/>
    </xf>
    <xf numFmtId="0" fontId="8" fillId="4" borderId="11" xfId="3" applyFont="1" applyFill="1" applyBorder="1" applyAlignment="1">
      <alignment wrapText="1"/>
    </xf>
    <xf numFmtId="0" fontId="8" fillId="4" borderId="21" xfId="3" applyFont="1" applyFill="1" applyBorder="1"/>
    <xf numFmtId="0" fontId="8" fillId="4" borderId="22" xfId="3" applyFont="1" applyFill="1" applyBorder="1" applyAlignment="1">
      <alignment wrapText="1"/>
    </xf>
    <xf numFmtId="41" fontId="7" fillId="4" borderId="0" xfId="3" applyNumberFormat="1" applyFont="1" applyFill="1" applyAlignment="1">
      <alignment wrapText="1"/>
    </xf>
    <xf numFmtId="41" fontId="9" fillId="4" borderId="12" xfId="4" applyFont="1" applyFill="1" applyBorder="1" applyAlignment="1">
      <alignment horizontal="center"/>
    </xf>
  </cellXfs>
  <cellStyles count="6">
    <cellStyle name="Comma" xfId="1" builtinId="3"/>
    <cellStyle name="Comma [0] 2" xfId="4"/>
    <cellStyle name="Normal" xfId="0" builtinId="0"/>
    <cellStyle name="Normal 2" xfId="5"/>
    <cellStyle name="Normal 3" xfId="3"/>
    <cellStyle name="Percent" xfId="2" builtinId="5"/>
  </cellStyles>
  <dxfs count="4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F16" sqref="F16"/>
    </sheetView>
  </sheetViews>
  <sheetFormatPr defaultColWidth="9.140625" defaultRowHeight="12.75"/>
  <cols>
    <col min="1" max="1" width="3.28515625" style="23" customWidth="1"/>
    <col min="2" max="2" width="22.85546875" style="23" customWidth="1"/>
    <col min="3" max="3" width="17.28515625" style="34" bestFit="1" customWidth="1"/>
    <col min="4" max="4" width="26" style="23" bestFit="1" customWidth="1"/>
    <col min="5" max="5" width="14.5703125" style="23" customWidth="1"/>
    <col min="6" max="6" width="6.140625" style="23" customWidth="1"/>
    <col min="7" max="7" width="6.85546875" style="23" bestFit="1" customWidth="1"/>
    <col min="8" max="8" width="8.140625" style="23" bestFit="1" customWidth="1"/>
    <col min="9" max="9" width="11.7109375" style="23" customWidth="1"/>
    <col min="10" max="10" width="11.28515625" style="30" bestFit="1" customWidth="1"/>
    <col min="11" max="11" width="14.5703125" style="31" bestFit="1" customWidth="1"/>
    <col min="12" max="12" width="24.140625" style="32" bestFit="1" customWidth="1"/>
    <col min="13" max="16384" width="9.140625" style="23"/>
  </cols>
  <sheetData>
    <row r="1" spans="1:12" s="19" customFormat="1" ht="16.5" thickBot="1">
      <c r="A1" s="16" t="s">
        <v>74</v>
      </c>
      <c r="B1" s="17"/>
      <c r="C1" s="18"/>
      <c r="D1" s="17"/>
      <c r="J1" s="20"/>
      <c r="K1" s="21"/>
      <c r="L1" s="22"/>
    </row>
    <row r="2" spans="1:12">
      <c r="A2" s="70" t="s">
        <v>43</v>
      </c>
      <c r="B2" s="71" t="s">
        <v>44</v>
      </c>
      <c r="C2" s="72" t="s">
        <v>45</v>
      </c>
      <c r="D2" s="71" t="s">
        <v>46</v>
      </c>
      <c r="E2" s="73" t="s">
        <v>47</v>
      </c>
      <c r="F2" s="74" t="s">
        <v>48</v>
      </c>
      <c r="G2" s="74"/>
      <c r="H2" s="71" t="s">
        <v>49</v>
      </c>
      <c r="I2" s="73" t="s">
        <v>50</v>
      </c>
      <c r="J2" s="75" t="s">
        <v>51</v>
      </c>
      <c r="K2" s="75" t="s">
        <v>52</v>
      </c>
      <c r="L2" s="76" t="s">
        <v>53</v>
      </c>
    </row>
    <row r="3" spans="1:12" ht="13.5" thickBot="1">
      <c r="A3" s="77"/>
      <c r="B3" s="36"/>
      <c r="C3" s="37"/>
      <c r="D3" s="36"/>
      <c r="E3" s="38"/>
      <c r="F3" s="39" t="s">
        <v>54</v>
      </c>
      <c r="G3" s="39" t="s">
        <v>55</v>
      </c>
      <c r="H3" s="36"/>
      <c r="I3" s="38"/>
      <c r="J3" s="40"/>
      <c r="K3" s="40"/>
      <c r="L3" s="78"/>
    </row>
    <row r="4" spans="1:12" ht="12.95" customHeight="1">
      <c r="A4" s="79">
        <v>1</v>
      </c>
      <c r="B4" s="41" t="s">
        <v>66</v>
      </c>
      <c r="C4" s="42" t="s">
        <v>62</v>
      </c>
      <c r="D4" s="43" t="s">
        <v>63</v>
      </c>
      <c r="E4" s="43" t="s">
        <v>64</v>
      </c>
      <c r="F4" s="43"/>
      <c r="G4" s="43"/>
      <c r="H4" s="44"/>
      <c r="I4" s="45"/>
      <c r="J4" s="46"/>
      <c r="K4" s="47">
        <v>1500000</v>
      </c>
      <c r="L4" s="80"/>
    </row>
    <row r="5" spans="1:12" ht="13.5" thickBot="1">
      <c r="A5" s="79"/>
      <c r="B5" s="48"/>
      <c r="C5" s="49"/>
      <c r="D5" s="50" t="s">
        <v>56</v>
      </c>
      <c r="E5" s="50"/>
      <c r="F5" s="51" t="s">
        <v>57</v>
      </c>
      <c r="G5" s="51"/>
      <c r="H5" s="51"/>
      <c r="I5" s="51"/>
      <c r="J5" s="51"/>
      <c r="K5" s="52">
        <f>SUM(K4:K4)</f>
        <v>1500000</v>
      </c>
      <c r="L5" s="80" t="s">
        <v>65</v>
      </c>
    </row>
    <row r="6" spans="1:12" s="35" customFormat="1" ht="13.5" thickBot="1">
      <c r="A6" s="60"/>
      <c r="B6" s="53"/>
      <c r="C6" s="54"/>
      <c r="D6" s="53"/>
      <c r="E6" s="53"/>
      <c r="F6" s="55"/>
      <c r="G6" s="55"/>
      <c r="H6" s="55"/>
      <c r="I6" s="55"/>
      <c r="J6" s="55"/>
      <c r="K6" s="56"/>
      <c r="L6" s="81"/>
    </row>
    <row r="7" spans="1:12">
      <c r="A7" s="79">
        <v>2</v>
      </c>
      <c r="B7" s="41" t="s">
        <v>41</v>
      </c>
      <c r="C7" s="57" t="s">
        <v>68</v>
      </c>
      <c r="D7" s="44" t="s">
        <v>69</v>
      </c>
      <c r="E7" s="44" t="s">
        <v>70</v>
      </c>
      <c r="F7" s="58"/>
      <c r="G7" s="58"/>
      <c r="H7" s="44">
        <v>3</v>
      </c>
      <c r="I7" s="45">
        <v>200000</v>
      </c>
      <c r="J7" s="46">
        <f>I7*H7</f>
        <v>600000</v>
      </c>
      <c r="K7" s="59">
        <f>J7</f>
        <v>600000</v>
      </c>
      <c r="L7" s="80"/>
    </row>
    <row r="8" spans="1:12" ht="14.25" customHeight="1">
      <c r="A8" s="79"/>
      <c r="B8" s="60"/>
      <c r="C8" s="27"/>
      <c r="D8" s="24"/>
      <c r="E8" s="24"/>
      <c r="F8" s="28"/>
      <c r="G8" s="28"/>
      <c r="H8" s="24"/>
      <c r="I8" s="25"/>
      <c r="J8" s="26"/>
      <c r="K8" s="61"/>
      <c r="L8" s="80"/>
    </row>
    <row r="9" spans="1:12" ht="13.5" thickBot="1">
      <c r="A9" s="79"/>
      <c r="B9" s="48"/>
      <c r="C9" s="49"/>
      <c r="D9" s="50"/>
      <c r="E9" s="50"/>
      <c r="F9" s="51" t="s">
        <v>57</v>
      </c>
      <c r="G9" s="51"/>
      <c r="H9" s="51"/>
      <c r="I9" s="51"/>
      <c r="J9" s="51"/>
      <c r="K9" s="52">
        <f>SUM(K7:K8)</f>
        <v>600000</v>
      </c>
      <c r="L9" s="80" t="s">
        <v>41</v>
      </c>
    </row>
    <row r="10" spans="1:12" s="35" customFormat="1" ht="13.5" thickBot="1">
      <c r="A10" s="60"/>
      <c r="B10" s="53"/>
      <c r="C10" s="54"/>
      <c r="D10" s="53"/>
      <c r="E10" s="53"/>
      <c r="F10" s="55"/>
      <c r="G10" s="55"/>
      <c r="H10" s="55"/>
      <c r="I10" s="55"/>
      <c r="J10" s="55"/>
      <c r="K10" s="56"/>
      <c r="L10" s="81"/>
    </row>
    <row r="11" spans="1:12" ht="13.5" thickBot="1">
      <c r="A11" s="79">
        <v>3</v>
      </c>
      <c r="B11" s="41" t="s">
        <v>67</v>
      </c>
      <c r="C11" s="57" t="s">
        <v>79</v>
      </c>
      <c r="D11" s="44" t="s">
        <v>58</v>
      </c>
      <c r="E11" s="44" t="s">
        <v>59</v>
      </c>
      <c r="F11" s="58">
        <v>5</v>
      </c>
      <c r="G11" s="58">
        <v>1.5</v>
      </c>
      <c r="H11" s="44">
        <v>12</v>
      </c>
      <c r="I11" s="85">
        <f>3000*30</f>
        <v>90000</v>
      </c>
      <c r="J11" s="46">
        <f>(F11*G11*H11)*I11</f>
        <v>8100000</v>
      </c>
      <c r="K11" s="59">
        <f>J11</f>
        <v>8100000</v>
      </c>
      <c r="L11" s="80"/>
    </row>
    <row r="12" spans="1:12">
      <c r="A12" s="79"/>
      <c r="B12" s="60"/>
      <c r="C12" s="57" t="s">
        <v>79</v>
      </c>
      <c r="D12" s="24" t="s">
        <v>60</v>
      </c>
      <c r="E12" s="24" t="s">
        <v>59</v>
      </c>
      <c r="F12" s="28">
        <v>4</v>
      </c>
      <c r="G12" s="28">
        <v>1.2</v>
      </c>
      <c r="H12" s="24">
        <v>12</v>
      </c>
      <c r="I12" s="25">
        <f>3000*30</f>
        <v>90000</v>
      </c>
      <c r="J12" s="26">
        <f>(F12*G12*H12)*I12</f>
        <v>5183999.9999999991</v>
      </c>
      <c r="K12" s="61">
        <f>J12</f>
        <v>5183999.9999999991</v>
      </c>
      <c r="L12" s="80"/>
    </row>
    <row r="13" spans="1:12">
      <c r="A13" s="79"/>
      <c r="B13" s="60"/>
      <c r="C13" s="27"/>
      <c r="D13" s="24"/>
      <c r="E13" s="24"/>
      <c r="F13" s="28" t="s">
        <v>54</v>
      </c>
      <c r="G13" s="28" t="s">
        <v>55</v>
      </c>
      <c r="H13" s="24" t="s">
        <v>77</v>
      </c>
      <c r="I13" s="25" t="s">
        <v>78</v>
      </c>
      <c r="J13" s="26"/>
      <c r="K13" s="61"/>
      <c r="L13" s="80"/>
    </row>
    <row r="14" spans="1:12" ht="13.5" thickBot="1">
      <c r="A14" s="79"/>
      <c r="B14" s="48"/>
      <c r="C14" s="49"/>
      <c r="D14" s="50"/>
      <c r="E14" s="50"/>
      <c r="F14" s="51" t="s">
        <v>57</v>
      </c>
      <c r="G14" s="51"/>
      <c r="H14" s="51"/>
      <c r="I14" s="51"/>
      <c r="J14" s="51"/>
      <c r="K14" s="52">
        <f>SUM(K11:K13)</f>
        <v>13284000</v>
      </c>
      <c r="L14" s="80" t="s">
        <v>75</v>
      </c>
    </row>
    <row r="15" spans="1:12" s="35" customFormat="1" ht="13.5" thickBot="1">
      <c r="A15" s="60"/>
      <c r="B15" s="53"/>
      <c r="C15" s="54"/>
      <c r="D15" s="53"/>
      <c r="E15" s="53"/>
      <c r="F15" s="55"/>
      <c r="G15" s="55"/>
      <c r="H15" s="55"/>
      <c r="I15" s="55"/>
      <c r="J15" s="55"/>
      <c r="K15" s="56"/>
      <c r="L15" s="81"/>
    </row>
    <row r="16" spans="1:12">
      <c r="A16" s="79"/>
      <c r="B16" s="41" t="s">
        <v>71</v>
      </c>
      <c r="C16" s="57" t="s">
        <v>62</v>
      </c>
      <c r="D16" s="44" t="s">
        <v>72</v>
      </c>
      <c r="E16" s="44" t="s">
        <v>73</v>
      </c>
      <c r="F16" s="58">
        <v>3</v>
      </c>
      <c r="G16" s="58">
        <v>1</v>
      </c>
      <c r="H16" s="44">
        <v>2</v>
      </c>
      <c r="I16" s="45">
        <v>350000</v>
      </c>
      <c r="J16" s="46">
        <f>I16*H16</f>
        <v>700000</v>
      </c>
      <c r="K16" s="59">
        <f>J16</f>
        <v>700000</v>
      </c>
      <c r="L16" s="80"/>
    </row>
    <row r="17" spans="1:12">
      <c r="A17" s="79"/>
      <c r="B17" s="60"/>
      <c r="C17" s="27"/>
      <c r="D17" s="24"/>
      <c r="E17" s="24"/>
      <c r="F17" s="28"/>
      <c r="G17" s="28"/>
      <c r="H17" s="24"/>
      <c r="I17" s="25"/>
      <c r="J17" s="26"/>
      <c r="K17" s="61"/>
      <c r="L17" s="80"/>
    </row>
    <row r="18" spans="1:12" ht="15.75" customHeight="1" thickBot="1">
      <c r="A18" s="79"/>
      <c r="B18" s="48"/>
      <c r="C18" s="62"/>
      <c r="D18" s="50"/>
      <c r="E18" s="50"/>
      <c r="F18" s="51" t="s">
        <v>57</v>
      </c>
      <c r="G18" s="51"/>
      <c r="H18" s="51"/>
      <c r="I18" s="51"/>
      <c r="J18" s="51"/>
      <c r="K18" s="52">
        <f>SUM(K16:K17)</f>
        <v>700000</v>
      </c>
      <c r="L18" s="80" t="s">
        <v>71</v>
      </c>
    </row>
    <row r="19" spans="1:12" ht="12.95" customHeight="1" thickBot="1">
      <c r="A19" s="82"/>
      <c r="B19" s="63"/>
      <c r="C19" s="64"/>
      <c r="D19" s="65"/>
      <c r="E19" s="65"/>
      <c r="F19" s="66" t="s">
        <v>61</v>
      </c>
      <c r="G19" s="67"/>
      <c r="H19" s="67"/>
      <c r="I19" s="67"/>
      <c r="J19" s="68"/>
      <c r="K19" s="69">
        <f>K18+K14+K9+K5</f>
        <v>16084000</v>
      </c>
      <c r="L19" s="83"/>
    </row>
    <row r="20" spans="1:12">
      <c r="C20" s="29"/>
    </row>
    <row r="21" spans="1:12">
      <c r="C21" s="29"/>
    </row>
    <row r="22" spans="1:12">
      <c r="C22" s="29"/>
      <c r="L22" s="84"/>
    </row>
    <row r="23" spans="1:12">
      <c r="C23" s="29"/>
    </row>
    <row r="24" spans="1:12">
      <c r="C24" s="29"/>
    </row>
    <row r="25" spans="1:12">
      <c r="C25" s="29"/>
    </row>
    <row r="26" spans="1:12">
      <c r="C26" s="29"/>
    </row>
    <row r="27" spans="1:12">
      <c r="C27" s="29"/>
    </row>
    <row r="28" spans="1:12">
      <c r="C28" s="33"/>
    </row>
    <row r="29" spans="1:12">
      <c r="C29" s="33"/>
    </row>
    <row r="30" spans="1:12">
      <c r="C30" s="33"/>
    </row>
    <row r="31" spans="1:12">
      <c r="C31" s="33"/>
    </row>
    <row r="32" spans="1:12">
      <c r="C32" s="33"/>
    </row>
  </sheetData>
  <mergeCells count="16">
    <mergeCell ref="F9:J9"/>
    <mergeCell ref="F18:J18"/>
    <mergeCell ref="F14:J14"/>
    <mergeCell ref="F19:J19"/>
    <mergeCell ref="H2:H3"/>
    <mergeCell ref="I2:I3"/>
    <mergeCell ref="J2:J3"/>
    <mergeCell ref="K2:K3"/>
    <mergeCell ref="L2:L3"/>
    <mergeCell ref="F5:J5"/>
    <mergeCell ref="A2:A3"/>
    <mergeCell ref="B2:B3"/>
    <mergeCell ref="C2:C3"/>
    <mergeCell ref="D2:D3"/>
    <mergeCell ref="E2:E3"/>
    <mergeCell ref="F2:G2"/>
  </mergeCells>
  <pageMargins left="0.12" right="0.12" top="0.19" bottom="0.75" header="0.12" footer="0.3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14"/>
  <sheetViews>
    <sheetView workbookViewId="0">
      <selection activeCell="D11" sqref="D11"/>
    </sheetView>
  </sheetViews>
  <sheetFormatPr defaultRowHeight="15"/>
  <cols>
    <col min="1" max="1" width="15.140625" bestFit="1" customWidth="1"/>
    <col min="2" max="2" width="8" bestFit="1" customWidth="1"/>
    <col min="3" max="3" width="35.5703125" bestFit="1" customWidth="1"/>
    <col min="4" max="4" width="56.5703125" customWidth="1"/>
    <col min="5" max="8" width="11.5703125" customWidth="1"/>
    <col min="9" max="9" width="15.28515625" bestFit="1" customWidth="1"/>
    <col min="10" max="12" width="10" customWidth="1"/>
    <col min="13" max="13" width="11.28515625" customWidth="1"/>
  </cols>
  <sheetData>
    <row r="3" spans="1:10">
      <c r="A3" s="7" t="s">
        <v>0</v>
      </c>
      <c r="E3" s="7" t="s">
        <v>1</v>
      </c>
    </row>
    <row r="4" spans="1:10">
      <c r="A4" s="6" t="s">
        <v>2</v>
      </c>
      <c r="B4" s="6" t="s">
        <v>3</v>
      </c>
      <c r="C4" s="6" t="s">
        <v>4</v>
      </c>
      <c r="D4" s="6" t="s">
        <v>5</v>
      </c>
      <c r="E4" s="5">
        <v>43983</v>
      </c>
      <c r="F4" s="5">
        <v>44013</v>
      </c>
      <c r="G4" s="5">
        <v>44044</v>
      </c>
      <c r="H4" s="5" t="s">
        <v>6</v>
      </c>
      <c r="I4" s="10" t="s">
        <v>39</v>
      </c>
    </row>
    <row r="5" spans="1:10">
      <c r="A5" s="1" t="s">
        <v>7</v>
      </c>
      <c r="B5" s="1" t="s">
        <v>9</v>
      </c>
      <c r="C5" s="1" t="s">
        <v>10</v>
      </c>
      <c r="D5" s="1" t="s">
        <v>11</v>
      </c>
      <c r="E5" s="8">
        <v>-135000</v>
      </c>
      <c r="F5" s="8"/>
      <c r="G5" s="8">
        <v>5582460</v>
      </c>
      <c r="H5" s="8">
        <v>5447460</v>
      </c>
      <c r="I5" s="1"/>
    </row>
    <row r="6" spans="1:10">
      <c r="A6" s="1"/>
      <c r="B6" s="1" t="s">
        <v>12</v>
      </c>
      <c r="C6" s="1" t="s">
        <v>13</v>
      </c>
      <c r="D6" s="1" t="s">
        <v>14</v>
      </c>
      <c r="E6" s="8">
        <v>497010</v>
      </c>
      <c r="F6" s="8">
        <v>4275000</v>
      </c>
      <c r="G6" s="8"/>
      <c r="H6" s="8">
        <v>4772010</v>
      </c>
      <c r="I6" s="1"/>
    </row>
    <row r="7" spans="1:10">
      <c r="A7" s="1"/>
      <c r="B7" s="1" t="s">
        <v>16</v>
      </c>
      <c r="C7" s="1" t="s">
        <v>17</v>
      </c>
      <c r="D7" s="1" t="s">
        <v>18</v>
      </c>
      <c r="E7" s="8">
        <v>5779385</v>
      </c>
      <c r="F7" s="8"/>
      <c r="G7" s="8"/>
      <c r="H7" s="8">
        <v>5779385</v>
      </c>
      <c r="I7" s="1"/>
    </row>
    <row r="8" spans="1:10">
      <c r="A8" s="1"/>
      <c r="B8" s="1" t="s">
        <v>21</v>
      </c>
      <c r="C8" s="1" t="s">
        <v>22</v>
      </c>
      <c r="D8" s="1" t="s">
        <v>23</v>
      </c>
      <c r="E8" s="8"/>
      <c r="F8" s="8"/>
      <c r="G8" s="8">
        <v>8619600</v>
      </c>
      <c r="H8" s="8">
        <v>8619600</v>
      </c>
      <c r="I8" s="1"/>
    </row>
    <row r="9" spans="1:10">
      <c r="A9" s="1"/>
      <c r="B9" s="1" t="s">
        <v>24</v>
      </c>
      <c r="C9" s="1" t="s">
        <v>25</v>
      </c>
      <c r="D9" s="1" t="s">
        <v>26</v>
      </c>
      <c r="E9" s="8">
        <v>9323040</v>
      </c>
      <c r="F9" s="8">
        <v>13023000</v>
      </c>
      <c r="G9" s="8">
        <v>13023000</v>
      </c>
      <c r="H9" s="8">
        <v>35369040</v>
      </c>
      <c r="I9" s="1"/>
    </row>
    <row r="10" spans="1:10">
      <c r="A10" s="1"/>
      <c r="B10" s="1" t="s">
        <v>27</v>
      </c>
      <c r="C10" s="1" t="s">
        <v>28</v>
      </c>
      <c r="D10" s="1" t="s">
        <v>29</v>
      </c>
      <c r="E10" s="8">
        <v>6025050</v>
      </c>
      <c r="F10" s="8">
        <v>4724085</v>
      </c>
      <c r="G10" s="8"/>
      <c r="H10" s="8">
        <v>10749135</v>
      </c>
      <c r="I10" s="1"/>
    </row>
    <row r="11" spans="1:10">
      <c r="A11" s="1"/>
      <c r="B11" s="1" t="s">
        <v>33</v>
      </c>
      <c r="C11" s="1" t="s">
        <v>34</v>
      </c>
      <c r="D11" s="1" t="s">
        <v>35</v>
      </c>
      <c r="E11" s="8">
        <v>5643000</v>
      </c>
      <c r="F11" s="8"/>
      <c r="G11" s="8"/>
      <c r="H11" s="8">
        <v>5643000</v>
      </c>
      <c r="I11" s="1"/>
    </row>
    <row r="12" spans="1:10">
      <c r="A12" s="1"/>
      <c r="B12" s="1" t="s">
        <v>36</v>
      </c>
      <c r="C12" s="1" t="s">
        <v>37</v>
      </c>
      <c r="D12" s="1" t="s">
        <v>38</v>
      </c>
      <c r="E12" s="8"/>
      <c r="F12" s="8">
        <v>2137500</v>
      </c>
      <c r="G12" s="8"/>
      <c r="H12" s="8">
        <v>2137500</v>
      </c>
      <c r="I12" s="1" t="s">
        <v>40</v>
      </c>
    </row>
    <row r="13" spans="1:10">
      <c r="A13" s="1" t="s">
        <v>8</v>
      </c>
      <c r="B13" s="1"/>
      <c r="C13" s="1"/>
      <c r="D13" s="1"/>
      <c r="E13" s="8">
        <v>27132485</v>
      </c>
      <c r="F13" s="8">
        <v>24159585</v>
      </c>
      <c r="G13" s="8">
        <v>27225060</v>
      </c>
      <c r="H13" s="8">
        <v>78517130</v>
      </c>
      <c r="I13" s="1"/>
    </row>
    <row r="14" spans="1:10">
      <c r="A14" s="4" t="s">
        <v>6</v>
      </c>
      <c r="B14" s="4"/>
      <c r="C14" s="4"/>
      <c r="D14" s="4"/>
      <c r="E14" s="9">
        <v>27132485</v>
      </c>
      <c r="F14" s="9">
        <v>24159585</v>
      </c>
      <c r="G14" s="9">
        <v>27225060</v>
      </c>
      <c r="H14" s="9">
        <v>78517130</v>
      </c>
      <c r="I14" s="9">
        <v>1500000</v>
      </c>
      <c r="J14" s="13">
        <f>I14/H14</f>
        <v>1.9104111421291124E-2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H7"/>
  <sheetViews>
    <sheetView workbookViewId="0">
      <selection activeCell="H4" sqref="H4:H7"/>
    </sheetView>
  </sheetViews>
  <sheetFormatPr defaultRowHeight="15"/>
  <cols>
    <col min="1" max="1" width="15.140625" bestFit="1" customWidth="1"/>
    <col min="2" max="2" width="7.42578125" bestFit="1" customWidth="1"/>
    <col min="3" max="3" width="11.85546875" bestFit="1" customWidth="1"/>
    <col min="4" max="4" width="30.7109375" customWidth="1"/>
    <col min="5" max="6" width="9" customWidth="1"/>
    <col min="7" max="7" width="11.28515625" customWidth="1"/>
    <col min="8" max="8" width="15.7109375" bestFit="1" customWidth="1"/>
    <col min="9" max="12" width="10" customWidth="1"/>
    <col min="13" max="13" width="11.28515625" customWidth="1"/>
  </cols>
  <sheetData>
    <row r="3" spans="1:8">
      <c r="A3" s="7" t="s">
        <v>0</v>
      </c>
      <c r="E3" s="7" t="s">
        <v>1</v>
      </c>
    </row>
    <row r="4" spans="1:8">
      <c r="A4" s="6" t="s">
        <v>2</v>
      </c>
      <c r="B4" s="6" t="s">
        <v>3</v>
      </c>
      <c r="C4" s="6" t="s">
        <v>4</v>
      </c>
      <c r="D4" s="6" t="s">
        <v>5</v>
      </c>
      <c r="E4" s="5">
        <v>43983</v>
      </c>
      <c r="F4" s="5">
        <v>44013</v>
      </c>
      <c r="G4" s="5" t="s">
        <v>6</v>
      </c>
      <c r="H4" s="14" t="s">
        <v>39</v>
      </c>
    </row>
    <row r="5" spans="1:8">
      <c r="A5" s="1" t="s">
        <v>7</v>
      </c>
      <c r="B5" s="1" t="s">
        <v>19</v>
      </c>
      <c r="C5" s="1" t="s">
        <v>15</v>
      </c>
      <c r="D5" s="1" t="s">
        <v>20</v>
      </c>
      <c r="E5" s="3">
        <v>246240</v>
      </c>
      <c r="F5" s="3">
        <v>855000</v>
      </c>
      <c r="G5" s="3">
        <v>1101240</v>
      </c>
      <c r="H5" s="1"/>
    </row>
    <row r="6" spans="1:8">
      <c r="A6" s="1" t="s">
        <v>8</v>
      </c>
      <c r="B6" s="1"/>
      <c r="C6" s="1"/>
      <c r="D6" s="1"/>
      <c r="E6" s="3">
        <v>246240</v>
      </c>
      <c r="F6" s="3">
        <v>855000</v>
      </c>
      <c r="G6" s="3">
        <v>1101240</v>
      </c>
      <c r="H6" s="1" t="s">
        <v>42</v>
      </c>
    </row>
    <row r="7" spans="1:8">
      <c r="A7" s="4" t="s">
        <v>6</v>
      </c>
      <c r="B7" s="4"/>
      <c r="C7" s="4"/>
      <c r="D7" s="4"/>
      <c r="E7" s="15">
        <v>246240</v>
      </c>
      <c r="F7" s="15">
        <v>855000</v>
      </c>
      <c r="G7" s="15">
        <v>1101240</v>
      </c>
      <c r="H7" s="15">
        <v>600000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J7"/>
  <sheetViews>
    <sheetView workbookViewId="0">
      <selection activeCell="L11" sqref="L11"/>
    </sheetView>
  </sheetViews>
  <sheetFormatPr defaultRowHeight="15"/>
  <cols>
    <col min="1" max="1" width="15.140625" bestFit="1" customWidth="1"/>
    <col min="2" max="2" width="7.28515625" bestFit="1" customWidth="1"/>
    <col min="3" max="3" width="12.85546875" bestFit="1" customWidth="1"/>
    <col min="4" max="4" width="49.85546875" customWidth="1"/>
    <col min="5" max="5" width="11.5703125" bestFit="1" customWidth="1"/>
    <col min="6" max="6" width="12.5703125" customWidth="1"/>
    <col min="7" max="7" width="11.5703125" bestFit="1" customWidth="1"/>
    <col min="8" max="8" width="12.5703125" customWidth="1"/>
    <col min="9" max="9" width="10.28515625" bestFit="1" customWidth="1"/>
    <col min="10" max="10" width="3.5703125" bestFit="1" customWidth="1"/>
    <col min="11" max="12" width="10" customWidth="1"/>
    <col min="13" max="13" width="11.28515625" customWidth="1"/>
  </cols>
  <sheetData>
    <row r="3" spans="1:10">
      <c r="A3" s="7" t="s">
        <v>0</v>
      </c>
      <c r="E3" s="7" t="s">
        <v>1</v>
      </c>
    </row>
    <row r="4" spans="1:10">
      <c r="A4" s="11" t="s">
        <v>2</v>
      </c>
      <c r="B4" s="11" t="s">
        <v>3</v>
      </c>
      <c r="C4" s="11" t="s">
        <v>4</v>
      </c>
      <c r="D4" s="11" t="s">
        <v>5</v>
      </c>
      <c r="E4" s="2">
        <v>43983</v>
      </c>
      <c r="F4" s="2">
        <v>44013</v>
      </c>
      <c r="G4" s="2">
        <v>44044</v>
      </c>
      <c r="H4" s="2" t="s">
        <v>6</v>
      </c>
      <c r="I4" s="14" t="s">
        <v>39</v>
      </c>
    </row>
    <row r="5" spans="1:10">
      <c r="A5" s="1" t="s">
        <v>7</v>
      </c>
      <c r="B5" s="1" t="s">
        <v>30</v>
      </c>
      <c r="C5" s="1" t="s">
        <v>31</v>
      </c>
      <c r="D5" s="1" t="s">
        <v>32</v>
      </c>
      <c r="E5" s="3">
        <v>85974250</v>
      </c>
      <c r="F5" s="3">
        <v>101962500</v>
      </c>
      <c r="G5" s="3">
        <v>54088800</v>
      </c>
      <c r="H5" s="3">
        <v>242025550</v>
      </c>
      <c r="I5" s="1"/>
    </row>
    <row r="6" spans="1:10">
      <c r="A6" s="1" t="s">
        <v>8</v>
      </c>
      <c r="B6" s="1"/>
      <c r="C6" s="1"/>
      <c r="D6" s="1"/>
      <c r="E6" s="3">
        <v>85974250</v>
      </c>
      <c r="F6" s="3">
        <v>101962500</v>
      </c>
      <c r="G6" s="3">
        <v>54088800</v>
      </c>
      <c r="H6" s="3">
        <v>242025550</v>
      </c>
      <c r="I6" s="1" t="s">
        <v>76</v>
      </c>
    </row>
    <row r="7" spans="1:10">
      <c r="A7" s="1" t="s">
        <v>6</v>
      </c>
      <c r="B7" s="1"/>
      <c r="C7" s="1"/>
      <c r="D7" s="1"/>
      <c r="E7" s="3">
        <v>85974250</v>
      </c>
      <c r="F7" s="3">
        <v>101962500</v>
      </c>
      <c r="G7" s="3">
        <v>54088800</v>
      </c>
      <c r="H7" s="3">
        <v>242025550</v>
      </c>
      <c r="I7" s="15">
        <v>700000</v>
      </c>
      <c r="J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LPAP Biaya</vt:lpstr>
      <vt:lpstr>Penj Aneka</vt:lpstr>
      <vt:lpstr>Penj ABC</vt:lpstr>
      <vt:lpstr>Penj Lina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2020-09-30T08:39:31Z</dcterms:created>
  <dcterms:modified xsi:type="dcterms:W3CDTF">2020-09-30T10:59:12Z</dcterms:modified>
</cp:coreProperties>
</file>