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  <sheet name="VINYL NAMA TOKO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3"/>
  <c r="I110" i="4"/>
  <c r="I107"/>
  <c r="I108"/>
  <c r="I109"/>
  <c r="I106"/>
  <c r="I97"/>
  <c r="I98"/>
  <c r="I99"/>
  <c r="I100"/>
  <c r="I101"/>
  <c r="I102"/>
  <c r="I103"/>
  <c r="I104"/>
  <c r="I105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K11" i="3"/>
  <c r="J17"/>
  <c r="J16"/>
  <c r="J18"/>
  <c r="J15"/>
  <c r="K19" l="1"/>
  <c r="I11" i="4" l="1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0"/>
  <c r="I9"/>
  <c r="I8"/>
  <c r="I7"/>
  <c r="I6"/>
  <c r="I5"/>
  <c r="I4"/>
  <c r="I3"/>
  <c r="K8" i="3" l="1"/>
  <c r="K14" l="1"/>
  <c r="K5" l="1"/>
</calcChain>
</file>

<file path=xl/sharedStrings.xml><?xml version="1.0" encoding="utf-8"?>
<sst xmlns="http://schemas.openxmlformats.org/spreadsheetml/2006/main" count="280" uniqueCount="159">
  <si>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</si>
  <si>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</si>
  <si>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</si>
  <si>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</si>
  <si>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</si>
  <si>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</si>
  <si>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</si>
  <si>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</si>
  <si>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</si>
  <si>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</si>
  <si>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</si>
  <si>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</si>
  <si>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GRAND TOTAL</t>
  </si>
  <si>
    <t>SRAGEN</t>
  </si>
  <si>
    <t>HARGA SATUAN</t>
  </si>
  <si>
    <t>KARANGANYAR</t>
  </si>
  <si>
    <t>VINYL NAMA TOKO</t>
  </si>
  <si>
    <t>PAPAN NAMA PASAR</t>
  </si>
  <si>
    <t xml:space="preserve">PAPAN NAMA PASAR TEGAL GEDE </t>
  </si>
  <si>
    <t>PAPAN NAMA PASAR GONDANG</t>
  </si>
  <si>
    <t>BRANDING MOBIL</t>
  </si>
  <si>
    <t>TOKO TRI ( SURYA )</t>
  </si>
  <si>
    <t>RINCIAN AKTIFITAS PROMOSI DAN KEBUTUHAN BIAYA LPAP NOVEMBER 2020</t>
  </si>
  <si>
    <t>ALAMAT</t>
  </si>
  <si>
    <t>NAMA PASAR</t>
  </si>
  <si>
    <t>NAMA TOKO</t>
  </si>
  <si>
    <t>UKURAN</t>
  </si>
  <si>
    <t>JUMLAH CETAK</t>
  </si>
  <si>
    <t>HARGA</t>
  </si>
  <si>
    <t>TOTAL</t>
  </si>
  <si>
    <t xml:space="preserve">Amini Chessa </t>
  </si>
  <si>
    <t>TOKO IBU WARDOYO</t>
  </si>
  <si>
    <t>IBU HENI</t>
  </si>
  <si>
    <t>KLECO</t>
  </si>
  <si>
    <t>Toko Sembako Dan Kelapa Parut Rosi</t>
  </si>
  <si>
    <t>Kios Ayam Mbak Dewi Distributor Ayam dan Pedaging Grosir dan Eceran Galantin bakso &amp; tahu bakso tlp.085803105327/WA 081804565324</t>
  </si>
  <si>
    <t>Ampel</t>
  </si>
  <si>
    <t>IBU MUJINAH</t>
  </si>
  <si>
    <t>IBU MARTINI</t>
  </si>
  <si>
    <t>Toko Nini Sumini / Wahyu Kembar Sedia Bibit dan Obat Pertanian</t>
  </si>
  <si>
    <t>IBU SULAMI</t>
  </si>
  <si>
    <t>IBU PARTINI</t>
  </si>
  <si>
    <t>IBU HARJO</t>
  </si>
  <si>
    <t>IBU ROMLAH GULO KAJANG</t>
  </si>
  <si>
    <t>IBU PARIYANTI</t>
  </si>
  <si>
    <t>MBAK NANIK</t>
  </si>
  <si>
    <t>BU SRI WAHYUNI</t>
  </si>
  <si>
    <t>IBU SIS</t>
  </si>
  <si>
    <t>TOKO RIZAL</t>
  </si>
  <si>
    <t>TOKO SUMBER UTAMA</t>
  </si>
  <si>
    <t>SUNGGINGAN</t>
  </si>
  <si>
    <t>TOKO SEMBAKO BU SLAMET</t>
  </si>
  <si>
    <t>IBU HJ FRAN</t>
  </si>
  <si>
    <t>IBU SOLEKA</t>
  </si>
  <si>
    <t>IBU KARNI</t>
  </si>
  <si>
    <t>IBU MUN BERAS</t>
  </si>
  <si>
    <t>WARUNG MAKAN SOTO MBOK KARNI</t>
  </si>
  <si>
    <t>AYAM GORENG BU ISTIYAH</t>
  </si>
  <si>
    <t>KIOS BU PARTI BANDENG</t>
  </si>
  <si>
    <t>KIOS BANDENG BU SIH</t>
  </si>
  <si>
    <t>MAS ROYNALDI</t>
  </si>
  <si>
    <t>IBU MAEMUNAH</t>
  </si>
  <si>
    <t>IBU DALIYEM</t>
  </si>
  <si>
    <t>MBAK MUNJAYANAH</t>
  </si>
  <si>
    <t>MAS ADI</t>
  </si>
  <si>
    <t>JAMUS</t>
  </si>
  <si>
    <t>TOKO FLAMBOYAN 3</t>
  </si>
  <si>
    <t>TOKO DIRGANTARA</t>
  </si>
  <si>
    <t>TOKO NARTI</t>
  </si>
  <si>
    <t>TEGALGEDE</t>
  </si>
  <si>
    <t>TOKO ICUK</t>
  </si>
  <si>
    <t>TOKO SARI</t>
  </si>
  <si>
    <t>AGEN TELOR</t>
  </si>
  <si>
    <t>TOKO MUJIYONO</t>
  </si>
  <si>
    <t>TOKO YONO</t>
  </si>
  <si>
    <t>IR SOEKARNO</t>
  </si>
  <si>
    <t>TOKO MARNO/JOKO</t>
  </si>
  <si>
    <t>TOKO ATUN</t>
  </si>
  <si>
    <t>HARJODAKSINO</t>
  </si>
  <si>
    <t>TOKO SAWI JAYA</t>
  </si>
  <si>
    <t>TOKO HANDOYO</t>
  </si>
  <si>
    <t>WONOGIRI</t>
  </si>
  <si>
    <t>MBAK MINI</t>
  </si>
  <si>
    <t>MBAK MARNING</t>
  </si>
  <si>
    <t>TOKO NANA TRI</t>
  </si>
  <si>
    <t>GEMOLONG</t>
  </si>
  <si>
    <t>TOKO RAGIL</t>
  </si>
  <si>
    <t>TOKO TARDI 234</t>
  </si>
  <si>
    <t>TOKO BARES</t>
  </si>
  <si>
    <t>PALUR</t>
  </si>
  <si>
    <t>TARTO(POLOS)</t>
  </si>
  <si>
    <t>TOKO SYAFIN</t>
  </si>
  <si>
    <t>TOKO ZACKY</t>
  </si>
  <si>
    <t>PENJAHIT SAMIYO</t>
  </si>
  <si>
    <t>TOKO SITI</t>
  </si>
  <si>
    <t>TOKO PATMI</t>
  </si>
  <si>
    <t>WARUNG MAKAN BU AMIK</t>
  </si>
  <si>
    <t>BUNDER</t>
  </si>
  <si>
    <t>PAK CIPTO</t>
  </si>
  <si>
    <t>MBAK ANJAR</t>
  </si>
  <si>
    <t>MBAK KARNI</t>
  </si>
  <si>
    <t>TOKO AL FATIKH</t>
  </si>
  <si>
    <t>KAWASAN WAJIB MASKER ( MAGERU, SRAGEN )</t>
  </si>
  <si>
    <t>SOTO DEPUS</t>
  </si>
  <si>
    <t>MBAK TATIK</t>
  </si>
  <si>
    <t>SULIS</t>
  </si>
  <si>
    <t>PURWANTORO</t>
  </si>
  <si>
    <t>RAMADHANI</t>
  </si>
  <si>
    <t>RINCIAN NAMA TOKO DAN UKURAN ADA DI SHEET "VINYL NAMA TOKO"</t>
  </si>
  <si>
    <t>BAHAN PLAT DENGAN STIKER GLOSSY + BIAYA PERIJINAN ( JANUARI 2021 - DESEMBER 2021 )</t>
  </si>
  <si>
    <t>PAPAN NAMA TOKO</t>
  </si>
  <si>
    <t>SERABI MORODADI</t>
  </si>
  <si>
    <t>TOKO SEMPULUR</t>
  </si>
  <si>
    <t>PAK YEYE</t>
  </si>
  <si>
    <t>PAPAN PLAT DENGAN STIKER DIPASANG DI ATAS TOKO + BIAYA KOMPENSASI KE TOKO</t>
  </si>
  <si>
    <t>BRANDING BRONJONG PKK</t>
  </si>
  <si>
    <t>PKK PASAR JATEN</t>
  </si>
  <si>
    <t>PKK PASAR BOYOLALI</t>
  </si>
  <si>
    <t>BOYOLALI</t>
  </si>
  <si>
    <t>PKK PASAR GONDANG</t>
  </si>
  <si>
    <t>KOMPENSASI BRANDING KE PKK</t>
  </si>
  <si>
    <t>TOKO HANDOKO</t>
  </si>
  <si>
    <t>BRANDING BRONJONG PKK DENGAN LOGO KARA</t>
  </si>
  <si>
    <t>KOMPENSASI 30 KRTN TCA UNTUK PKK GONDANG DAN WONOGIRI ( DI AWAL PROGRAM SUDAH ADA USULAN HADIAH TERSEBUT )</t>
  </si>
  <si>
    <t>BRANDING BRONJONG PKK DENGAN LOGO KARA + HADIAH KAOS</t>
  </si>
  <si>
    <t>LEDOKSARI</t>
  </si>
  <si>
    <t>PAK MIN</t>
  </si>
  <si>
    <t>IBU MASIYEM</t>
  </si>
  <si>
    <t>IBU JITO</t>
  </si>
  <si>
    <t>IBU NGATMI</t>
  </si>
  <si>
    <t>IBU PINI</t>
  </si>
  <si>
    <t>PUJI SNACK</t>
  </si>
  <si>
    <t>SUMBER URIP</t>
  </si>
  <si>
    <t>IBU ARI</t>
  </si>
  <si>
    <t>MBAK ITA</t>
  </si>
  <si>
    <t>MAS WAHYU</t>
  </si>
  <si>
    <t>PLASTIK MBAK WIN</t>
  </si>
  <si>
    <t>KLATEN</t>
  </si>
  <si>
    <t>IBU WARSI</t>
  </si>
  <si>
    <t>IBU SUZANA</t>
  </si>
  <si>
    <t>CANDRA</t>
  </si>
  <si>
    <t>IBU PURWANTI</t>
  </si>
  <si>
    <t>SRI KOLANG KALING</t>
  </si>
  <si>
    <t>MAS ANTON</t>
  </si>
  <si>
    <t>MBAK ISTHI</t>
  </si>
  <si>
    <t>Hj SUWARNI</t>
  </si>
  <si>
    <t>MBAK RINI</t>
  </si>
  <si>
    <t>IBU HARTINI</t>
  </si>
  <si>
    <t>IBU RAMIYAH</t>
  </si>
  <si>
    <t>IBU RUBIYEM</t>
  </si>
  <si>
    <t>IBU GIYARTI</t>
  </si>
  <si>
    <t>IBU TAMI</t>
  </si>
  <si>
    <t>MBAK TINA</t>
  </si>
  <si>
    <t>PAK SULIS</t>
  </si>
  <si>
    <t>KARTASURA</t>
  </si>
  <si>
    <t>IBU EDIYANTI</t>
  </si>
  <si>
    <t>IBU SUJIATUN</t>
  </si>
  <si>
    <t>IBU SUGENG</t>
  </si>
  <si>
    <t>BIAYA KOMPENSASI ( JANUARI 2021 S/D DESEMBER 2021 ) + BIAYA BRANDING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</si>
</sst>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19" fillId="19" borderId="15" xfId="0" applyFont="1" applyFill="1" applyBorder="1"/>
    <xf numFmtId="0" fontId="19" fillId="0" borderId="16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6" xfId="0" applyFont="1" applyBorder="1" applyAlignment="1">
      <alignment horizontal="center"/>
    </xf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41" fontId="20" fillId="19" borderId="16" xfId="28" applyFont="1" applyFill="1" applyBorder="1"/>
    <xf numFmtId="0" fontId="19" fillId="0" borderId="21" xfId="0" applyFont="1" applyBorder="1"/>
    <xf numFmtId="0" fontId="21" fillId="20" borderId="0" xfId="0" applyFont="1" applyFill="1"/>
    <xf numFmtId="0" fontId="22" fillId="20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41" fontId="23" fillId="0" borderId="21" xfId="28" applyFont="1" applyFill="1" applyBorder="1" applyAlignment="1">
      <alignment horizontal="center"/>
    </xf>
    <xf numFmtId="41" fontId="24" fillId="0" borderId="21" xfId="28" applyFont="1" applyBorder="1"/>
    <xf numFmtId="0" fontId="20" fillId="0" borderId="21" xfId="0" applyFont="1" applyFill="1" applyBorder="1" applyAlignment="1">
      <alignment horizontal="center"/>
    </xf>
    <xf numFmtId="41" fontId="19" fillId="0" borderId="21" xfId="28" applyFont="1" applyFill="1" applyBorder="1" applyAlignment="1">
      <alignment horizontal="center"/>
    </xf>
    <xf numFmtId="0" fontId="25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0" fontId="25" fillId="0" borderId="11" xfId="0" applyFont="1" applyFill="1" applyBorder="1" applyAlignment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Fill="1" applyBorder="1"/>
    <xf numFmtId="0" fontId="19" fillId="0" borderId="21" xfId="0" applyFont="1" applyFill="1" applyBorder="1"/>
    <xf numFmtId="0" fontId="19" fillId="0" borderId="16" xfId="0" applyFont="1" applyFill="1" applyBorder="1"/>
    <xf numFmtId="0" fontId="19" fillId="21" borderId="21" xfId="0" applyFont="1" applyFill="1" applyBorder="1"/>
    <xf numFmtId="41" fontId="20" fillId="21" borderId="16" xfId="28" applyFont="1" applyFill="1" applyBorder="1"/>
    <xf numFmtId="0" fontId="19" fillId="22" borderId="21" xfId="0" applyFont="1" applyFill="1" applyBorder="1"/>
    <xf numFmtId="41" fontId="20" fillId="22" borderId="16" xfId="28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7" xfId="0" applyFont="1" applyFill="1" applyBorder="1"/>
    <xf numFmtId="0" fontId="19" fillId="0" borderId="11" xfId="0" applyFont="1" applyBorder="1"/>
    <xf numFmtId="0" fontId="19" fillId="0" borderId="22" xfId="0" applyFont="1" applyBorder="1"/>
    <xf numFmtId="0" fontId="25" fillId="0" borderId="10" xfId="28" applyNumberFormat="1" applyFont="1" applyFill="1" applyBorder="1" applyAlignment="1"/>
    <xf numFmtId="164" fontId="21" fillId="20" borderId="0" xfId="0" applyNumberFormat="1" applyFont="1" applyFill="1"/>
    <xf numFmtId="164" fontId="19" fillId="0" borderId="16" xfId="0" applyNumberFormat="1" applyFont="1" applyBorder="1"/>
    <xf numFmtId="164" fontId="23" fillId="0" borderId="21" xfId="0" applyNumberFormat="1" applyFont="1" applyBorder="1"/>
    <xf numFmtId="164" fontId="19" fillId="0" borderId="0" xfId="0" applyNumberFormat="1" applyFont="1"/>
    <xf numFmtId="41" fontId="20" fillId="0" borderId="13" xfId="28" applyFont="1" applyFill="1" applyBorder="1"/>
    <xf numFmtId="164" fontId="26" fillId="0" borderId="10" xfId="0" applyNumberFormat="1" applyFont="1" applyBorder="1" applyAlignment="1">
      <alignment vertical="center"/>
    </xf>
    <xf numFmtId="0" fontId="19" fillId="0" borderId="21" xfId="0" applyFont="1" applyBorder="1" applyAlignment="1"/>
    <xf numFmtId="0" fontId="20" fillId="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41" fontId="19" fillId="0" borderId="13" xfId="28" applyFont="1" applyFill="1" applyBorder="1" applyAlignment="1">
      <alignment horizontal="center"/>
    </xf>
    <xf numFmtId="0" fontId="19" fillId="0" borderId="16" xfId="0" applyFont="1" applyBorder="1" applyAlignment="1"/>
    <xf numFmtId="0" fontId="19" fillId="0" borderId="14" xfId="0" applyFont="1" applyFill="1" applyBorder="1"/>
    <xf numFmtId="0" fontId="19" fillId="23" borderId="21" xfId="0" applyFont="1" applyFill="1" applyBorder="1" applyAlignment="1"/>
    <xf numFmtId="41" fontId="20" fillId="23" borderId="16" xfId="28" applyFont="1" applyFill="1" applyBorder="1"/>
    <xf numFmtId="0" fontId="19" fillId="0" borderId="21" xfId="0" applyFont="1" applyFill="1" applyBorder="1" applyAlignment="1"/>
    <xf numFmtId="0" fontId="19" fillId="0" borderId="23" xfId="0" applyFont="1" applyFill="1" applyBorder="1"/>
    <xf numFmtId="0" fontId="25" fillId="0" borderId="13" xfId="0" applyFont="1" applyFill="1" applyBorder="1" applyAlignment="1"/>
    <xf numFmtId="0" fontId="26" fillId="0" borderId="25" xfId="0" applyFont="1" applyFill="1" applyBorder="1" applyAlignment="1">
      <alignment vertical="center"/>
    </xf>
    <xf numFmtId="41" fontId="24" fillId="0" borderId="24" xfId="28" applyFont="1" applyBorder="1"/>
    <xf numFmtId="41" fontId="20" fillId="0" borderId="13" xfId="28" applyFont="1" applyBorder="1"/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/>
    <xf numFmtId="41" fontId="26" fillId="0" borderId="10" xfId="28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41" fontId="23" fillId="0" borderId="10" xfId="28" applyFont="1" applyFill="1" applyBorder="1" applyAlignment="1">
      <alignment horizontal="center"/>
    </xf>
    <xf numFmtId="14" fontId="25" fillId="0" borderId="10" xfId="0" applyNumberFormat="1" applyFont="1" applyBorder="1" applyAlignment="1"/>
    <xf numFmtId="0" fontId="19" fillId="0" borderId="23" xfId="0" applyFont="1" applyBorder="1"/>
    <xf numFmtId="0" fontId="19" fillId="0" borderId="10" xfId="0" applyFont="1" applyBorder="1" applyAlignment="1"/>
    <xf numFmtId="41" fontId="20" fillId="0" borderId="21" xfId="28" applyFont="1" applyFill="1" applyBorder="1"/>
    <xf numFmtId="0" fontId="19" fillId="0" borderId="15" xfId="0" applyFont="1" applyBorder="1"/>
    <xf numFmtId="164" fontId="19" fillId="0" borderId="15" xfId="0" applyNumberFormat="1" applyFont="1" applyBorder="1"/>
    <xf numFmtId="0" fontId="19" fillId="24" borderId="21" xfId="0" applyFont="1" applyFill="1" applyBorder="1" applyAlignment="1"/>
    <xf numFmtId="41" fontId="20" fillId="24" borderId="16" xfId="28" applyFont="1" applyFill="1" applyBorder="1"/>
    <xf numFmtId="41" fontId="19" fillId="0" borderId="21" xfId="28" applyFont="1" applyFill="1" applyBorder="1" applyAlignment="1"/>
    <xf numFmtId="0" fontId="21" fillId="18" borderId="29" xfId="0" applyFont="1" applyFill="1" applyBorder="1" applyAlignment="1">
      <alignment horizontal="center" vertical="center" wrapText="1"/>
    </xf>
    <xf numFmtId="0" fontId="21" fillId="18" borderId="30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32" xfId="0" applyFont="1" applyFill="1" applyBorder="1" applyAlignment="1">
      <alignment horizontal="center" vertical="center" wrapText="1"/>
    </xf>
    <xf numFmtId="0" fontId="21" fillId="18" borderId="33" xfId="0" applyFont="1" applyFill="1" applyBorder="1" applyAlignment="1">
      <alignment horizontal="center" vertical="center" wrapText="1"/>
    </xf>
    <xf numFmtId="41" fontId="21" fillId="18" borderId="31" xfId="28" applyFont="1" applyFill="1" applyBorder="1" applyAlignment="1">
      <alignment vertical="center"/>
    </xf>
    <xf numFmtId="41" fontId="21" fillId="18" borderId="20" xfId="28" applyFont="1" applyFill="1" applyBorder="1" applyAlignment="1">
      <alignment vertic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17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20" fillId="22" borderId="17" xfId="0" applyFont="1" applyFill="1" applyBorder="1" applyAlignment="1">
      <alignment horizontal="center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4" borderId="17" xfId="0" applyFont="1" applyFill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0" fontId="20" fillId="24" borderId="19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0" xfId="28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1" fontId="26" fillId="0" borderId="13" xfId="28" applyFont="1" applyBorder="1" applyAlignment="1">
      <alignment horizontal="center" vertical="center"/>
    </xf>
    <xf numFmtId="41" fontId="26" fillId="0" borderId="21" xfId="28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1" fontId="26" fillId="0" borderId="13" xfId="28" applyFont="1" applyBorder="1" applyAlignment="1">
      <alignment horizontal="center" vertical="center" wrapText="1"/>
    </xf>
    <xf numFmtId="41" fontId="26" fillId="0" borderId="21" xfId="28" applyFont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K22" sqref="K22"/>
    </sheetView>
  </sheetViews>
  <sheetFormatPr defaultRowHeight="12.75"/>
  <cols>
    <col min="1" max="1" width="3.140625" style="3" customWidth="1"/>
    <col min="2" max="2" width="23.5703125" style="3" customWidth="1"/>
    <col min="3" max="3" width="16" style="42" customWidth="1"/>
    <col min="4" max="4" width="35.42578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10.85546875" style="3" customWidth="1"/>
    <col min="10" max="10" width="11.42578125" style="4" customWidth="1"/>
    <col min="11" max="11" width="13.28515625" style="5" customWidth="1"/>
    <col min="12" max="12" width="79.42578125" style="3" customWidth="1"/>
    <col min="13" max="16384" width="9.140625" style="3"/>
  </cols>
  <sheetData>
    <row r="1" spans="1:12" s="14" customFormat="1" ht="15.75">
      <c r="A1" s="12" t="s">
        <v>22</v>
      </c>
      <c r="B1" s="13"/>
      <c r="C1" s="39"/>
      <c r="D1" s="13"/>
      <c r="J1" s="15"/>
      <c r="K1" s="16"/>
    </row>
    <row r="2" spans="1:12">
      <c r="A2" s="95" t="s">
        <v>2</v>
      </c>
      <c r="B2" s="95" t="s">
        <v>0</v>
      </c>
      <c r="C2" s="105" t="s">
        <v>3</v>
      </c>
      <c r="D2" s="95" t="s">
        <v>4</v>
      </c>
      <c r="E2" s="97" t="s">
        <v>23</v>
      </c>
      <c r="F2" s="103" t="s">
        <v>6</v>
      </c>
      <c r="G2" s="104"/>
      <c r="H2" s="95" t="s">
        <v>5</v>
      </c>
      <c r="I2" s="97" t="s">
        <v>14</v>
      </c>
      <c r="J2" s="99" t="s">
        <v>7</v>
      </c>
      <c r="K2" s="99" t="s">
        <v>10</v>
      </c>
      <c r="L2" s="101" t="s">
        <v>1</v>
      </c>
    </row>
    <row r="3" spans="1:12" ht="13.5" thickBot="1">
      <c r="A3" s="96"/>
      <c r="B3" s="96"/>
      <c r="C3" s="106"/>
      <c r="D3" s="96"/>
      <c r="E3" s="98"/>
      <c r="F3" s="6" t="s">
        <v>8</v>
      </c>
      <c r="G3" s="6" t="s">
        <v>9</v>
      </c>
      <c r="H3" s="96"/>
      <c r="I3" s="98"/>
      <c r="J3" s="100"/>
      <c r="K3" s="100"/>
      <c r="L3" s="102"/>
    </row>
    <row r="4" spans="1:12">
      <c r="A4" s="50">
        <v>1</v>
      </c>
      <c r="B4" s="1" t="s">
        <v>16</v>
      </c>
      <c r="C4" s="44">
        <v>44166</v>
      </c>
      <c r="D4" s="21" t="s">
        <v>16</v>
      </c>
      <c r="E4" s="21"/>
      <c r="F4" s="38"/>
      <c r="G4" s="38"/>
      <c r="H4" s="21"/>
      <c r="I4" s="17">
        <v>25000</v>
      </c>
      <c r="J4" s="18">
        <v>10014500</v>
      </c>
      <c r="K4" s="21"/>
      <c r="L4" s="35" t="s">
        <v>108</v>
      </c>
    </row>
    <row r="5" spans="1:12" ht="13.5" thickBot="1">
      <c r="A5" s="28"/>
      <c r="B5" s="2"/>
      <c r="C5" s="40"/>
      <c r="D5" s="2"/>
      <c r="E5" s="2"/>
      <c r="F5" s="80" t="s">
        <v>11</v>
      </c>
      <c r="G5" s="81"/>
      <c r="H5" s="81"/>
      <c r="I5" s="81"/>
      <c r="J5" s="82"/>
      <c r="K5" s="10">
        <f>SUM(J4:J4)</f>
        <v>10014500</v>
      </c>
      <c r="L5" s="36"/>
    </row>
    <row r="6" spans="1:12">
      <c r="A6" s="27">
        <v>2</v>
      </c>
      <c r="B6" s="31" t="s">
        <v>17</v>
      </c>
      <c r="C6" s="41">
        <v>44183</v>
      </c>
      <c r="D6" s="21" t="s">
        <v>18</v>
      </c>
      <c r="E6" s="21" t="s">
        <v>15</v>
      </c>
      <c r="F6" s="22">
        <v>5</v>
      </c>
      <c r="G6" s="22">
        <v>1</v>
      </c>
      <c r="H6" s="23">
        <v>1</v>
      </c>
      <c r="I6" s="17"/>
      <c r="J6" s="18">
        <v>8500000</v>
      </c>
      <c r="K6" s="8"/>
      <c r="L6" s="36" t="s">
        <v>109</v>
      </c>
    </row>
    <row r="7" spans="1:12">
      <c r="A7" s="54"/>
      <c r="B7" s="54"/>
      <c r="C7" s="41">
        <v>44182</v>
      </c>
      <c r="D7" s="55" t="s">
        <v>19</v>
      </c>
      <c r="E7" s="55" t="s">
        <v>13</v>
      </c>
      <c r="F7" s="56">
        <v>6</v>
      </c>
      <c r="G7" s="22">
        <v>1</v>
      </c>
      <c r="H7" s="21">
        <v>1</v>
      </c>
      <c r="I7" s="63"/>
      <c r="J7" s="57">
        <v>9500000</v>
      </c>
      <c r="K7" s="58"/>
      <c r="L7" s="36"/>
    </row>
    <row r="8" spans="1:12" ht="13.5" thickBot="1">
      <c r="A8" s="2"/>
      <c r="B8" s="2"/>
      <c r="C8" s="40"/>
      <c r="D8" s="2"/>
      <c r="E8" s="2"/>
      <c r="F8" s="86" t="s">
        <v>11</v>
      </c>
      <c r="G8" s="87"/>
      <c r="H8" s="87"/>
      <c r="I8" s="87"/>
      <c r="J8" s="88"/>
      <c r="K8" s="32">
        <f>SUM(J6:J7)</f>
        <v>18000000</v>
      </c>
      <c r="L8" s="36"/>
    </row>
    <row r="9" spans="1:12">
      <c r="A9" s="11">
        <v>3</v>
      </c>
      <c r="B9" s="29" t="s">
        <v>20</v>
      </c>
      <c r="C9" s="41">
        <v>44185</v>
      </c>
      <c r="D9" s="11" t="s">
        <v>21</v>
      </c>
      <c r="E9" s="11" t="s">
        <v>13</v>
      </c>
      <c r="F9" s="19"/>
      <c r="G9" s="19"/>
      <c r="H9" s="33"/>
      <c r="I9" s="20"/>
      <c r="J9" s="20">
        <v>3500000</v>
      </c>
      <c r="K9" s="26"/>
      <c r="L9" s="36" t="s">
        <v>158</v>
      </c>
    </row>
    <row r="10" spans="1:12">
      <c r="A10" s="65"/>
      <c r="B10" s="54"/>
      <c r="C10" s="41">
        <v>44183</v>
      </c>
      <c r="D10" s="65" t="s">
        <v>121</v>
      </c>
      <c r="E10" s="65" t="s">
        <v>15</v>
      </c>
      <c r="F10" s="24"/>
      <c r="G10" s="24"/>
      <c r="H10" s="34"/>
      <c r="I10" s="25"/>
      <c r="J10" s="25">
        <v>3500000</v>
      </c>
      <c r="K10" s="26"/>
      <c r="L10" s="36" t="s">
        <v>158</v>
      </c>
    </row>
    <row r="11" spans="1:12" ht="13.5" thickBot="1">
      <c r="A11" s="2"/>
      <c r="B11" s="2"/>
      <c r="C11" s="40"/>
      <c r="D11" s="2"/>
      <c r="E11" s="2"/>
      <c r="F11" s="83" t="s">
        <v>11</v>
      </c>
      <c r="G11" s="84"/>
      <c r="H11" s="84"/>
      <c r="I11" s="84"/>
      <c r="J11" s="85"/>
      <c r="K11" s="30">
        <f>SUM(J9:J10)</f>
        <v>7000000</v>
      </c>
      <c r="L11" s="36"/>
    </row>
    <row r="12" spans="1:12">
      <c r="A12" s="9">
        <v>4</v>
      </c>
      <c r="B12" s="51" t="s">
        <v>110</v>
      </c>
      <c r="C12" s="41">
        <v>44182</v>
      </c>
      <c r="D12" s="9" t="s">
        <v>112</v>
      </c>
      <c r="E12" s="9" t="s">
        <v>13</v>
      </c>
      <c r="F12" s="19"/>
      <c r="G12" s="19"/>
      <c r="H12" s="33"/>
      <c r="I12" s="20"/>
      <c r="J12" s="20">
        <v>1750000</v>
      </c>
      <c r="K12" s="26"/>
      <c r="L12" s="37" t="s">
        <v>114</v>
      </c>
    </row>
    <row r="13" spans="1:12">
      <c r="A13" s="9"/>
      <c r="B13" s="53"/>
      <c r="C13" s="41"/>
      <c r="D13" s="9" t="s">
        <v>113</v>
      </c>
      <c r="E13" s="9" t="s">
        <v>13</v>
      </c>
      <c r="F13" s="46"/>
      <c r="G13" s="46"/>
      <c r="H13" s="47"/>
      <c r="I13" s="48"/>
      <c r="J13" s="25">
        <v>1750000</v>
      </c>
      <c r="K13" s="43"/>
      <c r="L13" s="37" t="s">
        <v>114</v>
      </c>
    </row>
    <row r="14" spans="1:12" ht="15.75" customHeight="1" thickBot="1">
      <c r="A14" s="2"/>
      <c r="B14" s="49"/>
      <c r="C14" s="40"/>
      <c r="D14" s="2"/>
      <c r="E14" s="2"/>
      <c r="F14" s="89" t="s">
        <v>11</v>
      </c>
      <c r="G14" s="90"/>
      <c r="H14" s="90"/>
      <c r="I14" s="90"/>
      <c r="J14" s="91"/>
      <c r="K14" s="52">
        <f>SUM(J12:J13)</f>
        <v>3500000</v>
      </c>
      <c r="L14" s="37"/>
    </row>
    <row r="15" spans="1:12" ht="15.75" customHeight="1">
      <c r="A15" s="11">
        <v>5</v>
      </c>
      <c r="B15" s="70" t="s">
        <v>115</v>
      </c>
      <c r="C15" s="41">
        <v>44179</v>
      </c>
      <c r="D15" s="11" t="s">
        <v>116</v>
      </c>
      <c r="E15" s="11" t="s">
        <v>15</v>
      </c>
      <c r="F15" s="19"/>
      <c r="G15" s="19"/>
      <c r="H15" s="53">
        <v>15</v>
      </c>
      <c r="I15" s="72">
        <v>130000</v>
      </c>
      <c r="J15" s="72">
        <f>H15*I15</f>
        <v>1950000</v>
      </c>
      <c r="K15" s="67"/>
      <c r="L15" s="37" t="s">
        <v>124</v>
      </c>
    </row>
    <row r="16" spans="1:12" ht="15.75" customHeight="1">
      <c r="A16" s="11"/>
      <c r="B16" s="45"/>
      <c r="C16" s="41">
        <v>44180</v>
      </c>
      <c r="D16" s="11" t="s">
        <v>117</v>
      </c>
      <c r="E16" s="11" t="s">
        <v>118</v>
      </c>
      <c r="F16" s="19"/>
      <c r="G16" s="19"/>
      <c r="H16" s="53">
        <v>15</v>
      </c>
      <c r="I16" s="72">
        <v>130000</v>
      </c>
      <c r="J16" s="72">
        <f t="shared" ref="J16:J18" si="0">H16*I16</f>
        <v>1950000</v>
      </c>
      <c r="K16" s="67"/>
      <c r="L16" s="37" t="s">
        <v>124</v>
      </c>
    </row>
    <row r="17" spans="1:12" ht="15.75" customHeight="1">
      <c r="A17" s="11"/>
      <c r="B17" s="45"/>
      <c r="C17" s="41">
        <v>44182</v>
      </c>
      <c r="D17" s="11" t="s">
        <v>119</v>
      </c>
      <c r="E17" s="11" t="s">
        <v>13</v>
      </c>
      <c r="F17" s="19"/>
      <c r="G17" s="19"/>
      <c r="H17" s="53">
        <v>30</v>
      </c>
      <c r="I17" s="72">
        <v>130000</v>
      </c>
      <c r="J17" s="72">
        <f t="shared" ref="J17" si="1">H17*I17</f>
        <v>3900000</v>
      </c>
      <c r="K17" s="67"/>
      <c r="L17" s="37" t="s">
        <v>122</v>
      </c>
    </row>
    <row r="18" spans="1:12" ht="15.75" customHeight="1">
      <c r="A18" s="7"/>
      <c r="B18" s="66"/>
      <c r="C18" s="41">
        <v>44166</v>
      </c>
      <c r="D18" s="7" t="s">
        <v>120</v>
      </c>
      <c r="E18" s="7"/>
      <c r="F18" s="24"/>
      <c r="G18" s="24"/>
      <c r="H18" s="53">
        <v>30</v>
      </c>
      <c r="I18" s="72">
        <v>90000</v>
      </c>
      <c r="J18" s="72">
        <f t="shared" si="0"/>
        <v>2700000</v>
      </c>
      <c r="K18" s="26"/>
      <c r="L18" s="37" t="s">
        <v>123</v>
      </c>
    </row>
    <row r="19" spans="1:12" ht="15.75" customHeight="1" thickBot="1">
      <c r="A19" s="2"/>
      <c r="B19" s="49"/>
      <c r="C19" s="40"/>
      <c r="D19" s="2"/>
      <c r="E19" s="2"/>
      <c r="F19" s="92" t="s">
        <v>11</v>
      </c>
      <c r="G19" s="93"/>
      <c r="H19" s="93"/>
      <c r="I19" s="93"/>
      <c r="J19" s="94"/>
      <c r="K19" s="71">
        <f>SUM(J15:J18)</f>
        <v>10500000</v>
      </c>
      <c r="L19" s="37"/>
    </row>
    <row r="20" spans="1:12">
      <c r="A20" s="68"/>
      <c r="B20" s="68"/>
      <c r="C20" s="69"/>
      <c r="D20" s="68"/>
      <c r="E20" s="68"/>
      <c r="F20" s="68"/>
      <c r="G20" s="68"/>
      <c r="H20" s="73" t="s">
        <v>12</v>
      </c>
      <c r="I20" s="73"/>
      <c r="J20" s="74"/>
      <c r="K20" s="78">
        <f>K19+K14+K11+K8+K5</f>
        <v>49014500</v>
      </c>
      <c r="L20" s="36"/>
    </row>
    <row r="21" spans="1:12" ht="13.5" thickBot="1">
      <c r="A21" s="2"/>
      <c r="B21" s="2"/>
      <c r="C21" s="40"/>
      <c r="D21" s="2"/>
      <c r="E21" s="2"/>
      <c r="F21" s="2"/>
      <c r="G21" s="2"/>
      <c r="H21" s="75"/>
      <c r="I21" s="76"/>
      <c r="J21" s="77"/>
      <c r="K21" s="79"/>
      <c r="L21" s="36"/>
    </row>
  </sheetData>
  <mergeCells count="18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0:J21"/>
    <mergeCell ref="K20:K21"/>
    <mergeCell ref="F5:J5"/>
    <mergeCell ref="F11:J11"/>
    <mergeCell ref="F8:J8"/>
    <mergeCell ref="F14:J14"/>
    <mergeCell ref="F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110"/>
  <sheetViews>
    <sheetView topLeftCell="A85" workbookViewId="0">
      <selection activeCell="L106" sqref="L106"/>
    </sheetView>
  </sheetViews>
  <sheetFormatPr defaultRowHeight="15"/>
  <cols>
    <col min="1" max="1" width="4.85546875" customWidth="1"/>
    <col min="2" max="2" width="10.42578125" customWidth="1"/>
    <col min="3" max="3" width="14.140625" customWidth="1"/>
    <col min="4" max="4" width="57.42578125" customWidth="1"/>
    <col min="9" max="9" width="10.85546875" customWidth="1"/>
  </cols>
  <sheetData>
    <row r="1" spans="1:9">
      <c r="A1" s="114" t="s">
        <v>2</v>
      </c>
      <c r="B1" s="112" t="s">
        <v>3</v>
      </c>
      <c r="C1" s="114" t="s">
        <v>24</v>
      </c>
      <c r="D1" s="114" t="s">
        <v>25</v>
      </c>
      <c r="E1" s="115" t="s">
        <v>26</v>
      </c>
      <c r="F1" s="115"/>
      <c r="G1" s="116" t="s">
        <v>27</v>
      </c>
      <c r="H1" s="117" t="s">
        <v>28</v>
      </c>
      <c r="I1" s="110" t="s">
        <v>29</v>
      </c>
    </row>
    <row r="2" spans="1:9">
      <c r="A2" s="114"/>
      <c r="B2" s="113"/>
      <c r="C2" s="114"/>
      <c r="D2" s="114"/>
      <c r="E2" s="59" t="s">
        <v>8</v>
      </c>
      <c r="F2" s="59" t="s">
        <v>9</v>
      </c>
      <c r="G2" s="116"/>
      <c r="H2" s="118"/>
      <c r="I2" s="111"/>
    </row>
    <row r="3" spans="1:9">
      <c r="A3" s="60">
        <v>1</v>
      </c>
      <c r="B3" s="64">
        <v>44184</v>
      </c>
      <c r="C3" s="60" t="s">
        <v>33</v>
      </c>
      <c r="D3" s="60" t="s">
        <v>30</v>
      </c>
      <c r="E3" s="60">
        <v>3</v>
      </c>
      <c r="F3" s="60">
        <v>1.7</v>
      </c>
      <c r="G3" s="60">
        <v>1</v>
      </c>
      <c r="H3" s="61">
        <v>25000</v>
      </c>
      <c r="I3" s="61">
        <f>E3*F3*G3*H3</f>
        <v>127499.99999999999</v>
      </c>
    </row>
    <row r="4" spans="1:9">
      <c r="A4" s="60">
        <v>2</v>
      </c>
      <c r="B4" s="64">
        <v>44184</v>
      </c>
      <c r="C4" s="60" t="s">
        <v>33</v>
      </c>
      <c r="D4" s="60" t="s">
        <v>31</v>
      </c>
      <c r="E4" s="60">
        <v>4</v>
      </c>
      <c r="F4" s="60">
        <v>0.8</v>
      </c>
      <c r="G4" s="60">
        <v>1</v>
      </c>
      <c r="H4" s="61">
        <v>25000</v>
      </c>
      <c r="I4" s="61">
        <f t="shared" ref="I4:I68" si="0">E4*F4*G4*H4</f>
        <v>80000</v>
      </c>
    </row>
    <row r="5" spans="1:9">
      <c r="A5" s="60">
        <v>3</v>
      </c>
      <c r="B5" s="64">
        <v>44184</v>
      </c>
      <c r="C5" s="60" t="s">
        <v>33</v>
      </c>
      <c r="D5" s="60" t="s">
        <v>31</v>
      </c>
      <c r="E5" s="60">
        <v>1.3</v>
      </c>
      <c r="F5" s="60">
        <v>0.8</v>
      </c>
      <c r="G5" s="60">
        <v>1</v>
      </c>
      <c r="H5" s="61">
        <v>25000</v>
      </c>
      <c r="I5" s="61">
        <f t="shared" si="0"/>
        <v>26000</v>
      </c>
    </row>
    <row r="6" spans="1:9">
      <c r="A6" s="60">
        <v>4</v>
      </c>
      <c r="B6" s="64">
        <v>44184</v>
      </c>
      <c r="C6" s="60" t="s">
        <v>33</v>
      </c>
      <c r="D6" s="60" t="s">
        <v>32</v>
      </c>
      <c r="E6" s="60">
        <v>1.6</v>
      </c>
      <c r="F6" s="60">
        <v>0.5</v>
      </c>
      <c r="G6" s="60">
        <v>3</v>
      </c>
      <c r="H6" s="61">
        <v>25000</v>
      </c>
      <c r="I6" s="61">
        <f t="shared" si="0"/>
        <v>60000.000000000007</v>
      </c>
    </row>
    <row r="7" spans="1:9">
      <c r="A7" s="60">
        <v>5</v>
      </c>
      <c r="B7" s="64">
        <v>44184</v>
      </c>
      <c r="C7" s="60" t="s">
        <v>33</v>
      </c>
      <c r="D7" s="60" t="s">
        <v>32</v>
      </c>
      <c r="E7" s="60">
        <v>1.4</v>
      </c>
      <c r="F7" s="60">
        <v>0.5</v>
      </c>
      <c r="G7" s="60">
        <v>1</v>
      </c>
      <c r="H7" s="61">
        <v>25000</v>
      </c>
      <c r="I7" s="61">
        <f t="shared" si="0"/>
        <v>17500</v>
      </c>
    </row>
    <row r="8" spans="1:9">
      <c r="A8" s="60">
        <v>6</v>
      </c>
      <c r="B8" s="64">
        <v>44184</v>
      </c>
      <c r="C8" s="60" t="s">
        <v>33</v>
      </c>
      <c r="D8" s="60" t="s">
        <v>34</v>
      </c>
      <c r="E8" s="60">
        <v>1.4</v>
      </c>
      <c r="F8" s="60">
        <v>1</v>
      </c>
      <c r="G8" s="60">
        <v>1</v>
      </c>
      <c r="H8" s="61">
        <v>25000</v>
      </c>
      <c r="I8" s="61">
        <f t="shared" si="0"/>
        <v>35000</v>
      </c>
    </row>
    <row r="9" spans="1:9">
      <c r="A9" s="60">
        <v>7</v>
      </c>
      <c r="B9" s="64">
        <v>44184</v>
      </c>
      <c r="C9" s="60" t="s">
        <v>33</v>
      </c>
      <c r="D9" s="60" t="s">
        <v>35</v>
      </c>
      <c r="E9" s="60">
        <v>2</v>
      </c>
      <c r="F9" s="60">
        <v>1</v>
      </c>
      <c r="G9" s="60">
        <v>1</v>
      </c>
      <c r="H9" s="61">
        <v>25000</v>
      </c>
      <c r="I9" s="61">
        <f t="shared" si="0"/>
        <v>50000</v>
      </c>
    </row>
    <row r="10" spans="1:9">
      <c r="A10" s="60">
        <v>8</v>
      </c>
      <c r="B10" s="64">
        <v>44179</v>
      </c>
      <c r="C10" s="60" t="s">
        <v>36</v>
      </c>
      <c r="D10" s="60" t="s">
        <v>37</v>
      </c>
      <c r="E10" s="60">
        <v>2</v>
      </c>
      <c r="F10" s="60">
        <v>1</v>
      </c>
      <c r="G10" s="60">
        <v>1</v>
      </c>
      <c r="H10" s="61">
        <v>25000</v>
      </c>
      <c r="I10" s="61">
        <f t="shared" si="0"/>
        <v>50000</v>
      </c>
    </row>
    <row r="11" spans="1:9">
      <c r="A11" s="60">
        <v>9</v>
      </c>
      <c r="B11" s="64">
        <v>44179</v>
      </c>
      <c r="C11" s="60" t="s">
        <v>36</v>
      </c>
      <c r="D11" s="60" t="s">
        <v>111</v>
      </c>
      <c r="E11" s="60">
        <v>4</v>
      </c>
      <c r="F11" s="60">
        <v>1</v>
      </c>
      <c r="G11" s="60">
        <v>2</v>
      </c>
      <c r="H11" s="61">
        <v>25000</v>
      </c>
      <c r="I11" s="61">
        <f t="shared" ref="I11" si="1">E11*F11*G11*H11</f>
        <v>200000</v>
      </c>
    </row>
    <row r="12" spans="1:9">
      <c r="A12" s="60">
        <v>10</v>
      </c>
      <c r="B12" s="64">
        <v>44179</v>
      </c>
      <c r="C12" s="60" t="s">
        <v>36</v>
      </c>
      <c r="D12" s="60" t="s">
        <v>38</v>
      </c>
      <c r="E12" s="60">
        <v>1.9</v>
      </c>
      <c r="F12" s="60">
        <v>0.4</v>
      </c>
      <c r="G12" s="60">
        <v>1</v>
      </c>
      <c r="H12" s="61">
        <v>25000</v>
      </c>
      <c r="I12" s="61">
        <f t="shared" si="0"/>
        <v>19000</v>
      </c>
    </row>
    <row r="13" spans="1:9">
      <c r="A13" s="60">
        <v>11</v>
      </c>
      <c r="B13" s="64">
        <v>44179</v>
      </c>
      <c r="C13" s="60" t="s">
        <v>36</v>
      </c>
      <c r="D13" s="60" t="s">
        <v>39</v>
      </c>
      <c r="E13" s="60">
        <v>2.1</v>
      </c>
      <c r="F13" s="60">
        <v>0.8</v>
      </c>
      <c r="G13" s="60">
        <v>1</v>
      </c>
      <c r="H13" s="61">
        <v>25000</v>
      </c>
      <c r="I13" s="61">
        <f t="shared" si="0"/>
        <v>42000.000000000007</v>
      </c>
    </row>
    <row r="14" spans="1:9">
      <c r="A14" s="60">
        <v>12</v>
      </c>
      <c r="B14" s="64">
        <v>44179</v>
      </c>
      <c r="C14" s="60" t="s">
        <v>36</v>
      </c>
      <c r="D14" s="60" t="s">
        <v>40</v>
      </c>
      <c r="E14" s="60">
        <v>3.5</v>
      </c>
      <c r="F14" s="60">
        <v>1</v>
      </c>
      <c r="G14" s="60">
        <v>1</v>
      </c>
      <c r="H14" s="61">
        <v>25000</v>
      </c>
      <c r="I14" s="61">
        <f t="shared" si="0"/>
        <v>87500</v>
      </c>
    </row>
    <row r="15" spans="1:9">
      <c r="A15" s="60">
        <v>13</v>
      </c>
      <c r="B15" s="64">
        <v>44179</v>
      </c>
      <c r="C15" s="60" t="s">
        <v>36</v>
      </c>
      <c r="D15" s="60" t="s">
        <v>41</v>
      </c>
      <c r="E15" s="60">
        <v>1.9</v>
      </c>
      <c r="F15" s="60">
        <v>0.9</v>
      </c>
      <c r="G15" s="60">
        <v>1</v>
      </c>
      <c r="H15" s="61">
        <v>25000</v>
      </c>
      <c r="I15" s="61">
        <f t="shared" si="0"/>
        <v>42750</v>
      </c>
    </row>
    <row r="16" spans="1:9">
      <c r="A16" s="60">
        <v>14</v>
      </c>
      <c r="B16" s="64">
        <v>44179</v>
      </c>
      <c r="C16" s="60" t="s">
        <v>36</v>
      </c>
      <c r="D16" s="60" t="s">
        <v>42</v>
      </c>
      <c r="E16" s="60">
        <v>3</v>
      </c>
      <c r="F16" s="60">
        <v>0.9</v>
      </c>
      <c r="G16" s="60">
        <v>1</v>
      </c>
      <c r="H16" s="61">
        <v>25000</v>
      </c>
      <c r="I16" s="61">
        <f t="shared" si="0"/>
        <v>67500</v>
      </c>
    </row>
    <row r="17" spans="1:9">
      <c r="A17" s="60">
        <v>15</v>
      </c>
      <c r="B17" s="64">
        <v>44179</v>
      </c>
      <c r="C17" s="60" t="s">
        <v>36</v>
      </c>
      <c r="D17" s="60" t="s">
        <v>43</v>
      </c>
      <c r="E17" s="60">
        <v>2.9</v>
      </c>
      <c r="F17" s="60">
        <v>0.9</v>
      </c>
      <c r="G17" s="60">
        <v>2</v>
      </c>
      <c r="H17" s="61">
        <v>25000</v>
      </c>
      <c r="I17" s="61">
        <f t="shared" si="0"/>
        <v>130500</v>
      </c>
    </row>
    <row r="18" spans="1:9">
      <c r="A18" s="60">
        <v>16</v>
      </c>
      <c r="B18" s="64">
        <v>44179</v>
      </c>
      <c r="C18" s="60" t="s">
        <v>36</v>
      </c>
      <c r="D18" s="60" t="s">
        <v>43</v>
      </c>
      <c r="E18" s="60">
        <v>2.2000000000000002</v>
      </c>
      <c r="F18" s="60">
        <v>0.9</v>
      </c>
      <c r="G18" s="60">
        <v>1</v>
      </c>
      <c r="H18" s="61">
        <v>25000</v>
      </c>
      <c r="I18" s="61">
        <f t="shared" si="0"/>
        <v>49500.000000000007</v>
      </c>
    </row>
    <row r="19" spans="1:9">
      <c r="A19" s="60">
        <v>17</v>
      </c>
      <c r="B19" s="64">
        <v>44179</v>
      </c>
      <c r="C19" s="60" t="s">
        <v>36</v>
      </c>
      <c r="D19" s="60" t="s">
        <v>44</v>
      </c>
      <c r="E19" s="60">
        <v>2.9</v>
      </c>
      <c r="F19" s="60">
        <v>0.8</v>
      </c>
      <c r="G19" s="60">
        <v>1</v>
      </c>
      <c r="H19" s="61">
        <v>25000</v>
      </c>
      <c r="I19" s="61">
        <f t="shared" si="0"/>
        <v>57999.999999999993</v>
      </c>
    </row>
    <row r="20" spans="1:9">
      <c r="A20" s="60">
        <v>18</v>
      </c>
      <c r="B20" s="64">
        <v>44179</v>
      </c>
      <c r="C20" s="60" t="s">
        <v>36</v>
      </c>
      <c r="D20" s="60" t="s">
        <v>45</v>
      </c>
      <c r="E20" s="60">
        <v>3</v>
      </c>
      <c r="F20" s="60">
        <v>0.8</v>
      </c>
      <c r="G20" s="60">
        <v>1</v>
      </c>
      <c r="H20" s="61">
        <v>25000</v>
      </c>
      <c r="I20" s="61">
        <f t="shared" si="0"/>
        <v>60000.000000000007</v>
      </c>
    </row>
    <row r="21" spans="1:9">
      <c r="A21" s="60">
        <v>19</v>
      </c>
      <c r="B21" s="64">
        <v>44179</v>
      </c>
      <c r="C21" s="60" t="s">
        <v>36</v>
      </c>
      <c r="D21" s="60" t="s">
        <v>46</v>
      </c>
      <c r="E21" s="60">
        <v>2.5</v>
      </c>
      <c r="F21" s="60">
        <v>1</v>
      </c>
      <c r="G21" s="60">
        <v>1</v>
      </c>
      <c r="H21" s="61">
        <v>25000</v>
      </c>
      <c r="I21" s="61">
        <f t="shared" si="0"/>
        <v>62500</v>
      </c>
    </row>
    <row r="22" spans="1:9">
      <c r="A22" s="60">
        <v>20</v>
      </c>
      <c r="B22" s="64">
        <v>44179</v>
      </c>
      <c r="C22" s="60" t="s">
        <v>36</v>
      </c>
      <c r="D22" s="60" t="s">
        <v>47</v>
      </c>
      <c r="E22" s="60">
        <v>3</v>
      </c>
      <c r="F22" s="60">
        <v>0.7</v>
      </c>
      <c r="G22" s="60">
        <v>1</v>
      </c>
      <c r="H22" s="61">
        <v>25000</v>
      </c>
      <c r="I22" s="61">
        <f t="shared" si="0"/>
        <v>52499.999999999993</v>
      </c>
    </row>
    <row r="23" spans="1:9">
      <c r="A23" s="60">
        <v>21</v>
      </c>
      <c r="B23" s="64">
        <v>44179</v>
      </c>
      <c r="C23" s="60" t="s">
        <v>36</v>
      </c>
      <c r="D23" s="60" t="s">
        <v>48</v>
      </c>
      <c r="E23" s="60">
        <v>2.9</v>
      </c>
      <c r="F23" s="60">
        <v>0.9</v>
      </c>
      <c r="G23" s="60">
        <v>2</v>
      </c>
      <c r="H23" s="61">
        <v>25000</v>
      </c>
      <c r="I23" s="61">
        <f t="shared" si="0"/>
        <v>130500</v>
      </c>
    </row>
    <row r="24" spans="1:9">
      <c r="A24" s="60">
        <v>22</v>
      </c>
      <c r="B24" s="64">
        <v>44179</v>
      </c>
      <c r="C24" s="60" t="s">
        <v>36</v>
      </c>
      <c r="D24" s="60" t="s">
        <v>49</v>
      </c>
      <c r="E24" s="60">
        <v>6</v>
      </c>
      <c r="F24" s="60">
        <v>0.9</v>
      </c>
      <c r="G24" s="60">
        <v>1</v>
      </c>
      <c r="H24" s="61">
        <v>25000</v>
      </c>
      <c r="I24" s="61">
        <f t="shared" si="0"/>
        <v>135000</v>
      </c>
    </row>
    <row r="25" spans="1:9">
      <c r="A25" s="60">
        <v>23</v>
      </c>
      <c r="B25" s="64">
        <v>44180</v>
      </c>
      <c r="C25" s="60" t="s">
        <v>50</v>
      </c>
      <c r="D25" s="60" t="s">
        <v>51</v>
      </c>
      <c r="E25" s="60">
        <v>6</v>
      </c>
      <c r="F25" s="60">
        <v>0.65</v>
      </c>
      <c r="G25" s="60">
        <v>1</v>
      </c>
      <c r="H25" s="61">
        <v>25000</v>
      </c>
      <c r="I25" s="61">
        <f t="shared" si="0"/>
        <v>97500.000000000015</v>
      </c>
    </row>
    <row r="26" spans="1:9">
      <c r="A26" s="60">
        <v>24</v>
      </c>
      <c r="B26" s="64">
        <v>44180</v>
      </c>
      <c r="C26" s="60" t="s">
        <v>50</v>
      </c>
      <c r="D26" s="60" t="s">
        <v>52</v>
      </c>
      <c r="E26" s="60">
        <v>6</v>
      </c>
      <c r="F26" s="60">
        <v>0.7</v>
      </c>
      <c r="G26" s="60">
        <v>1</v>
      </c>
      <c r="H26" s="61">
        <v>25000</v>
      </c>
      <c r="I26" s="61">
        <f t="shared" si="0"/>
        <v>104999.99999999999</v>
      </c>
    </row>
    <row r="27" spans="1:9">
      <c r="A27" s="60">
        <v>25</v>
      </c>
      <c r="B27" s="64">
        <v>44180</v>
      </c>
      <c r="C27" s="60" t="s">
        <v>50</v>
      </c>
      <c r="D27" s="60" t="s">
        <v>53</v>
      </c>
      <c r="E27" s="60">
        <v>2.5</v>
      </c>
      <c r="F27" s="60">
        <v>0.8</v>
      </c>
      <c r="G27" s="60">
        <v>1</v>
      </c>
      <c r="H27" s="61">
        <v>25000</v>
      </c>
      <c r="I27" s="61">
        <f t="shared" si="0"/>
        <v>50000</v>
      </c>
    </row>
    <row r="28" spans="1:9">
      <c r="A28" s="60">
        <v>26</v>
      </c>
      <c r="B28" s="64">
        <v>44180</v>
      </c>
      <c r="C28" s="60" t="s">
        <v>50</v>
      </c>
      <c r="D28" s="60" t="s">
        <v>54</v>
      </c>
      <c r="E28" s="60">
        <v>2.1</v>
      </c>
      <c r="F28" s="60">
        <v>1.3</v>
      </c>
      <c r="G28" s="60">
        <v>1</v>
      </c>
      <c r="H28" s="61">
        <v>25000</v>
      </c>
      <c r="I28" s="61">
        <f t="shared" si="0"/>
        <v>68250.000000000015</v>
      </c>
    </row>
    <row r="29" spans="1:9">
      <c r="A29" s="60">
        <v>27</v>
      </c>
      <c r="B29" s="64">
        <v>44180</v>
      </c>
      <c r="C29" s="60" t="s">
        <v>50</v>
      </c>
      <c r="D29" s="60" t="s">
        <v>55</v>
      </c>
      <c r="E29" s="60">
        <v>2.5</v>
      </c>
      <c r="F29" s="60">
        <v>0.9</v>
      </c>
      <c r="G29" s="60">
        <v>1</v>
      </c>
      <c r="H29" s="61">
        <v>25000</v>
      </c>
      <c r="I29" s="61">
        <f t="shared" si="0"/>
        <v>56250</v>
      </c>
    </row>
    <row r="30" spans="1:9">
      <c r="A30" s="60">
        <v>28</v>
      </c>
      <c r="B30" s="64">
        <v>44180</v>
      </c>
      <c r="C30" s="60" t="s">
        <v>50</v>
      </c>
      <c r="D30" s="60" t="s">
        <v>56</v>
      </c>
      <c r="E30" s="60">
        <v>2.2000000000000002</v>
      </c>
      <c r="F30" s="60">
        <v>0.7</v>
      </c>
      <c r="G30" s="60">
        <v>1</v>
      </c>
      <c r="H30" s="61">
        <v>25000</v>
      </c>
      <c r="I30" s="61">
        <f t="shared" si="0"/>
        <v>38500</v>
      </c>
    </row>
    <row r="31" spans="1:9">
      <c r="A31" s="60">
        <v>29</v>
      </c>
      <c r="B31" s="64">
        <v>44180</v>
      </c>
      <c r="C31" s="60" t="s">
        <v>50</v>
      </c>
      <c r="D31" s="60" t="s">
        <v>56</v>
      </c>
      <c r="E31" s="60">
        <v>2.2000000000000002</v>
      </c>
      <c r="F31" s="60">
        <v>1</v>
      </c>
      <c r="G31" s="60">
        <v>1</v>
      </c>
      <c r="H31" s="61">
        <v>25000</v>
      </c>
      <c r="I31" s="61">
        <f t="shared" si="0"/>
        <v>55000.000000000007</v>
      </c>
    </row>
    <row r="32" spans="1:9">
      <c r="A32" s="60">
        <v>30</v>
      </c>
      <c r="B32" s="64">
        <v>44180</v>
      </c>
      <c r="C32" s="60" t="s">
        <v>50</v>
      </c>
      <c r="D32" s="60" t="s">
        <v>56</v>
      </c>
      <c r="E32" s="60">
        <v>2</v>
      </c>
      <c r="F32" s="60">
        <v>1</v>
      </c>
      <c r="G32" s="60">
        <v>1</v>
      </c>
      <c r="H32" s="61">
        <v>25000</v>
      </c>
      <c r="I32" s="61">
        <f t="shared" si="0"/>
        <v>50000</v>
      </c>
    </row>
    <row r="33" spans="1:9">
      <c r="A33" s="60">
        <v>31</v>
      </c>
      <c r="B33" s="64">
        <v>44180</v>
      </c>
      <c r="C33" s="60" t="s">
        <v>50</v>
      </c>
      <c r="D33" s="60" t="s">
        <v>57</v>
      </c>
      <c r="E33" s="60">
        <v>2</v>
      </c>
      <c r="F33" s="60">
        <v>0.9</v>
      </c>
      <c r="G33" s="60">
        <v>1</v>
      </c>
      <c r="H33" s="61">
        <v>25000</v>
      </c>
      <c r="I33" s="61">
        <f t="shared" si="0"/>
        <v>45000</v>
      </c>
    </row>
    <row r="34" spans="1:9">
      <c r="A34" s="60">
        <v>32</v>
      </c>
      <c r="B34" s="64">
        <v>44180</v>
      </c>
      <c r="C34" s="60" t="s">
        <v>50</v>
      </c>
      <c r="D34" s="60" t="s">
        <v>57</v>
      </c>
      <c r="E34" s="60">
        <v>2</v>
      </c>
      <c r="F34" s="60">
        <v>0.8</v>
      </c>
      <c r="G34" s="60">
        <v>1</v>
      </c>
      <c r="H34" s="61">
        <v>25000</v>
      </c>
      <c r="I34" s="61">
        <f t="shared" si="0"/>
        <v>40000</v>
      </c>
    </row>
    <row r="35" spans="1:9">
      <c r="A35" s="60">
        <v>33</v>
      </c>
      <c r="B35" s="64">
        <v>44180</v>
      </c>
      <c r="C35" s="60" t="s">
        <v>50</v>
      </c>
      <c r="D35" s="60" t="s">
        <v>58</v>
      </c>
      <c r="E35" s="60">
        <v>2</v>
      </c>
      <c r="F35" s="60">
        <v>0.9</v>
      </c>
      <c r="G35" s="60">
        <v>1</v>
      </c>
      <c r="H35" s="61">
        <v>25000</v>
      </c>
      <c r="I35" s="61">
        <f t="shared" si="0"/>
        <v>45000</v>
      </c>
    </row>
    <row r="36" spans="1:9">
      <c r="A36" s="60">
        <v>34</v>
      </c>
      <c r="B36" s="64">
        <v>44180</v>
      </c>
      <c r="C36" s="60" t="s">
        <v>50</v>
      </c>
      <c r="D36" s="60" t="s">
        <v>59</v>
      </c>
      <c r="E36" s="60">
        <v>2</v>
      </c>
      <c r="F36" s="60">
        <v>0.5</v>
      </c>
      <c r="G36" s="60">
        <v>1</v>
      </c>
      <c r="H36" s="61">
        <v>25000</v>
      </c>
      <c r="I36" s="61">
        <f t="shared" si="0"/>
        <v>25000</v>
      </c>
    </row>
    <row r="37" spans="1:9">
      <c r="A37" s="60">
        <v>35</v>
      </c>
      <c r="B37" s="64">
        <v>44180</v>
      </c>
      <c r="C37" s="60" t="s">
        <v>50</v>
      </c>
      <c r="D37" s="60" t="s">
        <v>60</v>
      </c>
      <c r="E37" s="60">
        <v>3</v>
      </c>
      <c r="F37" s="60">
        <v>0.9</v>
      </c>
      <c r="G37" s="60">
        <v>1</v>
      </c>
      <c r="H37" s="61">
        <v>25000</v>
      </c>
      <c r="I37" s="61">
        <f t="shared" si="0"/>
        <v>67500</v>
      </c>
    </row>
    <row r="38" spans="1:9">
      <c r="A38" s="60">
        <v>36</v>
      </c>
      <c r="B38" s="64">
        <v>44180</v>
      </c>
      <c r="C38" s="60" t="s">
        <v>50</v>
      </c>
      <c r="D38" s="60" t="s">
        <v>61</v>
      </c>
      <c r="E38" s="60">
        <v>4.5</v>
      </c>
      <c r="F38" s="60">
        <v>0.7</v>
      </c>
      <c r="G38" s="60">
        <v>1</v>
      </c>
      <c r="H38" s="61">
        <v>25000</v>
      </c>
      <c r="I38" s="61">
        <f t="shared" si="0"/>
        <v>78750</v>
      </c>
    </row>
    <row r="39" spans="1:9">
      <c r="A39" s="60">
        <v>37</v>
      </c>
      <c r="B39" s="64">
        <v>44180</v>
      </c>
      <c r="C39" s="60" t="s">
        <v>50</v>
      </c>
      <c r="D39" s="60" t="s">
        <v>62</v>
      </c>
      <c r="E39" s="60">
        <v>2.1</v>
      </c>
      <c r="F39" s="60">
        <v>1.1000000000000001</v>
      </c>
      <c r="G39" s="60">
        <v>2</v>
      </c>
      <c r="H39" s="61">
        <v>25000</v>
      </c>
      <c r="I39" s="61">
        <f t="shared" si="0"/>
        <v>115500.00000000003</v>
      </c>
    </row>
    <row r="40" spans="1:9">
      <c r="A40" s="60">
        <v>38</v>
      </c>
      <c r="B40" s="64">
        <v>44180</v>
      </c>
      <c r="C40" s="60" t="s">
        <v>50</v>
      </c>
      <c r="D40" s="60" t="s">
        <v>63</v>
      </c>
      <c r="E40" s="60">
        <v>3.1</v>
      </c>
      <c r="F40" s="60">
        <v>0.8</v>
      </c>
      <c r="G40" s="60">
        <v>1</v>
      </c>
      <c r="H40" s="61">
        <v>25000</v>
      </c>
      <c r="I40" s="61">
        <f t="shared" si="0"/>
        <v>62000.000000000007</v>
      </c>
    </row>
    <row r="41" spans="1:9">
      <c r="A41" s="60">
        <v>39</v>
      </c>
      <c r="B41" s="64">
        <v>44180</v>
      </c>
      <c r="C41" s="60" t="s">
        <v>50</v>
      </c>
      <c r="D41" s="60" t="s">
        <v>64</v>
      </c>
      <c r="E41" s="60">
        <v>2.9</v>
      </c>
      <c r="F41" s="60">
        <v>1.2</v>
      </c>
      <c r="G41" s="60">
        <v>1</v>
      </c>
      <c r="H41" s="61">
        <v>25000</v>
      </c>
      <c r="I41" s="61">
        <f t="shared" si="0"/>
        <v>87000</v>
      </c>
    </row>
    <row r="42" spans="1:9">
      <c r="A42" s="60">
        <v>40</v>
      </c>
      <c r="B42" s="64">
        <v>44176</v>
      </c>
      <c r="C42" s="60" t="s">
        <v>65</v>
      </c>
      <c r="D42" s="60" t="s">
        <v>66</v>
      </c>
      <c r="E42" s="60">
        <v>4</v>
      </c>
      <c r="F42" s="60">
        <v>1</v>
      </c>
      <c r="G42" s="60">
        <v>1</v>
      </c>
      <c r="H42" s="61">
        <v>25000</v>
      </c>
      <c r="I42" s="61">
        <f t="shared" si="0"/>
        <v>100000</v>
      </c>
    </row>
    <row r="43" spans="1:9">
      <c r="A43" s="60">
        <v>41</v>
      </c>
      <c r="B43" s="64">
        <v>44176</v>
      </c>
      <c r="C43" s="60" t="s">
        <v>65</v>
      </c>
      <c r="D43" s="60" t="s">
        <v>67</v>
      </c>
      <c r="E43" s="60">
        <v>5.5</v>
      </c>
      <c r="F43" s="60">
        <v>1.5</v>
      </c>
      <c r="G43" s="60">
        <v>1</v>
      </c>
      <c r="H43" s="61">
        <v>25000</v>
      </c>
      <c r="I43" s="61">
        <f t="shared" si="0"/>
        <v>206250</v>
      </c>
    </row>
    <row r="44" spans="1:9">
      <c r="A44" s="60">
        <v>42</v>
      </c>
      <c r="B44" s="64">
        <v>44176</v>
      </c>
      <c r="C44" s="60" t="s">
        <v>65</v>
      </c>
      <c r="D44" s="60" t="s">
        <v>68</v>
      </c>
      <c r="E44" s="60">
        <v>4</v>
      </c>
      <c r="F44" s="60">
        <v>0.5</v>
      </c>
      <c r="G44" s="60">
        <v>1</v>
      </c>
      <c r="H44" s="61">
        <v>25000</v>
      </c>
      <c r="I44" s="61">
        <f t="shared" si="0"/>
        <v>50000</v>
      </c>
    </row>
    <row r="45" spans="1:9">
      <c r="A45" s="60">
        <v>43</v>
      </c>
      <c r="B45" s="64">
        <v>44188</v>
      </c>
      <c r="C45" s="60" t="s">
        <v>69</v>
      </c>
      <c r="D45" s="60" t="s">
        <v>70</v>
      </c>
      <c r="E45" s="60">
        <v>6</v>
      </c>
      <c r="F45" s="60">
        <v>1.25</v>
      </c>
      <c r="G45" s="60">
        <v>1</v>
      </c>
      <c r="H45" s="61">
        <v>25000</v>
      </c>
      <c r="I45" s="61">
        <f t="shared" si="0"/>
        <v>187500</v>
      </c>
    </row>
    <row r="46" spans="1:9">
      <c r="A46" s="60">
        <v>44</v>
      </c>
      <c r="B46" s="64">
        <v>44188</v>
      </c>
      <c r="C46" s="60" t="s">
        <v>69</v>
      </c>
      <c r="D46" s="60" t="s">
        <v>71</v>
      </c>
      <c r="E46" s="60">
        <v>3</v>
      </c>
      <c r="F46" s="60">
        <v>1.1499999999999999</v>
      </c>
      <c r="G46" s="60">
        <v>1</v>
      </c>
      <c r="H46" s="61">
        <v>25000</v>
      </c>
      <c r="I46" s="61">
        <f t="shared" si="0"/>
        <v>86250</v>
      </c>
    </row>
    <row r="47" spans="1:9">
      <c r="A47" s="60">
        <v>45</v>
      </c>
      <c r="B47" s="64">
        <v>44188</v>
      </c>
      <c r="C47" s="60" t="s">
        <v>69</v>
      </c>
      <c r="D47" s="60" t="s">
        <v>72</v>
      </c>
      <c r="E47" s="60">
        <v>3</v>
      </c>
      <c r="F47" s="60">
        <v>1.1499999999999999</v>
      </c>
      <c r="G47" s="60">
        <v>1</v>
      </c>
      <c r="H47" s="61">
        <v>25000</v>
      </c>
      <c r="I47" s="61">
        <f t="shared" si="0"/>
        <v>86250</v>
      </c>
    </row>
    <row r="48" spans="1:9">
      <c r="A48" s="60">
        <v>46</v>
      </c>
      <c r="B48" s="64">
        <v>44188</v>
      </c>
      <c r="C48" s="60" t="s">
        <v>69</v>
      </c>
      <c r="D48" s="60" t="s">
        <v>73</v>
      </c>
      <c r="E48" s="60">
        <v>3</v>
      </c>
      <c r="F48" s="60">
        <v>1.1499999999999999</v>
      </c>
      <c r="G48" s="60">
        <v>1</v>
      </c>
      <c r="H48" s="61">
        <v>25000</v>
      </c>
      <c r="I48" s="61">
        <f t="shared" si="0"/>
        <v>86250</v>
      </c>
    </row>
    <row r="49" spans="1:9">
      <c r="A49" s="60">
        <v>47</v>
      </c>
      <c r="B49" s="64">
        <v>44188</v>
      </c>
      <c r="C49" s="60" t="s">
        <v>69</v>
      </c>
      <c r="D49" s="60" t="s">
        <v>74</v>
      </c>
      <c r="E49" s="60">
        <v>3</v>
      </c>
      <c r="F49" s="60">
        <v>1.5</v>
      </c>
      <c r="G49" s="60">
        <v>1</v>
      </c>
      <c r="H49" s="61">
        <v>25000</v>
      </c>
      <c r="I49" s="61">
        <f t="shared" si="0"/>
        <v>112500</v>
      </c>
    </row>
    <row r="50" spans="1:9">
      <c r="A50" s="60">
        <v>48</v>
      </c>
      <c r="B50" s="64">
        <v>44187</v>
      </c>
      <c r="C50" s="60" t="s">
        <v>75</v>
      </c>
      <c r="D50" s="60" t="s">
        <v>76</v>
      </c>
      <c r="E50" s="60">
        <v>6</v>
      </c>
      <c r="F50" s="60">
        <v>1.1499999999999999</v>
      </c>
      <c r="G50" s="60">
        <v>1</v>
      </c>
      <c r="H50" s="61">
        <v>25000</v>
      </c>
      <c r="I50" s="61">
        <f t="shared" si="0"/>
        <v>172500</v>
      </c>
    </row>
    <row r="51" spans="1:9">
      <c r="A51" s="60">
        <v>49</v>
      </c>
      <c r="B51" s="64">
        <v>44187</v>
      </c>
      <c r="C51" s="60" t="s">
        <v>75</v>
      </c>
      <c r="D51" s="60" t="s">
        <v>77</v>
      </c>
      <c r="E51" s="60">
        <v>4</v>
      </c>
      <c r="F51" s="60">
        <v>1.5</v>
      </c>
      <c r="G51" s="60">
        <v>1</v>
      </c>
      <c r="H51" s="61">
        <v>25000</v>
      </c>
      <c r="I51" s="61">
        <f t="shared" si="0"/>
        <v>150000</v>
      </c>
    </row>
    <row r="52" spans="1:9">
      <c r="A52" s="60">
        <v>50</v>
      </c>
      <c r="B52" s="64">
        <v>44181</v>
      </c>
      <c r="C52" s="60" t="s">
        <v>78</v>
      </c>
      <c r="D52" s="60" t="s">
        <v>79</v>
      </c>
      <c r="E52" s="60">
        <v>8</v>
      </c>
      <c r="F52" s="60">
        <v>1</v>
      </c>
      <c r="G52" s="60">
        <v>1</v>
      </c>
      <c r="H52" s="61">
        <v>25000</v>
      </c>
      <c r="I52" s="61">
        <f t="shared" si="0"/>
        <v>200000</v>
      </c>
    </row>
    <row r="53" spans="1:9">
      <c r="A53" s="60">
        <v>51</v>
      </c>
      <c r="B53" s="64">
        <v>44181</v>
      </c>
      <c r="C53" s="60" t="s">
        <v>78</v>
      </c>
      <c r="D53" s="60" t="s">
        <v>80</v>
      </c>
      <c r="E53" s="60">
        <v>2</v>
      </c>
      <c r="F53" s="60">
        <v>0.55000000000000004</v>
      </c>
      <c r="G53" s="60">
        <v>1</v>
      </c>
      <c r="H53" s="61">
        <v>25000</v>
      </c>
      <c r="I53" s="61">
        <f t="shared" si="0"/>
        <v>27500.000000000004</v>
      </c>
    </row>
    <row r="54" spans="1:9">
      <c r="A54" s="60">
        <v>52</v>
      </c>
      <c r="B54" s="64">
        <v>44181</v>
      </c>
      <c r="C54" s="60" t="s">
        <v>78</v>
      </c>
      <c r="D54" s="60" t="s">
        <v>80</v>
      </c>
      <c r="E54" s="60">
        <v>1</v>
      </c>
      <c r="F54" s="60">
        <v>0.55000000000000004</v>
      </c>
      <c r="G54" s="60">
        <v>1</v>
      </c>
      <c r="H54" s="61">
        <v>25000</v>
      </c>
      <c r="I54" s="61">
        <f t="shared" si="0"/>
        <v>13750.000000000002</v>
      </c>
    </row>
    <row r="55" spans="1:9">
      <c r="A55" s="60">
        <v>53</v>
      </c>
      <c r="B55" s="64">
        <v>44180</v>
      </c>
      <c r="C55" s="60" t="s">
        <v>81</v>
      </c>
      <c r="D55" s="60" t="s">
        <v>82</v>
      </c>
      <c r="E55" s="60">
        <v>4</v>
      </c>
      <c r="F55" s="60">
        <v>1</v>
      </c>
      <c r="G55" s="60">
        <v>1</v>
      </c>
      <c r="H55" s="61">
        <v>25000</v>
      </c>
      <c r="I55" s="61">
        <f t="shared" si="0"/>
        <v>100000</v>
      </c>
    </row>
    <row r="56" spans="1:9">
      <c r="A56" s="60">
        <v>54</v>
      </c>
      <c r="B56" s="64">
        <v>44180</v>
      </c>
      <c r="C56" s="60" t="s">
        <v>81</v>
      </c>
      <c r="D56" s="60" t="s">
        <v>83</v>
      </c>
      <c r="E56" s="60">
        <v>3</v>
      </c>
      <c r="F56" s="60">
        <v>1</v>
      </c>
      <c r="G56" s="60">
        <v>1</v>
      </c>
      <c r="H56" s="61">
        <v>25000</v>
      </c>
      <c r="I56" s="61">
        <f t="shared" si="0"/>
        <v>75000</v>
      </c>
    </row>
    <row r="57" spans="1:9">
      <c r="A57" s="60">
        <v>55</v>
      </c>
      <c r="B57" s="64">
        <v>44180</v>
      </c>
      <c r="C57" s="60" t="s">
        <v>81</v>
      </c>
      <c r="D57" s="60" t="s">
        <v>84</v>
      </c>
      <c r="E57" s="60">
        <v>3</v>
      </c>
      <c r="F57" s="60">
        <v>1</v>
      </c>
      <c r="G57" s="60">
        <v>1</v>
      </c>
      <c r="H57" s="61">
        <v>25000</v>
      </c>
      <c r="I57" s="61">
        <f t="shared" si="0"/>
        <v>75000</v>
      </c>
    </row>
    <row r="58" spans="1:9">
      <c r="A58" s="60">
        <v>56</v>
      </c>
      <c r="B58" s="64">
        <v>44183</v>
      </c>
      <c r="C58" s="60" t="s">
        <v>85</v>
      </c>
      <c r="D58" s="60" t="s">
        <v>86</v>
      </c>
      <c r="E58" s="60">
        <v>3</v>
      </c>
      <c r="F58" s="60">
        <v>1</v>
      </c>
      <c r="G58" s="60">
        <v>1</v>
      </c>
      <c r="H58" s="61">
        <v>25000</v>
      </c>
      <c r="I58" s="61">
        <f t="shared" si="0"/>
        <v>75000</v>
      </c>
    </row>
    <row r="59" spans="1:9">
      <c r="A59" s="60">
        <v>57</v>
      </c>
      <c r="B59" s="64">
        <v>44183</v>
      </c>
      <c r="C59" s="60" t="s">
        <v>85</v>
      </c>
      <c r="D59" s="60" t="s">
        <v>87</v>
      </c>
      <c r="E59" s="60">
        <v>5</v>
      </c>
      <c r="F59" s="60">
        <v>1</v>
      </c>
      <c r="G59" s="60">
        <v>1</v>
      </c>
      <c r="H59" s="61">
        <v>25000</v>
      </c>
      <c r="I59" s="61">
        <f t="shared" si="0"/>
        <v>125000</v>
      </c>
    </row>
    <row r="60" spans="1:9">
      <c r="A60" s="60">
        <v>58</v>
      </c>
      <c r="B60" s="64">
        <v>44183</v>
      </c>
      <c r="C60" s="60" t="s">
        <v>85</v>
      </c>
      <c r="D60" s="60" t="s">
        <v>88</v>
      </c>
      <c r="E60" s="60">
        <v>5</v>
      </c>
      <c r="F60" s="60">
        <v>1</v>
      </c>
      <c r="G60" s="60">
        <v>1</v>
      </c>
      <c r="H60" s="61">
        <v>25000</v>
      </c>
      <c r="I60" s="61">
        <f t="shared" si="0"/>
        <v>125000</v>
      </c>
    </row>
    <row r="61" spans="1:9">
      <c r="A61" s="60">
        <v>59</v>
      </c>
      <c r="B61" s="64">
        <v>44179</v>
      </c>
      <c r="C61" s="60" t="s">
        <v>89</v>
      </c>
      <c r="D61" s="60" t="s">
        <v>90</v>
      </c>
      <c r="E61" s="60">
        <v>6</v>
      </c>
      <c r="F61" s="60">
        <v>0.75</v>
      </c>
      <c r="G61" s="60">
        <v>1</v>
      </c>
      <c r="H61" s="61">
        <v>25000</v>
      </c>
      <c r="I61" s="61">
        <f t="shared" si="0"/>
        <v>112500</v>
      </c>
    </row>
    <row r="62" spans="1:9">
      <c r="A62" s="60">
        <v>60</v>
      </c>
      <c r="B62" s="64">
        <v>44179</v>
      </c>
      <c r="C62" s="60" t="s">
        <v>89</v>
      </c>
      <c r="D62" s="60" t="s">
        <v>90</v>
      </c>
      <c r="E62" s="60">
        <v>5</v>
      </c>
      <c r="F62" s="60">
        <v>0.75</v>
      </c>
      <c r="G62" s="60">
        <v>1</v>
      </c>
      <c r="H62" s="61">
        <v>25000</v>
      </c>
      <c r="I62" s="61">
        <f t="shared" si="0"/>
        <v>93750</v>
      </c>
    </row>
    <row r="63" spans="1:9">
      <c r="A63" s="60">
        <v>61</v>
      </c>
      <c r="B63" s="64">
        <v>44179</v>
      </c>
      <c r="C63" s="60" t="s">
        <v>89</v>
      </c>
      <c r="D63" s="60" t="s">
        <v>91</v>
      </c>
      <c r="E63" s="60">
        <v>3.5</v>
      </c>
      <c r="F63" s="60">
        <v>0.7</v>
      </c>
      <c r="G63" s="60">
        <v>1</v>
      </c>
      <c r="H63" s="61">
        <v>25000</v>
      </c>
      <c r="I63" s="61">
        <f t="shared" si="0"/>
        <v>61249.999999999993</v>
      </c>
    </row>
    <row r="64" spans="1:9">
      <c r="A64" s="60">
        <v>62</v>
      </c>
      <c r="B64" s="64">
        <v>44179</v>
      </c>
      <c r="C64" s="60" t="s">
        <v>89</v>
      </c>
      <c r="D64" s="60" t="s">
        <v>92</v>
      </c>
      <c r="E64" s="60">
        <v>6</v>
      </c>
      <c r="F64" s="60">
        <v>1</v>
      </c>
      <c r="G64" s="60">
        <v>1</v>
      </c>
      <c r="H64" s="61">
        <v>25000</v>
      </c>
      <c r="I64" s="61">
        <f t="shared" si="0"/>
        <v>150000</v>
      </c>
    </row>
    <row r="65" spans="1:9">
      <c r="A65" s="60">
        <v>63</v>
      </c>
      <c r="B65" s="64">
        <v>44179</v>
      </c>
      <c r="C65" s="60" t="s">
        <v>89</v>
      </c>
      <c r="D65" s="60" t="s">
        <v>92</v>
      </c>
      <c r="E65" s="60">
        <v>4</v>
      </c>
      <c r="F65" s="60">
        <v>1</v>
      </c>
      <c r="G65" s="60">
        <v>1</v>
      </c>
      <c r="H65" s="61">
        <v>25000</v>
      </c>
      <c r="I65" s="61">
        <f t="shared" si="0"/>
        <v>100000</v>
      </c>
    </row>
    <row r="66" spans="1:9">
      <c r="A66" s="60">
        <v>64</v>
      </c>
      <c r="B66" s="64">
        <v>44179</v>
      </c>
      <c r="C66" s="60" t="s">
        <v>89</v>
      </c>
      <c r="D66" s="60" t="s">
        <v>93</v>
      </c>
      <c r="E66" s="60">
        <v>4</v>
      </c>
      <c r="F66" s="60">
        <v>1.5</v>
      </c>
      <c r="G66" s="60">
        <v>1</v>
      </c>
      <c r="H66" s="61">
        <v>25000</v>
      </c>
      <c r="I66" s="61">
        <f t="shared" si="0"/>
        <v>150000</v>
      </c>
    </row>
    <row r="67" spans="1:9">
      <c r="A67" s="60">
        <v>65</v>
      </c>
      <c r="B67" s="64">
        <v>44179</v>
      </c>
      <c r="C67" s="60" t="s">
        <v>89</v>
      </c>
      <c r="D67" s="60" t="s">
        <v>94</v>
      </c>
      <c r="E67" s="60">
        <v>3</v>
      </c>
      <c r="F67" s="60">
        <v>1.5</v>
      </c>
      <c r="G67" s="60">
        <v>1</v>
      </c>
      <c r="H67" s="61">
        <v>25000</v>
      </c>
      <c r="I67" s="61">
        <f t="shared" si="0"/>
        <v>112500</v>
      </c>
    </row>
    <row r="68" spans="1:9">
      <c r="A68" s="60">
        <v>66</v>
      </c>
      <c r="B68" s="64">
        <v>44179</v>
      </c>
      <c r="C68" s="60" t="s">
        <v>89</v>
      </c>
      <c r="D68" s="60" t="s">
        <v>95</v>
      </c>
      <c r="E68" s="60">
        <v>3</v>
      </c>
      <c r="F68" s="60">
        <v>1.5</v>
      </c>
      <c r="G68" s="60">
        <v>1</v>
      </c>
      <c r="H68" s="61">
        <v>25000</v>
      </c>
      <c r="I68" s="61">
        <f t="shared" si="0"/>
        <v>112500</v>
      </c>
    </row>
    <row r="69" spans="1:9">
      <c r="A69" s="60">
        <v>67</v>
      </c>
      <c r="B69" s="64">
        <v>44179</v>
      </c>
      <c r="C69" s="60" t="s">
        <v>89</v>
      </c>
      <c r="D69" s="60" t="s">
        <v>96</v>
      </c>
      <c r="E69" s="60">
        <v>3</v>
      </c>
      <c r="F69" s="60">
        <v>1.5</v>
      </c>
      <c r="G69" s="60">
        <v>1</v>
      </c>
      <c r="H69" s="61">
        <v>25000</v>
      </c>
      <c r="I69" s="61">
        <f t="shared" ref="I69:I78" si="2">E69*F69*G69*H69</f>
        <v>112500</v>
      </c>
    </row>
    <row r="70" spans="1:9">
      <c r="A70" s="60">
        <v>68</v>
      </c>
      <c r="B70" s="64">
        <v>44189</v>
      </c>
      <c r="C70" s="60" t="s">
        <v>97</v>
      </c>
      <c r="D70" s="60" t="s">
        <v>98</v>
      </c>
      <c r="E70" s="60">
        <v>5</v>
      </c>
      <c r="F70" s="60">
        <v>1</v>
      </c>
      <c r="G70" s="60">
        <v>1</v>
      </c>
      <c r="H70" s="61">
        <v>25000</v>
      </c>
      <c r="I70" s="61">
        <f t="shared" si="2"/>
        <v>125000</v>
      </c>
    </row>
    <row r="71" spans="1:9">
      <c r="A71" s="60">
        <v>69</v>
      </c>
      <c r="B71" s="64">
        <v>44189</v>
      </c>
      <c r="C71" s="60" t="s">
        <v>97</v>
      </c>
      <c r="D71" s="60" t="s">
        <v>99</v>
      </c>
      <c r="E71" s="60">
        <v>5</v>
      </c>
      <c r="F71" s="60">
        <v>1</v>
      </c>
      <c r="G71" s="60">
        <v>1</v>
      </c>
      <c r="H71" s="61">
        <v>25000</v>
      </c>
      <c r="I71" s="61">
        <f t="shared" si="2"/>
        <v>125000</v>
      </c>
    </row>
    <row r="72" spans="1:9">
      <c r="A72" s="60">
        <v>70</v>
      </c>
      <c r="B72" s="64">
        <v>44189</v>
      </c>
      <c r="C72" s="60" t="s">
        <v>97</v>
      </c>
      <c r="D72" s="60" t="s">
        <v>100</v>
      </c>
      <c r="E72" s="60">
        <v>4</v>
      </c>
      <c r="F72" s="60">
        <v>1</v>
      </c>
      <c r="G72" s="60">
        <v>3</v>
      </c>
      <c r="H72" s="61">
        <v>25000</v>
      </c>
      <c r="I72" s="61">
        <f t="shared" si="2"/>
        <v>300000</v>
      </c>
    </row>
    <row r="73" spans="1:9">
      <c r="A73" s="60">
        <v>71</v>
      </c>
      <c r="B73" s="64">
        <v>44189</v>
      </c>
      <c r="C73" s="60" t="s">
        <v>13</v>
      </c>
      <c r="D73" s="60" t="s">
        <v>101</v>
      </c>
      <c r="E73" s="60">
        <v>3.3</v>
      </c>
      <c r="F73" s="60">
        <v>0.7</v>
      </c>
      <c r="G73" s="60">
        <v>3</v>
      </c>
      <c r="H73" s="61">
        <v>25000</v>
      </c>
      <c r="I73" s="61">
        <f t="shared" si="2"/>
        <v>173249.99999999997</v>
      </c>
    </row>
    <row r="74" spans="1:9">
      <c r="A74" s="60">
        <v>72</v>
      </c>
      <c r="B74" s="64">
        <v>44189</v>
      </c>
      <c r="C74" s="62" t="s">
        <v>13</v>
      </c>
      <c r="D74" s="62" t="s">
        <v>102</v>
      </c>
      <c r="E74" s="62">
        <v>4</v>
      </c>
      <c r="F74" s="62">
        <v>1</v>
      </c>
      <c r="G74" s="62">
        <v>1</v>
      </c>
      <c r="H74" s="61">
        <v>25000</v>
      </c>
      <c r="I74" s="61">
        <f t="shared" si="2"/>
        <v>100000</v>
      </c>
    </row>
    <row r="75" spans="1:9">
      <c r="A75" s="60">
        <v>73</v>
      </c>
      <c r="B75" s="64">
        <v>44189</v>
      </c>
      <c r="C75" s="62" t="s">
        <v>13</v>
      </c>
      <c r="D75" s="62" t="s">
        <v>103</v>
      </c>
      <c r="E75" s="62">
        <v>3</v>
      </c>
      <c r="F75" s="62">
        <v>0.75</v>
      </c>
      <c r="G75" s="62">
        <v>2</v>
      </c>
      <c r="H75" s="61">
        <v>25000</v>
      </c>
      <c r="I75" s="61">
        <f t="shared" si="2"/>
        <v>112500</v>
      </c>
    </row>
    <row r="76" spans="1:9">
      <c r="A76" s="60">
        <v>74</v>
      </c>
      <c r="B76" s="64">
        <v>44189</v>
      </c>
      <c r="C76" s="62" t="s">
        <v>13</v>
      </c>
      <c r="D76" s="62" t="s">
        <v>104</v>
      </c>
      <c r="E76" s="62">
        <v>4</v>
      </c>
      <c r="F76" s="62">
        <v>0.5</v>
      </c>
      <c r="G76" s="62">
        <v>1</v>
      </c>
      <c r="H76" s="61">
        <v>25000</v>
      </c>
      <c r="I76" s="61">
        <f t="shared" si="2"/>
        <v>50000</v>
      </c>
    </row>
    <row r="77" spans="1:9">
      <c r="A77" s="60">
        <v>75</v>
      </c>
      <c r="B77" s="64">
        <v>44189</v>
      </c>
      <c r="C77" s="62" t="s">
        <v>13</v>
      </c>
      <c r="D77" s="62" t="s">
        <v>105</v>
      </c>
      <c r="E77" s="62">
        <v>5</v>
      </c>
      <c r="F77" s="62">
        <v>0.5</v>
      </c>
      <c r="G77" s="62">
        <v>1</v>
      </c>
      <c r="H77" s="61">
        <v>25000</v>
      </c>
      <c r="I77" s="61">
        <f t="shared" si="2"/>
        <v>62500</v>
      </c>
    </row>
    <row r="78" spans="1:9">
      <c r="A78" s="60">
        <v>76</v>
      </c>
      <c r="B78" s="64">
        <v>44179</v>
      </c>
      <c r="C78" s="62" t="s">
        <v>106</v>
      </c>
      <c r="D78" s="62" t="s">
        <v>107</v>
      </c>
      <c r="E78" s="62">
        <v>4</v>
      </c>
      <c r="F78" s="62">
        <v>1.5</v>
      </c>
      <c r="G78" s="62">
        <v>1</v>
      </c>
      <c r="H78" s="61">
        <v>25000</v>
      </c>
      <c r="I78" s="61">
        <f t="shared" si="2"/>
        <v>150000</v>
      </c>
    </row>
    <row r="79" spans="1:9">
      <c r="A79" s="60">
        <v>77</v>
      </c>
      <c r="B79" s="64">
        <v>44181</v>
      </c>
      <c r="C79" s="62" t="s">
        <v>125</v>
      </c>
      <c r="D79" s="62" t="s">
        <v>126</v>
      </c>
      <c r="E79" s="62">
        <v>2</v>
      </c>
      <c r="F79" s="62">
        <v>3.5</v>
      </c>
      <c r="G79" s="62">
        <v>2</v>
      </c>
      <c r="H79" s="61">
        <v>25000</v>
      </c>
      <c r="I79" s="61">
        <f t="shared" ref="I79:I96" si="3">E79*F79*G79*H79</f>
        <v>350000</v>
      </c>
    </row>
    <row r="80" spans="1:9">
      <c r="A80" s="60">
        <v>78</v>
      </c>
      <c r="B80" s="64">
        <v>44181</v>
      </c>
      <c r="C80" s="62" t="s">
        <v>125</v>
      </c>
      <c r="D80" s="62" t="s">
        <v>127</v>
      </c>
      <c r="E80" s="62">
        <v>2.8</v>
      </c>
      <c r="F80" s="62">
        <v>3.5</v>
      </c>
      <c r="G80" s="62">
        <v>1</v>
      </c>
      <c r="H80" s="61">
        <v>25000</v>
      </c>
      <c r="I80" s="61">
        <f t="shared" si="3"/>
        <v>244999.99999999997</v>
      </c>
    </row>
    <row r="81" spans="1:9">
      <c r="A81" s="60">
        <v>79</v>
      </c>
      <c r="B81" s="64">
        <v>44181</v>
      </c>
      <c r="C81" s="62" t="s">
        <v>125</v>
      </c>
      <c r="D81" s="62" t="s">
        <v>128</v>
      </c>
      <c r="E81" s="62">
        <v>2.8</v>
      </c>
      <c r="F81" s="62">
        <v>1.5</v>
      </c>
      <c r="G81" s="62">
        <v>1</v>
      </c>
      <c r="H81" s="61">
        <v>25000</v>
      </c>
      <c r="I81" s="61">
        <f t="shared" si="3"/>
        <v>104999.99999999999</v>
      </c>
    </row>
    <row r="82" spans="1:9">
      <c r="A82" s="60">
        <v>80</v>
      </c>
      <c r="B82" s="64">
        <v>44181</v>
      </c>
      <c r="C82" s="62" t="s">
        <v>125</v>
      </c>
      <c r="D82" s="62" t="s">
        <v>129</v>
      </c>
      <c r="E82" s="62">
        <v>2.8</v>
      </c>
      <c r="F82" s="62">
        <v>1.5</v>
      </c>
      <c r="G82" s="62">
        <v>2</v>
      </c>
      <c r="H82" s="61">
        <v>25000</v>
      </c>
      <c r="I82" s="61">
        <f t="shared" si="3"/>
        <v>209999.99999999997</v>
      </c>
    </row>
    <row r="83" spans="1:9">
      <c r="A83" s="60">
        <v>81</v>
      </c>
      <c r="B83" s="64">
        <v>44181</v>
      </c>
      <c r="C83" s="62" t="s">
        <v>125</v>
      </c>
      <c r="D83" s="62" t="s">
        <v>130</v>
      </c>
      <c r="E83" s="62">
        <v>2.8</v>
      </c>
      <c r="F83" s="62">
        <v>1.7</v>
      </c>
      <c r="G83" s="62">
        <v>1</v>
      </c>
      <c r="H83" s="61">
        <v>25000</v>
      </c>
      <c r="I83" s="61">
        <f t="shared" si="3"/>
        <v>119000</v>
      </c>
    </row>
    <row r="84" spans="1:9">
      <c r="A84" s="60">
        <v>82</v>
      </c>
      <c r="B84" s="64">
        <v>44181</v>
      </c>
      <c r="C84" s="62" t="s">
        <v>125</v>
      </c>
      <c r="D84" s="62" t="s">
        <v>131</v>
      </c>
      <c r="E84" s="62">
        <v>2.8</v>
      </c>
      <c r="F84" s="62">
        <v>1.5</v>
      </c>
      <c r="G84" s="62">
        <v>1</v>
      </c>
      <c r="H84" s="61">
        <v>25000</v>
      </c>
      <c r="I84" s="61">
        <f t="shared" si="3"/>
        <v>104999.99999999999</v>
      </c>
    </row>
    <row r="85" spans="1:9">
      <c r="A85" s="60">
        <v>83</v>
      </c>
      <c r="B85" s="64">
        <v>44181</v>
      </c>
      <c r="C85" s="62" t="s">
        <v>125</v>
      </c>
      <c r="D85" s="62" t="s">
        <v>132</v>
      </c>
      <c r="E85" s="62">
        <v>4</v>
      </c>
      <c r="F85" s="62">
        <v>1.2</v>
      </c>
      <c r="G85" s="62">
        <v>1</v>
      </c>
      <c r="H85" s="61">
        <v>25000</v>
      </c>
      <c r="I85" s="61">
        <f t="shared" si="3"/>
        <v>120000</v>
      </c>
    </row>
    <row r="86" spans="1:9">
      <c r="A86" s="60">
        <v>84</v>
      </c>
      <c r="B86" s="64">
        <v>44181</v>
      </c>
      <c r="C86" s="62" t="s">
        <v>125</v>
      </c>
      <c r="D86" s="62" t="s">
        <v>133</v>
      </c>
      <c r="E86" s="62">
        <v>2.8</v>
      </c>
      <c r="F86" s="62">
        <v>1.7</v>
      </c>
      <c r="G86" s="62">
        <v>1</v>
      </c>
      <c r="H86" s="61">
        <v>25000</v>
      </c>
      <c r="I86" s="61">
        <f t="shared" si="3"/>
        <v>119000</v>
      </c>
    </row>
    <row r="87" spans="1:9">
      <c r="A87" s="60">
        <v>85</v>
      </c>
      <c r="B87" s="64">
        <v>44181</v>
      </c>
      <c r="C87" s="62" t="s">
        <v>125</v>
      </c>
      <c r="D87" s="62" t="s">
        <v>134</v>
      </c>
      <c r="E87" s="62">
        <v>2.8</v>
      </c>
      <c r="F87" s="62">
        <v>1</v>
      </c>
      <c r="G87" s="62">
        <v>1</v>
      </c>
      <c r="H87" s="61">
        <v>25000</v>
      </c>
      <c r="I87" s="61">
        <f t="shared" si="3"/>
        <v>70000</v>
      </c>
    </row>
    <row r="88" spans="1:9">
      <c r="A88" s="60">
        <v>86</v>
      </c>
      <c r="B88" s="64">
        <v>44181</v>
      </c>
      <c r="C88" s="62" t="s">
        <v>125</v>
      </c>
      <c r="D88" s="62" t="s">
        <v>135</v>
      </c>
      <c r="E88" s="62">
        <v>2.8</v>
      </c>
      <c r="F88" s="62">
        <v>1</v>
      </c>
      <c r="G88" s="62">
        <v>1</v>
      </c>
      <c r="H88" s="61">
        <v>25000</v>
      </c>
      <c r="I88" s="61">
        <f t="shared" si="3"/>
        <v>70000</v>
      </c>
    </row>
    <row r="89" spans="1:9">
      <c r="A89" s="60">
        <v>87</v>
      </c>
      <c r="B89" s="64">
        <v>44181</v>
      </c>
      <c r="C89" s="62" t="s">
        <v>125</v>
      </c>
      <c r="D89" s="62" t="s">
        <v>136</v>
      </c>
      <c r="E89" s="62">
        <v>6</v>
      </c>
      <c r="F89" s="62">
        <v>1</v>
      </c>
      <c r="G89" s="62">
        <v>1</v>
      </c>
      <c r="H89" s="61">
        <v>25000</v>
      </c>
      <c r="I89" s="61">
        <f t="shared" si="3"/>
        <v>150000</v>
      </c>
    </row>
    <row r="90" spans="1:9">
      <c r="A90" s="60">
        <v>88</v>
      </c>
      <c r="B90" s="64">
        <v>44186</v>
      </c>
      <c r="C90" s="62" t="s">
        <v>137</v>
      </c>
      <c r="D90" s="62" t="s">
        <v>138</v>
      </c>
      <c r="E90" s="62">
        <v>2.4</v>
      </c>
      <c r="F90" s="62">
        <v>1</v>
      </c>
      <c r="G90" s="62">
        <v>1</v>
      </c>
      <c r="H90" s="61">
        <v>25000</v>
      </c>
      <c r="I90" s="61">
        <f t="shared" si="3"/>
        <v>60000</v>
      </c>
    </row>
    <row r="91" spans="1:9">
      <c r="A91" s="60">
        <v>89</v>
      </c>
      <c r="B91" s="64">
        <v>44186</v>
      </c>
      <c r="C91" s="62" t="s">
        <v>137</v>
      </c>
      <c r="D91" s="62" t="s">
        <v>139</v>
      </c>
      <c r="E91" s="62">
        <v>2.5</v>
      </c>
      <c r="F91" s="62">
        <v>1</v>
      </c>
      <c r="G91" s="62">
        <v>1</v>
      </c>
      <c r="H91" s="61">
        <v>25000</v>
      </c>
      <c r="I91" s="61">
        <f t="shared" si="3"/>
        <v>62500</v>
      </c>
    </row>
    <row r="92" spans="1:9">
      <c r="A92" s="60">
        <v>90</v>
      </c>
      <c r="B92" s="64">
        <v>44186</v>
      </c>
      <c r="C92" s="62" t="s">
        <v>137</v>
      </c>
      <c r="D92" s="62" t="s">
        <v>140</v>
      </c>
      <c r="E92" s="62">
        <v>0.7</v>
      </c>
      <c r="F92" s="62">
        <v>0.35</v>
      </c>
      <c r="G92" s="62">
        <v>1</v>
      </c>
      <c r="H92" s="61">
        <v>25000</v>
      </c>
      <c r="I92" s="61">
        <f t="shared" si="3"/>
        <v>6124.9999999999991</v>
      </c>
    </row>
    <row r="93" spans="1:9">
      <c r="A93" s="60">
        <v>91</v>
      </c>
      <c r="B93" s="64">
        <v>44186</v>
      </c>
      <c r="C93" s="62" t="s">
        <v>137</v>
      </c>
      <c r="D93" s="62" t="s">
        <v>141</v>
      </c>
      <c r="E93" s="62">
        <v>2.5</v>
      </c>
      <c r="F93" s="62">
        <v>1</v>
      </c>
      <c r="G93" s="62">
        <v>1</v>
      </c>
      <c r="H93" s="61">
        <v>25000</v>
      </c>
      <c r="I93" s="61">
        <f t="shared" si="3"/>
        <v>62500</v>
      </c>
    </row>
    <row r="94" spans="1:9">
      <c r="A94" s="60">
        <v>92</v>
      </c>
      <c r="B94" s="64">
        <v>44186</v>
      </c>
      <c r="C94" s="62" t="s">
        <v>137</v>
      </c>
      <c r="D94" s="62" t="s">
        <v>142</v>
      </c>
      <c r="E94" s="62">
        <v>2.5</v>
      </c>
      <c r="F94" s="62">
        <v>1</v>
      </c>
      <c r="G94" s="62">
        <v>1</v>
      </c>
      <c r="H94" s="61">
        <v>25000</v>
      </c>
      <c r="I94" s="61">
        <f t="shared" si="3"/>
        <v>62500</v>
      </c>
    </row>
    <row r="95" spans="1:9">
      <c r="A95" s="60">
        <v>93</v>
      </c>
      <c r="B95" s="64">
        <v>44186</v>
      </c>
      <c r="C95" s="62" t="s">
        <v>137</v>
      </c>
      <c r="D95" s="62" t="s">
        <v>143</v>
      </c>
      <c r="E95" s="62">
        <v>2.5</v>
      </c>
      <c r="F95" s="62">
        <v>1</v>
      </c>
      <c r="G95" s="62">
        <v>1</v>
      </c>
      <c r="H95" s="61">
        <v>25000</v>
      </c>
      <c r="I95" s="61">
        <f t="shared" si="3"/>
        <v>62500</v>
      </c>
    </row>
    <row r="96" spans="1:9">
      <c r="A96" s="60">
        <v>94</v>
      </c>
      <c r="B96" s="64">
        <v>44186</v>
      </c>
      <c r="C96" s="62" t="s">
        <v>137</v>
      </c>
      <c r="D96" s="62" t="s">
        <v>144</v>
      </c>
      <c r="E96" s="62">
        <v>4.8</v>
      </c>
      <c r="F96" s="62">
        <v>2</v>
      </c>
      <c r="G96" s="62">
        <v>1</v>
      </c>
      <c r="H96" s="61">
        <v>25000</v>
      </c>
      <c r="I96" s="61">
        <f t="shared" si="3"/>
        <v>240000</v>
      </c>
    </row>
    <row r="97" spans="1:9">
      <c r="A97" s="60">
        <v>95</v>
      </c>
      <c r="B97" s="64">
        <v>44186</v>
      </c>
      <c r="C97" s="62" t="s">
        <v>137</v>
      </c>
      <c r="D97" s="62" t="s">
        <v>145</v>
      </c>
      <c r="E97" s="62">
        <v>4.5999999999999996</v>
      </c>
      <c r="F97" s="62">
        <v>0.75</v>
      </c>
      <c r="G97" s="62">
        <v>1</v>
      </c>
      <c r="H97" s="61">
        <v>25000</v>
      </c>
      <c r="I97" s="61">
        <f t="shared" ref="I97:I105" si="4">E97*F97*G97*H97</f>
        <v>86250</v>
      </c>
    </row>
    <row r="98" spans="1:9">
      <c r="A98" s="60">
        <v>96</v>
      </c>
      <c r="B98" s="64">
        <v>44186</v>
      </c>
      <c r="C98" s="62" t="s">
        <v>137</v>
      </c>
      <c r="D98" s="62" t="s">
        <v>146</v>
      </c>
      <c r="E98" s="62">
        <v>4</v>
      </c>
      <c r="F98" s="62">
        <v>0.8</v>
      </c>
      <c r="G98" s="62">
        <v>1</v>
      </c>
      <c r="H98" s="61">
        <v>25000</v>
      </c>
      <c r="I98" s="61">
        <f t="shared" si="4"/>
        <v>80000</v>
      </c>
    </row>
    <row r="99" spans="1:9">
      <c r="A99" s="60">
        <v>97</v>
      </c>
      <c r="B99" s="64">
        <v>44186</v>
      </c>
      <c r="C99" s="62" t="s">
        <v>137</v>
      </c>
      <c r="D99" s="62" t="s">
        <v>147</v>
      </c>
      <c r="E99" s="62">
        <v>4.5999999999999996</v>
      </c>
      <c r="F99" s="62">
        <v>0.8</v>
      </c>
      <c r="G99" s="62">
        <v>1</v>
      </c>
      <c r="H99" s="61">
        <v>25000</v>
      </c>
      <c r="I99" s="61">
        <f t="shared" si="4"/>
        <v>92000</v>
      </c>
    </row>
    <row r="100" spans="1:9">
      <c r="A100" s="60">
        <v>98</v>
      </c>
      <c r="B100" s="64">
        <v>44186</v>
      </c>
      <c r="C100" s="62" t="s">
        <v>137</v>
      </c>
      <c r="D100" s="62" t="s">
        <v>148</v>
      </c>
      <c r="E100" s="62">
        <v>4.5999999999999996</v>
      </c>
      <c r="F100" s="62">
        <v>0.8</v>
      </c>
      <c r="G100" s="62">
        <v>1</v>
      </c>
      <c r="H100" s="61">
        <v>25000</v>
      </c>
      <c r="I100" s="61">
        <f t="shared" si="4"/>
        <v>92000</v>
      </c>
    </row>
    <row r="101" spans="1:9">
      <c r="A101" s="60">
        <v>99</v>
      </c>
      <c r="B101" s="64">
        <v>44186</v>
      </c>
      <c r="C101" s="62" t="s">
        <v>137</v>
      </c>
      <c r="D101" s="62" t="s">
        <v>148</v>
      </c>
      <c r="E101" s="62">
        <v>2</v>
      </c>
      <c r="F101" s="62">
        <v>0.7</v>
      </c>
      <c r="G101" s="62">
        <v>2</v>
      </c>
      <c r="H101" s="61">
        <v>25000</v>
      </c>
      <c r="I101" s="61">
        <f t="shared" si="4"/>
        <v>70000</v>
      </c>
    </row>
    <row r="102" spans="1:9">
      <c r="A102" s="60">
        <v>100</v>
      </c>
      <c r="B102" s="64">
        <v>44186</v>
      </c>
      <c r="C102" s="62" t="s">
        <v>137</v>
      </c>
      <c r="D102" s="62" t="s">
        <v>149</v>
      </c>
      <c r="E102" s="62">
        <v>2</v>
      </c>
      <c r="F102" s="62">
        <v>0.7</v>
      </c>
      <c r="G102" s="62">
        <v>1</v>
      </c>
      <c r="H102" s="61">
        <v>25000</v>
      </c>
      <c r="I102" s="61">
        <f t="shared" si="4"/>
        <v>35000</v>
      </c>
    </row>
    <row r="103" spans="1:9">
      <c r="A103" s="60">
        <v>101</v>
      </c>
      <c r="B103" s="64">
        <v>44186</v>
      </c>
      <c r="C103" s="62" t="s">
        <v>137</v>
      </c>
      <c r="D103" s="62" t="s">
        <v>150</v>
      </c>
      <c r="E103" s="62">
        <v>4.3</v>
      </c>
      <c r="F103" s="62">
        <v>0.75</v>
      </c>
      <c r="G103" s="62">
        <v>1</v>
      </c>
      <c r="H103" s="61">
        <v>25000</v>
      </c>
      <c r="I103" s="61">
        <f t="shared" si="4"/>
        <v>80624.999999999985</v>
      </c>
    </row>
    <row r="104" spans="1:9">
      <c r="A104" s="60">
        <v>102</v>
      </c>
      <c r="B104" s="64">
        <v>44186</v>
      </c>
      <c r="C104" s="62" t="s">
        <v>137</v>
      </c>
      <c r="D104" s="62" t="s">
        <v>151</v>
      </c>
      <c r="E104" s="62">
        <v>2</v>
      </c>
      <c r="F104" s="62">
        <v>0.9</v>
      </c>
      <c r="G104" s="62">
        <v>1</v>
      </c>
      <c r="H104" s="61">
        <v>25000</v>
      </c>
      <c r="I104" s="61">
        <f t="shared" si="4"/>
        <v>45000</v>
      </c>
    </row>
    <row r="105" spans="1:9">
      <c r="A105" s="60">
        <v>103</v>
      </c>
      <c r="B105" s="64">
        <v>44186</v>
      </c>
      <c r="C105" s="62" t="s">
        <v>137</v>
      </c>
      <c r="D105" s="62" t="s">
        <v>152</v>
      </c>
      <c r="E105" s="62">
        <v>2</v>
      </c>
      <c r="F105" s="62">
        <v>1</v>
      </c>
      <c r="G105" s="62">
        <v>1</v>
      </c>
      <c r="H105" s="61">
        <v>25000</v>
      </c>
      <c r="I105" s="61">
        <f t="shared" si="4"/>
        <v>50000</v>
      </c>
    </row>
    <row r="106" spans="1:9">
      <c r="A106" s="60">
        <v>104</v>
      </c>
      <c r="B106" s="64">
        <v>44186</v>
      </c>
      <c r="C106" s="62" t="s">
        <v>137</v>
      </c>
      <c r="D106" s="62" t="s">
        <v>153</v>
      </c>
      <c r="E106" s="62">
        <v>2</v>
      </c>
      <c r="F106" s="62">
        <v>1</v>
      </c>
      <c r="G106" s="62">
        <v>1</v>
      </c>
      <c r="H106" s="61">
        <v>25000</v>
      </c>
      <c r="I106" s="61">
        <f t="shared" ref="I106" si="5">E106*F106*G106*H106</f>
        <v>50000</v>
      </c>
    </row>
    <row r="107" spans="1:9">
      <c r="A107" s="60">
        <v>105</v>
      </c>
      <c r="B107" s="64">
        <v>44189</v>
      </c>
      <c r="C107" s="62" t="s">
        <v>154</v>
      </c>
      <c r="D107" s="62" t="s">
        <v>155</v>
      </c>
      <c r="E107" s="62">
        <v>1.7</v>
      </c>
      <c r="F107" s="62">
        <v>0.8</v>
      </c>
      <c r="G107" s="62">
        <v>1</v>
      </c>
      <c r="H107" s="61">
        <v>25000</v>
      </c>
      <c r="I107" s="61">
        <f t="shared" ref="I107:I109" si="6">E107*F107*G107*H107</f>
        <v>34000</v>
      </c>
    </row>
    <row r="108" spans="1:9">
      <c r="A108" s="60">
        <v>106</v>
      </c>
      <c r="B108" s="64">
        <v>44189</v>
      </c>
      <c r="C108" s="62" t="s">
        <v>154</v>
      </c>
      <c r="D108" s="62" t="s">
        <v>156</v>
      </c>
      <c r="E108" s="62">
        <v>1.7</v>
      </c>
      <c r="F108" s="62">
        <v>0.8</v>
      </c>
      <c r="G108" s="62">
        <v>1</v>
      </c>
      <c r="H108" s="61">
        <v>25000</v>
      </c>
      <c r="I108" s="61">
        <f t="shared" si="6"/>
        <v>34000</v>
      </c>
    </row>
    <row r="109" spans="1:9">
      <c r="A109" s="60">
        <v>107</v>
      </c>
      <c r="B109" s="64">
        <v>44189</v>
      </c>
      <c r="C109" s="62" t="s">
        <v>154</v>
      </c>
      <c r="D109" s="62" t="s">
        <v>157</v>
      </c>
      <c r="E109" s="62">
        <v>4.8</v>
      </c>
      <c r="F109" s="62">
        <v>1</v>
      </c>
      <c r="G109" s="62">
        <v>1</v>
      </c>
      <c r="H109" s="61">
        <v>25000</v>
      </c>
      <c r="I109" s="61">
        <f t="shared" si="6"/>
        <v>120000</v>
      </c>
    </row>
    <row r="110" spans="1:9">
      <c r="A110" s="60"/>
      <c r="B110" s="64"/>
      <c r="C110" s="62"/>
      <c r="D110" s="62"/>
      <c r="E110" s="107" t="s">
        <v>10</v>
      </c>
      <c r="F110" s="108"/>
      <c r="G110" s="108"/>
      <c r="H110" s="109"/>
      <c r="I110" s="61">
        <f>SUM(I3:I109)</f>
        <v>10014500</v>
      </c>
    </row>
  </sheetData>
  <mergeCells count="9">
    <mergeCell ref="E110:H110"/>
    <mergeCell ref="I1:I2"/>
    <mergeCell ref="B1:B2"/>
    <mergeCell ref="A1:A2"/>
    <mergeCell ref="C1:C2"/>
    <mergeCell ref="D1:D2"/>
    <mergeCell ref="E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VINYL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2020-11-27T23:22:00Z</dcterms:modified>
</cp:coreProperties>
</file>