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0" yWindow="945" windowWidth="18435" windowHeight="6900"/>
  </bookViews>
  <sheets>
    <sheet name="RINCIAN BIAYA" sheetId="1" r:id="rId1"/>
  </sheets>
  <definedNames>
    <definedName name="_xlnm._FilterDatabase" localSheetId="0" hidden="1">'RINCIAN BIAYA'!$A$2:$L$62</definedName>
  </definedNames>
  <calcPr calcId="144525"/>
</workbook>
</file>

<file path=xl/calcChain.xml><?xml version="1.0" encoding="utf-8"?>
<calcChain xmlns="http://schemas.openxmlformats.org/spreadsheetml/2006/main">
  <c r="J4" i="1" l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4" i="1"/>
  <c r="K55" i="1" s="1"/>
  <c r="J58" i="1"/>
  <c r="J59" i="1"/>
  <c r="K60" i="1" s="1"/>
  <c r="J52" i="1"/>
  <c r="J57" i="1"/>
  <c r="J56" i="1"/>
  <c r="K50" i="1" l="1"/>
  <c r="K61" i="1" s="1"/>
  <c r="J51" i="1"/>
  <c r="K53" i="1" s="1"/>
</calcChain>
</file>

<file path=xl/sharedStrings.xml><?xml version="1.0" encoding="utf-8"?>
<sst xmlns="http://schemas.openxmlformats.org/spreadsheetml/2006/main" count="178" uniqueCount="74">
  <si>
    <t>NO</t>
  </si>
  <si>
    <t>AKTIFITAS PROMOSI</t>
  </si>
  <si>
    <t>TANGGAL</t>
  </si>
  <si>
    <t>NAMA TOKO / TEMPAT</t>
  </si>
  <si>
    <t>ALAMAT</t>
  </si>
  <si>
    <t>UKURAN (M)</t>
  </si>
  <si>
    <t>JUMLAH</t>
  </si>
  <si>
    <t>HARGA SATUAN</t>
  </si>
  <si>
    <t>RUPIAH</t>
  </si>
  <si>
    <t>TOTAL BIAYA</t>
  </si>
  <si>
    <t>KETERANGAN</t>
  </si>
  <si>
    <t>PANJANG</t>
  </si>
  <si>
    <t>LEBAR</t>
  </si>
  <si>
    <t xml:space="preserve">PASAR SEGAMAS </t>
  </si>
  <si>
    <t>GRAND TOTAL</t>
  </si>
  <si>
    <t>BIAYA IZIN / RESTRIBUSI PASAR</t>
  </si>
  <si>
    <t>PASAR PATIKRAJA</t>
  </si>
  <si>
    <t>STICKER VINIL IMPRABOARD UNTUK GEROGAK PKK (UKURAN DEPAN 0,9X0,35 &amp; SAMPING 0,4X0,5)</t>
  </si>
  <si>
    <t>PASAR TUMENGGUNGAN</t>
  </si>
  <si>
    <t>Toko hikmah - pasar tumenggungan - 3.8x1.1</t>
  </si>
  <si>
    <t>Toko hikmah1x0.4</t>
  </si>
  <si>
    <t>Toko susi</t>
  </si>
  <si>
    <t>Toko yani</t>
  </si>
  <si>
    <t xml:space="preserve"> Toko yani</t>
  </si>
  <si>
    <t>Toko rame</t>
  </si>
  <si>
    <t>Toko lili</t>
  </si>
  <si>
    <t>Toko ikan mas no telpon: 0853281314953</t>
  </si>
  <si>
    <t>Toko bu yeni</t>
  </si>
  <si>
    <t>Bakso &amp; mie ayam pak aan</t>
  </si>
  <si>
    <t>Toko dimas</t>
  </si>
  <si>
    <t>Toko yudi brambang</t>
  </si>
  <si>
    <t>Toko idah</t>
  </si>
  <si>
    <t>toko bu giarto(berkah)</t>
  </si>
  <si>
    <t>Pak mamang bakso</t>
  </si>
  <si>
    <t>Toko tisna</t>
  </si>
  <si>
    <t>Toko slamet ( sedia: textile, pakaian jadi, seragam sekolah, busana muslim, lemari pakaian, perlengkapan rumah tangga, kapuk &amp; kasur busa</t>
  </si>
  <si>
    <t>Toko bu eka</t>
  </si>
  <si>
    <t>PASAR GIWANGRETNO</t>
  </si>
  <si>
    <t>BRANDING SPANDUK NAMA TOKO</t>
  </si>
  <si>
    <t>Bu Atin PS wangon</t>
  </si>
  <si>
    <t>Bu tarminah PS kober</t>
  </si>
  <si>
    <t>TK mama Dina PS segamas</t>
  </si>
  <si>
    <t>PASAR RAWALO</t>
  </si>
  <si>
    <t>PASAR WANGON</t>
  </si>
  <si>
    <t>PASAR AJIBARANG</t>
  </si>
  <si>
    <t>PASAR KOBER</t>
  </si>
  <si>
    <t>PASAR CERME</t>
  </si>
  <si>
    <t>PASAR WAGE</t>
  </si>
  <si>
    <t>RINCIAN AKTIFITAS PROMOSI DAN KEBUTUHAN BIAYA LPAP DESEMBER 2020</t>
  </si>
  <si>
    <t>PASAR KARANG ANYAR</t>
  </si>
  <si>
    <t>PAPAN NAMA PASAR KARANG ANYAR</t>
  </si>
  <si>
    <t xml:space="preserve">Bu warinah blok d 168 PS Wangon </t>
  </si>
  <si>
    <t xml:space="preserve">TK Putri PS ajibarang </t>
  </si>
  <si>
    <t>TK Bu tri buah PS rawalo</t>
  </si>
  <si>
    <t xml:space="preserve">kosongan ps cerme </t>
  </si>
  <si>
    <t>TK asya plastik PS segamas no 085725846275</t>
  </si>
  <si>
    <t>TK Bu Ipung PS patikraja</t>
  </si>
  <si>
    <t>TK Bu ugi PS patikraja</t>
  </si>
  <si>
    <t>TK pak gondrong PS patikraja</t>
  </si>
  <si>
    <t>TK darmes sembako PS patikraja</t>
  </si>
  <si>
    <t>TK Siti ps patikraja</t>
  </si>
  <si>
    <t>PKK PASAR PAGI GOMBONG</t>
  </si>
  <si>
    <t>BRANDING PKK (STICKER IMPRABOARD)</t>
  </si>
  <si>
    <t>PKK PASAR PREMBUN</t>
  </si>
  <si>
    <t>BANNER PASAR SEMENTARA PASAR WAGE BLOK D</t>
  </si>
  <si>
    <t>BRANDING PKK</t>
  </si>
  <si>
    <t>BRANDING PAPAN NAMA PASAR</t>
  </si>
  <si>
    <t>PAPAN NAMA PASAR RAWALO</t>
  </si>
  <si>
    <t>PLANG PAPAN NAMA PASAR</t>
  </si>
  <si>
    <t>SPANDUK VINIL NAMA TOKO</t>
  </si>
  <si>
    <t>PKK PASAR SIDODADI CILACAP</t>
  </si>
  <si>
    <t>SUPORT SNACK PKK (WISATA PKK)</t>
  </si>
  <si>
    <t>SAMPLING NDC 220</t>
  </si>
  <si>
    <t>SAMPLING/SUPORT NDC 220GR UNTUK ACARA WISATA PKK PASAR SIDODADI CILACAP KE JOGJA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</si>
</sst>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164" formatCode="_(* #,##0_);_(* \(#,##0\);_(* &quot;-&quot;_);_(@_)"/>
    <numFmt numFmtId="165" formatCode="_(* #,##0.00_);_(* \(#,##0.00\);_(* &quot;-&quot;??_);_(@_)"/>
    <numFmt numFmtId="170" formatCode="_(* #,##0.000_);_(* \(#,##0.000\);_(* &quot;-&quot;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/>
  </cellStyleXfs>
  <cellXfs count="94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3" fillId="0" borderId="0" xfId="0" applyFont="1"/>
    <xf numFmtId="164" fontId="3" fillId="0" borderId="0" xfId="1" applyFont="1"/>
    <xf numFmtId="164" fontId="2" fillId="0" borderId="0" xfId="1" applyFont="1"/>
    <xf numFmtId="0" fontId="5" fillId="0" borderId="0" xfId="0" applyFont="1"/>
    <xf numFmtId="0" fontId="4" fillId="0" borderId="5" xfId="0" applyFont="1" applyBorder="1" applyAlignment="1">
      <alignment horizontal="center"/>
    </xf>
    <xf numFmtId="0" fontId="6" fillId="0" borderId="7" xfId="3" applyFont="1" applyFill="1" applyBorder="1" applyAlignment="1">
      <alignment horizontal="center"/>
    </xf>
    <xf numFmtId="0" fontId="5" fillId="0" borderId="6" xfId="0" applyFont="1" applyFill="1" applyBorder="1"/>
    <xf numFmtId="0" fontId="4" fillId="0" borderId="6" xfId="0" applyFont="1" applyBorder="1"/>
    <xf numFmtId="164" fontId="4" fillId="0" borderId="6" xfId="1" applyFont="1" applyBorder="1"/>
    <xf numFmtId="0" fontId="8" fillId="0" borderId="6" xfId="0" applyFont="1" applyBorder="1" applyAlignment="1"/>
    <xf numFmtId="0" fontId="5" fillId="0" borderId="6" xfId="0" applyFont="1" applyBorder="1" applyAlignment="1">
      <alignment horizontal="center" vertical="center"/>
    </xf>
    <xf numFmtId="0" fontId="5" fillId="0" borderId="6" xfId="0" applyFont="1" applyBorder="1"/>
    <xf numFmtId="164" fontId="4" fillId="3" borderId="5" xfId="1" applyFont="1" applyFill="1" applyBorder="1"/>
    <xf numFmtId="0" fontId="5" fillId="0" borderId="7" xfId="0" applyFont="1" applyBorder="1"/>
    <xf numFmtId="164" fontId="5" fillId="0" borderId="0" xfId="1" applyFont="1"/>
    <xf numFmtId="164" fontId="4" fillId="0" borderId="0" xfId="1" applyFont="1"/>
    <xf numFmtId="0" fontId="8" fillId="0" borderId="6" xfId="0" applyFont="1" applyFill="1" applyBorder="1" applyAlignment="1">
      <alignment horizontal="center"/>
    </xf>
    <xf numFmtId="165" fontId="4" fillId="0" borderId="6" xfId="1" applyNumberFormat="1" applyFont="1" applyBorder="1"/>
    <xf numFmtId="0" fontId="2" fillId="4" borderId="11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164" fontId="2" fillId="4" borderId="13" xfId="1" applyFont="1" applyFill="1" applyBorder="1" applyAlignment="1">
      <alignment vertical="center"/>
    </xf>
    <xf numFmtId="164" fontId="2" fillId="4" borderId="7" xfId="1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4" fontId="4" fillId="0" borderId="1" xfId="1" applyFont="1" applyBorder="1" applyAlignment="1">
      <alignment horizontal="center" vertical="center"/>
    </xf>
    <xf numFmtId="164" fontId="4" fillId="0" borderId="4" xfId="1" applyFont="1" applyBorder="1" applyAlignment="1">
      <alignment horizontal="center" vertical="center"/>
    </xf>
    <xf numFmtId="0" fontId="4" fillId="3" borderId="8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13" xfId="3" applyFont="1" applyFill="1" applyBorder="1" applyAlignment="1">
      <alignment horizontal="center"/>
    </xf>
    <xf numFmtId="165" fontId="4" fillId="0" borderId="13" xfId="1" applyNumberFormat="1" applyFont="1" applyBorder="1"/>
    <xf numFmtId="0" fontId="8" fillId="0" borderId="6" xfId="0" applyFont="1" applyBorder="1" applyAlignment="1">
      <alignment horizontal="left"/>
    </xf>
    <xf numFmtId="0" fontId="8" fillId="0" borderId="6" xfId="0" applyFont="1" applyFill="1" applyBorder="1" applyAlignment="1">
      <alignment horizontal="left"/>
    </xf>
    <xf numFmtId="14" fontId="5" fillId="0" borderId="13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0" fontId="4" fillId="0" borderId="6" xfId="0" applyFont="1" applyBorder="1" applyAlignment="1">
      <alignment horizontal="left"/>
    </xf>
    <xf numFmtId="41" fontId="6" fillId="0" borderId="7" xfId="1" applyNumberFormat="1" applyFont="1" applyFill="1" applyBorder="1" applyAlignment="1">
      <alignment horizontal="center"/>
    </xf>
    <xf numFmtId="41" fontId="5" fillId="0" borderId="7" xfId="1" applyNumberFormat="1" applyFont="1" applyBorder="1"/>
    <xf numFmtId="41" fontId="6" fillId="0" borderId="13" xfId="1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164" fontId="4" fillId="3" borderId="4" xfId="1" applyFont="1" applyFill="1" applyBorder="1"/>
    <xf numFmtId="0" fontId="4" fillId="0" borderId="17" xfId="0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center"/>
    </xf>
    <xf numFmtId="14" fontId="5" fillId="0" borderId="17" xfId="0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/>
    </xf>
    <xf numFmtId="0" fontId="4" fillId="0" borderId="17" xfId="0" applyFont="1" applyBorder="1" applyAlignment="1">
      <alignment horizontal="center"/>
    </xf>
    <xf numFmtId="41" fontId="4" fillId="0" borderId="17" xfId="0" applyNumberFormat="1" applyFont="1" applyBorder="1" applyAlignment="1">
      <alignment horizontal="center" vertical="center" wrapText="1"/>
    </xf>
    <xf numFmtId="164" fontId="4" fillId="0" borderId="17" xfId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14" fontId="5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4" fillId="0" borderId="6" xfId="0" applyFont="1" applyBorder="1" applyAlignment="1">
      <alignment horizontal="center"/>
    </xf>
    <xf numFmtId="41" fontId="4" fillId="0" borderId="6" xfId="0" applyNumberFormat="1" applyFont="1" applyBorder="1" applyAlignment="1">
      <alignment horizontal="center" vertical="center" wrapText="1"/>
    </xf>
    <xf numFmtId="41" fontId="4" fillId="0" borderId="6" xfId="1" applyNumberFormat="1" applyFont="1" applyBorder="1" applyAlignment="1">
      <alignment horizontal="center" vertical="center"/>
    </xf>
    <xf numFmtId="164" fontId="4" fillId="0" borderId="6" xfId="1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8" fillId="0" borderId="1" xfId="0" applyFont="1" applyBorder="1" applyAlignment="1"/>
    <xf numFmtId="0" fontId="8" fillId="0" borderId="1" xfId="0" applyFont="1" applyBorder="1" applyAlignment="1">
      <alignment horizontal="left"/>
    </xf>
    <xf numFmtId="0" fontId="4" fillId="0" borderId="7" xfId="0" applyFont="1" applyBorder="1" applyAlignment="1">
      <alignment horizontal="center" vertical="center"/>
    </xf>
    <xf numFmtId="41" fontId="4" fillId="0" borderId="7" xfId="0" applyNumberFormat="1" applyFont="1" applyBorder="1" applyAlignment="1">
      <alignment horizontal="center" vertical="center" wrapText="1"/>
    </xf>
    <xf numFmtId="41" fontId="4" fillId="0" borderId="7" xfId="1" applyNumberFormat="1" applyFont="1" applyBorder="1" applyAlignment="1">
      <alignment horizontal="center" vertical="center"/>
    </xf>
    <xf numFmtId="164" fontId="4" fillId="0" borderId="7" xfId="1" applyFont="1" applyBorder="1" applyAlignment="1">
      <alignment horizontal="center" vertical="center"/>
    </xf>
    <xf numFmtId="0" fontId="6" fillId="0" borderId="6" xfId="3" applyFont="1" applyFill="1" applyBorder="1" applyAlignment="1">
      <alignment horizontal="center"/>
    </xf>
    <xf numFmtId="164" fontId="6" fillId="0" borderId="6" xfId="1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21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164" fontId="4" fillId="3" borderId="6" xfId="1" applyFont="1" applyFill="1" applyBorder="1"/>
    <xf numFmtId="0" fontId="5" fillId="0" borderId="1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164" fontId="4" fillId="0" borderId="17" xfId="1" applyFont="1" applyFill="1" applyBorder="1"/>
    <xf numFmtId="0" fontId="4" fillId="0" borderId="17" xfId="0" applyFont="1" applyFill="1" applyBorder="1" applyAlignment="1">
      <alignment horizontal="center"/>
    </xf>
    <xf numFmtId="41" fontId="4" fillId="0" borderId="22" xfId="1" applyNumberFormat="1" applyFont="1" applyBorder="1" applyAlignment="1">
      <alignment horizontal="center" vertical="center"/>
    </xf>
    <xf numFmtId="170" fontId="4" fillId="0" borderId="6" xfId="1" applyNumberFormat="1" applyFont="1" applyBorder="1" applyAlignment="1">
      <alignment horizontal="center" vertical="center"/>
    </xf>
  </cellXfs>
  <cellStyles count="5">
    <cellStyle name="Comma [0]" xfId="1" builtinId="6"/>
    <cellStyle name="Normal" xfId="0" builtinId="0"/>
    <cellStyle name="Normal 2" xfId="4"/>
    <cellStyle name="Normal 4" xfId="2"/>
    <cellStyle name="Normal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tabSelected="1" topLeftCell="E19" zoomScale="85" zoomScaleNormal="85" workbookViewId="0">
      <selection activeCell="D61" sqref="D61"/>
    </sheetView>
  </sheetViews>
  <sheetFormatPr defaultRowHeight="12.75" x14ac:dyDescent="0.2"/>
  <cols>
    <col min="1" max="1" width="4.5703125" style="6" customWidth="1"/>
    <col min="2" max="2" width="28.42578125" style="6" bestFit="1" customWidth="1"/>
    <col min="3" max="3" width="18.5703125" style="6" bestFit="1" customWidth="1"/>
    <col min="4" max="4" width="111.85546875" style="6" bestFit="1" customWidth="1"/>
    <col min="5" max="5" width="24.140625" style="6" customWidth="1"/>
    <col min="6" max="6" width="11.5703125" style="6" customWidth="1"/>
    <col min="7" max="9" width="11" style="6" customWidth="1"/>
    <col min="10" max="10" width="13.85546875" style="17" customWidth="1"/>
    <col min="11" max="11" width="16" style="18" customWidth="1"/>
    <col min="12" max="12" width="78.42578125" style="6" bestFit="1" customWidth="1"/>
    <col min="13" max="13" width="26.85546875" style="6" bestFit="1" customWidth="1"/>
    <col min="14" max="14" width="13.85546875" style="6" bestFit="1" customWidth="1"/>
    <col min="15" max="15" width="10.28515625" style="6" bestFit="1" customWidth="1"/>
    <col min="16" max="16384" width="9.140625" style="6"/>
  </cols>
  <sheetData>
    <row r="1" spans="1:12" s="3" customFormat="1" ht="15.75" x14ac:dyDescent="0.25">
      <c r="A1" s="1" t="s">
        <v>48</v>
      </c>
      <c r="B1" s="2"/>
      <c r="C1" s="1"/>
      <c r="D1" s="2"/>
      <c r="J1" s="4"/>
      <c r="K1" s="5"/>
    </row>
    <row r="2" spans="1:12" x14ac:dyDescent="0.2">
      <c r="A2" s="29" t="s">
        <v>0</v>
      </c>
      <c r="B2" s="29" t="s">
        <v>1</v>
      </c>
      <c r="C2" s="29" t="s">
        <v>2</v>
      </c>
      <c r="D2" s="29" t="s">
        <v>3</v>
      </c>
      <c r="E2" s="29" t="s">
        <v>4</v>
      </c>
      <c r="F2" s="38" t="s">
        <v>5</v>
      </c>
      <c r="G2" s="39"/>
      <c r="H2" s="29" t="s">
        <v>6</v>
      </c>
      <c r="I2" s="31" t="s">
        <v>7</v>
      </c>
      <c r="J2" s="33" t="s">
        <v>8</v>
      </c>
      <c r="K2" s="33" t="s">
        <v>9</v>
      </c>
      <c r="L2" s="29" t="s">
        <v>10</v>
      </c>
    </row>
    <row r="3" spans="1:12" ht="13.5" thickBot="1" x14ac:dyDescent="0.25">
      <c r="A3" s="30"/>
      <c r="B3" s="30"/>
      <c r="C3" s="30"/>
      <c r="D3" s="30"/>
      <c r="E3" s="30"/>
      <c r="F3" s="7" t="s">
        <v>11</v>
      </c>
      <c r="G3" s="7" t="s">
        <v>12</v>
      </c>
      <c r="H3" s="30"/>
      <c r="I3" s="32"/>
      <c r="J3" s="34"/>
      <c r="K3" s="34"/>
      <c r="L3" s="30"/>
    </row>
    <row r="4" spans="1:12" x14ac:dyDescent="0.2">
      <c r="A4" s="59">
        <v>1</v>
      </c>
      <c r="B4" s="60" t="s">
        <v>38</v>
      </c>
      <c r="C4" s="61">
        <v>44175</v>
      </c>
      <c r="D4" s="62" t="s">
        <v>19</v>
      </c>
      <c r="E4" s="62" t="s">
        <v>18</v>
      </c>
      <c r="F4" s="63">
        <v>3.8</v>
      </c>
      <c r="G4" s="63">
        <v>1.1000000000000001</v>
      </c>
      <c r="H4" s="59">
        <v>1</v>
      </c>
      <c r="I4" s="64">
        <v>25000</v>
      </c>
      <c r="J4" s="92">
        <f>((F4*G4)*H4)*I4</f>
        <v>104500</v>
      </c>
      <c r="K4" s="65"/>
      <c r="L4" s="59" t="s">
        <v>69</v>
      </c>
    </row>
    <row r="5" spans="1:12" x14ac:dyDescent="0.2">
      <c r="A5" s="66"/>
      <c r="B5" s="67"/>
      <c r="C5" s="68">
        <v>44175</v>
      </c>
      <c r="D5" s="69" t="s">
        <v>20</v>
      </c>
      <c r="E5" s="69" t="s">
        <v>18</v>
      </c>
      <c r="F5" s="70">
        <v>1</v>
      </c>
      <c r="G5" s="70">
        <v>0.4</v>
      </c>
      <c r="H5" s="66">
        <v>1</v>
      </c>
      <c r="I5" s="71">
        <v>25000</v>
      </c>
      <c r="J5" s="72">
        <f t="shared" ref="J5:J49" si="0">((F5*G5)*H5)*I5</f>
        <v>10000</v>
      </c>
      <c r="K5" s="73"/>
      <c r="L5" s="69" t="s">
        <v>69</v>
      </c>
    </row>
    <row r="6" spans="1:12" x14ac:dyDescent="0.2">
      <c r="A6" s="66"/>
      <c r="B6" s="67"/>
      <c r="C6" s="68">
        <v>44175</v>
      </c>
      <c r="D6" s="69" t="s">
        <v>20</v>
      </c>
      <c r="E6" s="69" t="s">
        <v>18</v>
      </c>
      <c r="F6" s="70">
        <v>1</v>
      </c>
      <c r="G6" s="70">
        <v>0.4</v>
      </c>
      <c r="H6" s="66">
        <v>1</v>
      </c>
      <c r="I6" s="71">
        <v>25000</v>
      </c>
      <c r="J6" s="72">
        <f t="shared" si="0"/>
        <v>10000</v>
      </c>
      <c r="K6" s="73"/>
      <c r="L6" s="69" t="s">
        <v>69</v>
      </c>
    </row>
    <row r="7" spans="1:12" x14ac:dyDescent="0.2">
      <c r="A7" s="66"/>
      <c r="B7" s="67"/>
      <c r="C7" s="68">
        <v>44175</v>
      </c>
      <c r="D7" s="69" t="s">
        <v>21</v>
      </c>
      <c r="E7" s="69" t="s">
        <v>18</v>
      </c>
      <c r="F7" s="70">
        <v>1</v>
      </c>
      <c r="G7" s="70">
        <v>0.4</v>
      </c>
      <c r="H7" s="66">
        <v>1</v>
      </c>
      <c r="I7" s="71">
        <v>25000</v>
      </c>
      <c r="J7" s="72">
        <f t="shared" si="0"/>
        <v>10000</v>
      </c>
      <c r="K7" s="73"/>
      <c r="L7" s="69" t="s">
        <v>69</v>
      </c>
    </row>
    <row r="8" spans="1:12" x14ac:dyDescent="0.2">
      <c r="A8" s="66"/>
      <c r="B8" s="67"/>
      <c r="C8" s="68">
        <v>44175</v>
      </c>
      <c r="D8" s="69" t="s">
        <v>21</v>
      </c>
      <c r="E8" s="69" t="s">
        <v>18</v>
      </c>
      <c r="F8" s="70">
        <v>1</v>
      </c>
      <c r="G8" s="70">
        <v>0.4</v>
      </c>
      <c r="H8" s="66">
        <v>1</v>
      </c>
      <c r="I8" s="71">
        <v>25000</v>
      </c>
      <c r="J8" s="72">
        <f t="shared" si="0"/>
        <v>10000</v>
      </c>
      <c r="K8" s="73"/>
      <c r="L8" s="69" t="s">
        <v>69</v>
      </c>
    </row>
    <row r="9" spans="1:12" x14ac:dyDescent="0.2">
      <c r="A9" s="66"/>
      <c r="B9" s="67"/>
      <c r="C9" s="68">
        <v>44175</v>
      </c>
      <c r="D9" s="69" t="s">
        <v>22</v>
      </c>
      <c r="E9" s="69" t="s">
        <v>18</v>
      </c>
      <c r="F9" s="70">
        <v>1</v>
      </c>
      <c r="G9" s="70">
        <v>0.4</v>
      </c>
      <c r="H9" s="66">
        <v>1</v>
      </c>
      <c r="I9" s="71">
        <v>25000</v>
      </c>
      <c r="J9" s="72">
        <f t="shared" si="0"/>
        <v>10000</v>
      </c>
      <c r="K9" s="73"/>
      <c r="L9" s="69" t="s">
        <v>69</v>
      </c>
    </row>
    <row r="10" spans="1:12" x14ac:dyDescent="0.2">
      <c r="A10" s="66"/>
      <c r="B10" s="67"/>
      <c r="C10" s="68">
        <v>44175</v>
      </c>
      <c r="D10" s="69" t="s">
        <v>23</v>
      </c>
      <c r="E10" s="69" t="s">
        <v>18</v>
      </c>
      <c r="F10" s="70">
        <v>1</v>
      </c>
      <c r="G10" s="70">
        <v>0.4</v>
      </c>
      <c r="H10" s="66">
        <v>1</v>
      </c>
      <c r="I10" s="71">
        <v>25000</v>
      </c>
      <c r="J10" s="72">
        <f t="shared" si="0"/>
        <v>10000</v>
      </c>
      <c r="K10" s="73"/>
      <c r="L10" s="69" t="s">
        <v>69</v>
      </c>
    </row>
    <row r="11" spans="1:12" x14ac:dyDescent="0.2">
      <c r="A11" s="66"/>
      <c r="B11" s="67"/>
      <c r="C11" s="68">
        <v>44175</v>
      </c>
      <c r="D11" s="69" t="s">
        <v>24</v>
      </c>
      <c r="E11" s="69" t="s">
        <v>18</v>
      </c>
      <c r="F11" s="70">
        <v>3.8</v>
      </c>
      <c r="G11" s="70">
        <v>1.1000000000000001</v>
      </c>
      <c r="H11" s="66">
        <v>1</v>
      </c>
      <c r="I11" s="71">
        <v>25000</v>
      </c>
      <c r="J11" s="72">
        <f t="shared" si="0"/>
        <v>104500</v>
      </c>
      <c r="K11" s="73"/>
      <c r="L11" s="69" t="s">
        <v>69</v>
      </c>
    </row>
    <row r="12" spans="1:12" x14ac:dyDescent="0.2">
      <c r="A12" s="66"/>
      <c r="B12" s="67"/>
      <c r="C12" s="68">
        <v>44175</v>
      </c>
      <c r="D12" s="69" t="s">
        <v>25</v>
      </c>
      <c r="E12" s="69" t="s">
        <v>18</v>
      </c>
      <c r="F12" s="70">
        <v>1.4</v>
      </c>
      <c r="G12" s="70">
        <v>0.5</v>
      </c>
      <c r="H12" s="66">
        <v>1</v>
      </c>
      <c r="I12" s="71">
        <v>25000</v>
      </c>
      <c r="J12" s="72">
        <f t="shared" si="0"/>
        <v>17500</v>
      </c>
      <c r="K12" s="73"/>
      <c r="L12" s="69" t="s">
        <v>69</v>
      </c>
    </row>
    <row r="13" spans="1:12" x14ac:dyDescent="0.2">
      <c r="A13" s="66"/>
      <c r="B13" s="67"/>
      <c r="C13" s="68">
        <v>44175</v>
      </c>
      <c r="D13" s="69" t="s">
        <v>25</v>
      </c>
      <c r="E13" s="69" t="s">
        <v>18</v>
      </c>
      <c r="F13" s="70">
        <v>1.4</v>
      </c>
      <c r="G13" s="70">
        <v>0.5</v>
      </c>
      <c r="H13" s="66">
        <v>1</v>
      </c>
      <c r="I13" s="71">
        <v>25000</v>
      </c>
      <c r="J13" s="72">
        <f t="shared" si="0"/>
        <v>17500</v>
      </c>
      <c r="K13" s="73"/>
      <c r="L13" s="69" t="s">
        <v>69</v>
      </c>
    </row>
    <row r="14" spans="1:12" x14ac:dyDescent="0.2">
      <c r="A14" s="66"/>
      <c r="B14" s="67"/>
      <c r="C14" s="68">
        <v>44175</v>
      </c>
      <c r="D14" s="69" t="s">
        <v>26</v>
      </c>
      <c r="E14" s="69" t="s">
        <v>18</v>
      </c>
      <c r="F14" s="70">
        <v>3.8</v>
      </c>
      <c r="G14" s="70">
        <v>1.1000000000000001</v>
      </c>
      <c r="H14" s="66">
        <v>1</v>
      </c>
      <c r="I14" s="71">
        <v>25000</v>
      </c>
      <c r="J14" s="72">
        <f t="shared" si="0"/>
        <v>104500</v>
      </c>
      <c r="K14" s="73"/>
      <c r="L14" s="69" t="s">
        <v>69</v>
      </c>
    </row>
    <row r="15" spans="1:12" x14ac:dyDescent="0.2">
      <c r="A15" s="66"/>
      <c r="B15" s="67"/>
      <c r="C15" s="68">
        <v>44175</v>
      </c>
      <c r="D15" s="69" t="s">
        <v>27</v>
      </c>
      <c r="E15" s="69" t="s">
        <v>18</v>
      </c>
      <c r="F15" s="70">
        <v>1.5</v>
      </c>
      <c r="G15" s="70">
        <v>0.5</v>
      </c>
      <c r="H15" s="66">
        <v>1</v>
      </c>
      <c r="I15" s="71">
        <v>25000</v>
      </c>
      <c r="J15" s="72">
        <f t="shared" si="0"/>
        <v>18750</v>
      </c>
      <c r="K15" s="73"/>
      <c r="L15" s="69" t="s">
        <v>69</v>
      </c>
    </row>
    <row r="16" spans="1:12" x14ac:dyDescent="0.2">
      <c r="A16" s="66"/>
      <c r="B16" s="67"/>
      <c r="C16" s="68">
        <v>44175</v>
      </c>
      <c r="D16" s="69" t="s">
        <v>27</v>
      </c>
      <c r="E16" s="69" t="s">
        <v>18</v>
      </c>
      <c r="F16" s="70">
        <v>1.5</v>
      </c>
      <c r="G16" s="70">
        <v>0.5</v>
      </c>
      <c r="H16" s="66">
        <v>1</v>
      </c>
      <c r="I16" s="71">
        <v>25000</v>
      </c>
      <c r="J16" s="72">
        <f t="shared" si="0"/>
        <v>18750</v>
      </c>
      <c r="K16" s="73"/>
      <c r="L16" s="69" t="s">
        <v>69</v>
      </c>
    </row>
    <row r="17" spans="1:12" x14ac:dyDescent="0.2">
      <c r="A17" s="66"/>
      <c r="B17" s="67"/>
      <c r="C17" s="68">
        <v>44175</v>
      </c>
      <c r="D17" s="69" t="s">
        <v>28</v>
      </c>
      <c r="E17" s="69" t="s">
        <v>18</v>
      </c>
      <c r="F17" s="70">
        <v>3.8</v>
      </c>
      <c r="G17" s="70">
        <v>1.1000000000000001</v>
      </c>
      <c r="H17" s="66">
        <v>1</v>
      </c>
      <c r="I17" s="71">
        <v>25000</v>
      </c>
      <c r="J17" s="72">
        <f t="shared" si="0"/>
        <v>104500</v>
      </c>
      <c r="K17" s="73"/>
      <c r="L17" s="69" t="s">
        <v>69</v>
      </c>
    </row>
    <row r="18" spans="1:12" x14ac:dyDescent="0.2">
      <c r="A18" s="66"/>
      <c r="B18" s="67"/>
      <c r="C18" s="68">
        <v>44175</v>
      </c>
      <c r="D18" s="69" t="s">
        <v>29</v>
      </c>
      <c r="E18" s="69" t="s">
        <v>18</v>
      </c>
      <c r="F18" s="70">
        <v>1.5</v>
      </c>
      <c r="G18" s="70">
        <v>0.5</v>
      </c>
      <c r="H18" s="66">
        <v>1</v>
      </c>
      <c r="I18" s="71">
        <v>25000</v>
      </c>
      <c r="J18" s="72">
        <f t="shared" si="0"/>
        <v>18750</v>
      </c>
      <c r="K18" s="73"/>
      <c r="L18" s="69" t="s">
        <v>69</v>
      </c>
    </row>
    <row r="19" spans="1:12" x14ac:dyDescent="0.2">
      <c r="A19" s="66"/>
      <c r="B19" s="67"/>
      <c r="C19" s="68">
        <v>44175</v>
      </c>
      <c r="D19" s="69" t="s">
        <v>30</v>
      </c>
      <c r="E19" s="69" t="s">
        <v>18</v>
      </c>
      <c r="F19" s="70">
        <v>3.8</v>
      </c>
      <c r="G19" s="70">
        <v>1.1000000000000001</v>
      </c>
      <c r="H19" s="66">
        <v>1</v>
      </c>
      <c r="I19" s="71">
        <v>25000</v>
      </c>
      <c r="J19" s="72">
        <f t="shared" si="0"/>
        <v>104500</v>
      </c>
      <c r="K19" s="73"/>
      <c r="L19" s="69" t="s">
        <v>69</v>
      </c>
    </row>
    <row r="20" spans="1:12" x14ac:dyDescent="0.2">
      <c r="A20" s="66"/>
      <c r="B20" s="67"/>
      <c r="C20" s="68">
        <v>44175</v>
      </c>
      <c r="D20" s="69" t="s">
        <v>31</v>
      </c>
      <c r="E20" s="69" t="s">
        <v>18</v>
      </c>
      <c r="F20" s="70">
        <v>1.4</v>
      </c>
      <c r="G20" s="70">
        <v>0.5</v>
      </c>
      <c r="H20" s="66">
        <v>1</v>
      </c>
      <c r="I20" s="71">
        <v>25000</v>
      </c>
      <c r="J20" s="72">
        <f t="shared" si="0"/>
        <v>17500</v>
      </c>
      <c r="K20" s="73"/>
      <c r="L20" s="69" t="s">
        <v>69</v>
      </c>
    </row>
    <row r="21" spans="1:12" x14ac:dyDescent="0.2">
      <c r="A21" s="66"/>
      <c r="B21" s="67"/>
      <c r="C21" s="68">
        <v>44175</v>
      </c>
      <c r="D21" s="69" t="s">
        <v>31</v>
      </c>
      <c r="E21" s="69" t="s">
        <v>18</v>
      </c>
      <c r="F21" s="70">
        <v>1.4</v>
      </c>
      <c r="G21" s="70">
        <v>0.5</v>
      </c>
      <c r="H21" s="66">
        <v>1</v>
      </c>
      <c r="I21" s="71">
        <v>25000</v>
      </c>
      <c r="J21" s="72">
        <f t="shared" si="0"/>
        <v>17500</v>
      </c>
      <c r="K21" s="73"/>
      <c r="L21" s="69" t="s">
        <v>69</v>
      </c>
    </row>
    <row r="22" spans="1:12" x14ac:dyDescent="0.2">
      <c r="A22" s="66"/>
      <c r="B22" s="67"/>
      <c r="C22" s="68">
        <v>44175</v>
      </c>
      <c r="D22" s="69" t="s">
        <v>32</v>
      </c>
      <c r="E22" s="69" t="s">
        <v>18</v>
      </c>
      <c r="F22" s="70">
        <v>3.8</v>
      </c>
      <c r="G22" s="70">
        <v>1</v>
      </c>
      <c r="H22" s="66">
        <v>1</v>
      </c>
      <c r="I22" s="71">
        <v>25000</v>
      </c>
      <c r="J22" s="72">
        <f t="shared" si="0"/>
        <v>95000</v>
      </c>
      <c r="K22" s="73"/>
      <c r="L22" s="69" t="s">
        <v>69</v>
      </c>
    </row>
    <row r="23" spans="1:12" x14ac:dyDescent="0.2">
      <c r="A23" s="66"/>
      <c r="B23" s="67"/>
      <c r="C23" s="68">
        <v>44176</v>
      </c>
      <c r="D23" s="69" t="s">
        <v>33</v>
      </c>
      <c r="E23" s="69" t="s">
        <v>37</v>
      </c>
      <c r="F23" s="70">
        <v>2.9</v>
      </c>
      <c r="G23" s="70">
        <v>1</v>
      </c>
      <c r="H23" s="66">
        <v>1</v>
      </c>
      <c r="I23" s="71">
        <v>25000</v>
      </c>
      <c r="J23" s="72">
        <f t="shared" si="0"/>
        <v>72500</v>
      </c>
      <c r="K23" s="73"/>
      <c r="L23" s="69" t="s">
        <v>69</v>
      </c>
    </row>
    <row r="24" spans="1:12" x14ac:dyDescent="0.2">
      <c r="A24" s="66"/>
      <c r="B24" s="67"/>
      <c r="C24" s="68">
        <v>44176</v>
      </c>
      <c r="D24" s="69" t="s">
        <v>34</v>
      </c>
      <c r="E24" s="69" t="s">
        <v>37</v>
      </c>
      <c r="F24" s="70">
        <v>2.9</v>
      </c>
      <c r="G24" s="70">
        <v>1</v>
      </c>
      <c r="H24" s="66">
        <v>1</v>
      </c>
      <c r="I24" s="71">
        <v>25000</v>
      </c>
      <c r="J24" s="72">
        <f t="shared" si="0"/>
        <v>72500</v>
      </c>
      <c r="K24" s="73"/>
      <c r="L24" s="69" t="s">
        <v>69</v>
      </c>
    </row>
    <row r="25" spans="1:12" x14ac:dyDescent="0.2">
      <c r="A25" s="66"/>
      <c r="B25" s="67"/>
      <c r="C25" s="68">
        <v>44176</v>
      </c>
      <c r="D25" s="69" t="s">
        <v>35</v>
      </c>
      <c r="E25" s="69" t="s">
        <v>37</v>
      </c>
      <c r="F25" s="70">
        <v>2.9</v>
      </c>
      <c r="G25" s="70">
        <v>1</v>
      </c>
      <c r="H25" s="66">
        <v>1</v>
      </c>
      <c r="I25" s="71">
        <v>25000</v>
      </c>
      <c r="J25" s="72">
        <f t="shared" si="0"/>
        <v>72500</v>
      </c>
      <c r="K25" s="73"/>
      <c r="L25" s="69" t="s">
        <v>69</v>
      </c>
    </row>
    <row r="26" spans="1:12" x14ac:dyDescent="0.2">
      <c r="A26" s="66"/>
      <c r="B26" s="67"/>
      <c r="C26" s="68">
        <v>44176</v>
      </c>
      <c r="D26" s="69" t="s">
        <v>35</v>
      </c>
      <c r="E26" s="69" t="s">
        <v>37</v>
      </c>
      <c r="F26" s="70">
        <v>2.9</v>
      </c>
      <c r="G26" s="70">
        <v>1</v>
      </c>
      <c r="H26" s="66">
        <v>1</v>
      </c>
      <c r="I26" s="71">
        <v>25000</v>
      </c>
      <c r="J26" s="72">
        <f t="shared" si="0"/>
        <v>72500</v>
      </c>
      <c r="K26" s="73"/>
      <c r="L26" s="69" t="s">
        <v>69</v>
      </c>
    </row>
    <row r="27" spans="1:12" x14ac:dyDescent="0.2">
      <c r="A27" s="66"/>
      <c r="B27" s="67"/>
      <c r="C27" s="68">
        <v>44176</v>
      </c>
      <c r="D27" s="69" t="s">
        <v>36</v>
      </c>
      <c r="E27" s="69" t="s">
        <v>37</v>
      </c>
      <c r="F27" s="70">
        <v>2.9</v>
      </c>
      <c r="G27" s="70">
        <v>1</v>
      </c>
      <c r="H27" s="66">
        <v>1</v>
      </c>
      <c r="I27" s="71">
        <v>25000</v>
      </c>
      <c r="J27" s="72">
        <f t="shared" si="0"/>
        <v>72500</v>
      </c>
      <c r="K27" s="73"/>
      <c r="L27" s="69" t="s">
        <v>69</v>
      </c>
    </row>
    <row r="28" spans="1:12" ht="15" x14ac:dyDescent="0.2">
      <c r="A28" s="66"/>
      <c r="B28" s="67"/>
      <c r="C28" s="68">
        <v>44173</v>
      </c>
      <c r="D28" s="49" t="s">
        <v>51</v>
      </c>
      <c r="E28" s="69" t="s">
        <v>43</v>
      </c>
      <c r="F28" s="70">
        <v>2</v>
      </c>
      <c r="G28" s="70">
        <v>1</v>
      </c>
      <c r="H28" s="66">
        <v>1</v>
      </c>
      <c r="I28" s="71">
        <v>25000</v>
      </c>
      <c r="J28" s="72">
        <f t="shared" si="0"/>
        <v>50000</v>
      </c>
      <c r="K28" s="73"/>
      <c r="L28" s="69" t="s">
        <v>69</v>
      </c>
    </row>
    <row r="29" spans="1:12" ht="15" x14ac:dyDescent="0.2">
      <c r="A29" s="66"/>
      <c r="B29" s="67"/>
      <c r="C29" s="68">
        <v>44173</v>
      </c>
      <c r="D29" s="49" t="s">
        <v>39</v>
      </c>
      <c r="E29" s="69" t="s">
        <v>43</v>
      </c>
      <c r="F29" s="70">
        <v>2</v>
      </c>
      <c r="G29" s="70">
        <v>1</v>
      </c>
      <c r="H29" s="66">
        <v>1</v>
      </c>
      <c r="I29" s="71">
        <v>25000</v>
      </c>
      <c r="J29" s="72">
        <f t="shared" si="0"/>
        <v>50000</v>
      </c>
      <c r="K29" s="73"/>
      <c r="L29" s="69" t="s">
        <v>69</v>
      </c>
    </row>
    <row r="30" spans="1:12" ht="15" x14ac:dyDescent="0.2">
      <c r="A30" s="66"/>
      <c r="B30" s="67"/>
      <c r="C30" s="68">
        <v>44174</v>
      </c>
      <c r="D30" s="49" t="s">
        <v>52</v>
      </c>
      <c r="E30" s="69" t="s">
        <v>44</v>
      </c>
      <c r="F30" s="70">
        <v>3</v>
      </c>
      <c r="G30" s="70">
        <v>1</v>
      </c>
      <c r="H30" s="66">
        <v>1</v>
      </c>
      <c r="I30" s="71">
        <v>25000</v>
      </c>
      <c r="J30" s="72">
        <f t="shared" si="0"/>
        <v>75000</v>
      </c>
      <c r="K30" s="73"/>
      <c r="L30" s="69" t="s">
        <v>69</v>
      </c>
    </row>
    <row r="31" spans="1:12" ht="15" x14ac:dyDescent="0.2">
      <c r="A31" s="66"/>
      <c r="B31" s="67"/>
      <c r="C31" s="68">
        <v>44174</v>
      </c>
      <c r="D31" s="49" t="s">
        <v>53</v>
      </c>
      <c r="E31" s="69" t="s">
        <v>42</v>
      </c>
      <c r="F31" s="70">
        <v>3</v>
      </c>
      <c r="G31" s="70">
        <v>0.7</v>
      </c>
      <c r="H31" s="66">
        <v>1</v>
      </c>
      <c r="I31" s="71">
        <v>25000</v>
      </c>
      <c r="J31" s="72">
        <f t="shared" si="0"/>
        <v>52499.999999999993</v>
      </c>
      <c r="K31" s="73"/>
      <c r="L31" s="69" t="s">
        <v>69</v>
      </c>
    </row>
    <row r="32" spans="1:12" ht="15" x14ac:dyDescent="0.2">
      <c r="A32" s="66"/>
      <c r="B32" s="67"/>
      <c r="C32" s="68">
        <v>44175</v>
      </c>
      <c r="D32" s="49" t="s">
        <v>53</v>
      </c>
      <c r="E32" s="69" t="s">
        <v>42</v>
      </c>
      <c r="F32" s="70">
        <v>1</v>
      </c>
      <c r="G32" s="70">
        <v>0.7</v>
      </c>
      <c r="H32" s="66">
        <v>1</v>
      </c>
      <c r="I32" s="71">
        <v>25000</v>
      </c>
      <c r="J32" s="72">
        <f t="shared" si="0"/>
        <v>17500</v>
      </c>
      <c r="K32" s="73"/>
      <c r="L32" s="69" t="s">
        <v>69</v>
      </c>
    </row>
    <row r="33" spans="1:12" ht="15" x14ac:dyDescent="0.2">
      <c r="A33" s="66"/>
      <c r="B33" s="67"/>
      <c r="C33" s="68">
        <v>44175</v>
      </c>
      <c r="D33" s="49" t="s">
        <v>54</v>
      </c>
      <c r="E33" s="69" t="s">
        <v>46</v>
      </c>
      <c r="F33" s="70">
        <v>3</v>
      </c>
      <c r="G33" s="70">
        <v>1</v>
      </c>
      <c r="H33" s="66">
        <v>1</v>
      </c>
      <c r="I33" s="71">
        <v>25000</v>
      </c>
      <c r="J33" s="72">
        <f t="shared" si="0"/>
        <v>75000</v>
      </c>
      <c r="K33" s="73"/>
      <c r="L33" s="69" t="s">
        <v>69</v>
      </c>
    </row>
    <row r="34" spans="1:12" ht="15" x14ac:dyDescent="0.2">
      <c r="A34" s="66"/>
      <c r="B34" s="67"/>
      <c r="C34" s="68">
        <v>44175</v>
      </c>
      <c r="D34" s="49" t="s">
        <v>41</v>
      </c>
      <c r="E34" s="69" t="s">
        <v>13</v>
      </c>
      <c r="F34" s="70">
        <v>1.85</v>
      </c>
      <c r="G34" s="70">
        <v>1.45</v>
      </c>
      <c r="H34" s="66">
        <v>1</v>
      </c>
      <c r="I34" s="71">
        <v>25000</v>
      </c>
      <c r="J34" s="72">
        <f t="shared" si="0"/>
        <v>67062.5</v>
      </c>
      <c r="K34" s="73"/>
      <c r="L34" s="69" t="s">
        <v>69</v>
      </c>
    </row>
    <row r="35" spans="1:12" ht="15" x14ac:dyDescent="0.2">
      <c r="A35" s="66"/>
      <c r="B35" s="67"/>
      <c r="C35" s="68">
        <v>44177</v>
      </c>
      <c r="D35" s="49" t="s">
        <v>41</v>
      </c>
      <c r="E35" s="69" t="s">
        <v>13</v>
      </c>
      <c r="F35" s="70">
        <v>1.85</v>
      </c>
      <c r="G35" s="70">
        <v>1.45</v>
      </c>
      <c r="H35" s="66">
        <v>1</v>
      </c>
      <c r="I35" s="71">
        <v>25000</v>
      </c>
      <c r="J35" s="72">
        <f t="shared" si="0"/>
        <v>67062.5</v>
      </c>
      <c r="K35" s="73"/>
      <c r="L35" s="69" t="s">
        <v>69</v>
      </c>
    </row>
    <row r="36" spans="1:12" ht="15" x14ac:dyDescent="0.2">
      <c r="A36" s="66"/>
      <c r="B36" s="67"/>
      <c r="C36" s="68">
        <v>44182</v>
      </c>
      <c r="D36" s="49" t="s">
        <v>55</v>
      </c>
      <c r="E36" s="69" t="s">
        <v>13</v>
      </c>
      <c r="F36" s="70">
        <v>0.9</v>
      </c>
      <c r="G36" s="70">
        <v>0.3</v>
      </c>
      <c r="H36" s="66">
        <v>1</v>
      </c>
      <c r="I36" s="71">
        <v>25000</v>
      </c>
      <c r="J36" s="72">
        <f t="shared" si="0"/>
        <v>6750</v>
      </c>
      <c r="K36" s="73"/>
      <c r="L36" s="69" t="s">
        <v>69</v>
      </c>
    </row>
    <row r="37" spans="1:12" ht="15" x14ac:dyDescent="0.2">
      <c r="A37" s="66"/>
      <c r="B37" s="67"/>
      <c r="C37" s="68">
        <v>44182</v>
      </c>
      <c r="D37" s="49" t="s">
        <v>55</v>
      </c>
      <c r="E37" s="69" t="s">
        <v>13</v>
      </c>
      <c r="F37" s="70">
        <v>1.86</v>
      </c>
      <c r="G37" s="70">
        <v>0.93</v>
      </c>
      <c r="H37" s="66">
        <v>1</v>
      </c>
      <c r="I37" s="71">
        <v>25000</v>
      </c>
      <c r="J37" s="72">
        <f t="shared" si="0"/>
        <v>43245.000000000007</v>
      </c>
      <c r="K37" s="73"/>
      <c r="L37" s="69" t="s">
        <v>69</v>
      </c>
    </row>
    <row r="38" spans="1:12" ht="15" x14ac:dyDescent="0.2">
      <c r="A38" s="66"/>
      <c r="B38" s="67"/>
      <c r="C38" s="68">
        <v>44182</v>
      </c>
      <c r="D38" s="49" t="s">
        <v>55</v>
      </c>
      <c r="E38" s="69" t="s">
        <v>13</v>
      </c>
      <c r="F38" s="70">
        <v>1.4</v>
      </c>
      <c r="G38" s="70">
        <v>0.92</v>
      </c>
      <c r="H38" s="66">
        <v>1</v>
      </c>
      <c r="I38" s="71">
        <v>25000</v>
      </c>
      <c r="J38" s="72">
        <f t="shared" si="0"/>
        <v>32200</v>
      </c>
      <c r="K38" s="73"/>
      <c r="L38" s="69" t="s">
        <v>69</v>
      </c>
    </row>
    <row r="39" spans="1:12" ht="15" x14ac:dyDescent="0.2">
      <c r="A39" s="66"/>
      <c r="B39" s="67"/>
      <c r="C39" s="68">
        <v>44182</v>
      </c>
      <c r="D39" s="49" t="s">
        <v>55</v>
      </c>
      <c r="E39" s="69" t="s">
        <v>13</v>
      </c>
      <c r="F39" s="70">
        <v>1.9</v>
      </c>
      <c r="G39" s="70">
        <v>1.35</v>
      </c>
      <c r="H39" s="66">
        <v>1</v>
      </c>
      <c r="I39" s="71">
        <v>25000</v>
      </c>
      <c r="J39" s="72">
        <f t="shared" si="0"/>
        <v>64125</v>
      </c>
      <c r="K39" s="73"/>
      <c r="L39" s="69" t="s">
        <v>69</v>
      </c>
    </row>
    <row r="40" spans="1:12" ht="15" x14ac:dyDescent="0.2">
      <c r="A40" s="66"/>
      <c r="B40" s="67"/>
      <c r="C40" s="68">
        <v>44182</v>
      </c>
      <c r="D40" s="49" t="s">
        <v>55</v>
      </c>
      <c r="E40" s="69" t="s">
        <v>13</v>
      </c>
      <c r="F40" s="70">
        <v>1.44</v>
      </c>
      <c r="G40" s="70">
        <v>0.9</v>
      </c>
      <c r="H40" s="66">
        <v>1</v>
      </c>
      <c r="I40" s="71">
        <v>25000</v>
      </c>
      <c r="J40" s="72">
        <f t="shared" si="0"/>
        <v>32400</v>
      </c>
      <c r="K40" s="73"/>
      <c r="L40" s="69" t="s">
        <v>69</v>
      </c>
    </row>
    <row r="41" spans="1:12" ht="15" x14ac:dyDescent="0.2">
      <c r="A41" s="66"/>
      <c r="B41" s="67"/>
      <c r="C41" s="68">
        <v>44182</v>
      </c>
      <c r="D41" s="49" t="s">
        <v>55</v>
      </c>
      <c r="E41" s="69" t="s">
        <v>13</v>
      </c>
      <c r="F41" s="70">
        <v>1.9</v>
      </c>
      <c r="G41" s="70">
        <v>0.92</v>
      </c>
      <c r="H41" s="66">
        <v>1</v>
      </c>
      <c r="I41" s="71">
        <v>25000</v>
      </c>
      <c r="J41" s="72">
        <f t="shared" si="0"/>
        <v>43700</v>
      </c>
      <c r="K41" s="73"/>
      <c r="L41" s="69" t="s">
        <v>69</v>
      </c>
    </row>
    <row r="42" spans="1:12" ht="15" x14ac:dyDescent="0.2">
      <c r="A42" s="66"/>
      <c r="B42" s="67"/>
      <c r="C42" s="68">
        <v>44182</v>
      </c>
      <c r="D42" s="49" t="s">
        <v>55</v>
      </c>
      <c r="E42" s="69" t="s">
        <v>13</v>
      </c>
      <c r="F42" s="70">
        <v>1.96</v>
      </c>
      <c r="G42" s="70">
        <v>0.92</v>
      </c>
      <c r="H42" s="66">
        <v>1</v>
      </c>
      <c r="I42" s="71">
        <v>25000</v>
      </c>
      <c r="J42" s="72">
        <f t="shared" si="0"/>
        <v>45080</v>
      </c>
      <c r="K42" s="73"/>
      <c r="L42" s="69" t="s">
        <v>69</v>
      </c>
    </row>
    <row r="43" spans="1:12" ht="15" x14ac:dyDescent="0.2">
      <c r="A43" s="66"/>
      <c r="B43" s="67"/>
      <c r="C43" s="68">
        <v>44182</v>
      </c>
      <c r="D43" s="49" t="s">
        <v>56</v>
      </c>
      <c r="E43" s="69" t="s">
        <v>16</v>
      </c>
      <c r="F43" s="70">
        <v>3</v>
      </c>
      <c r="G43" s="70">
        <v>0.4</v>
      </c>
      <c r="H43" s="66">
        <v>1</v>
      </c>
      <c r="I43" s="71">
        <v>25000</v>
      </c>
      <c r="J43" s="72">
        <f t="shared" si="0"/>
        <v>30000.000000000004</v>
      </c>
      <c r="K43" s="73"/>
      <c r="L43" s="69" t="s">
        <v>69</v>
      </c>
    </row>
    <row r="44" spans="1:12" ht="15" x14ac:dyDescent="0.2">
      <c r="A44" s="66"/>
      <c r="B44" s="67"/>
      <c r="C44" s="68">
        <v>44182</v>
      </c>
      <c r="D44" s="49" t="s">
        <v>57</v>
      </c>
      <c r="E44" s="69" t="s">
        <v>16</v>
      </c>
      <c r="F44" s="70">
        <v>3</v>
      </c>
      <c r="G44" s="70">
        <v>1</v>
      </c>
      <c r="H44" s="66">
        <v>1</v>
      </c>
      <c r="I44" s="71">
        <v>25000</v>
      </c>
      <c r="J44" s="72">
        <f t="shared" si="0"/>
        <v>75000</v>
      </c>
      <c r="K44" s="73"/>
      <c r="L44" s="69" t="s">
        <v>69</v>
      </c>
    </row>
    <row r="45" spans="1:12" ht="15" x14ac:dyDescent="0.2">
      <c r="A45" s="66"/>
      <c r="B45" s="67"/>
      <c r="C45" s="68">
        <v>44182</v>
      </c>
      <c r="D45" s="49" t="s">
        <v>58</v>
      </c>
      <c r="E45" s="69" t="s">
        <v>16</v>
      </c>
      <c r="F45" s="70">
        <v>3</v>
      </c>
      <c r="G45" s="70">
        <v>0.5</v>
      </c>
      <c r="H45" s="66">
        <v>1</v>
      </c>
      <c r="I45" s="71">
        <v>25000</v>
      </c>
      <c r="J45" s="72">
        <f t="shared" si="0"/>
        <v>37500</v>
      </c>
      <c r="K45" s="73"/>
      <c r="L45" s="69" t="s">
        <v>69</v>
      </c>
    </row>
    <row r="46" spans="1:12" ht="15" x14ac:dyDescent="0.2">
      <c r="A46" s="66"/>
      <c r="B46" s="67"/>
      <c r="C46" s="68">
        <v>44175</v>
      </c>
      <c r="D46" s="49" t="s">
        <v>59</v>
      </c>
      <c r="E46" s="69" t="s">
        <v>16</v>
      </c>
      <c r="F46" s="70">
        <v>3</v>
      </c>
      <c r="G46" s="70">
        <v>0.3</v>
      </c>
      <c r="H46" s="66">
        <v>1</v>
      </c>
      <c r="I46" s="71">
        <v>25000</v>
      </c>
      <c r="J46" s="72">
        <f t="shared" si="0"/>
        <v>22499.999999999996</v>
      </c>
      <c r="K46" s="73"/>
      <c r="L46" s="69" t="s">
        <v>69</v>
      </c>
    </row>
    <row r="47" spans="1:12" ht="15" x14ac:dyDescent="0.2">
      <c r="A47" s="66"/>
      <c r="B47" s="67"/>
      <c r="C47" s="68">
        <v>44175</v>
      </c>
      <c r="D47" s="49" t="s">
        <v>60</v>
      </c>
      <c r="E47" s="69" t="s">
        <v>16</v>
      </c>
      <c r="F47" s="70">
        <v>5</v>
      </c>
      <c r="G47" s="70">
        <v>1</v>
      </c>
      <c r="H47" s="66">
        <v>1</v>
      </c>
      <c r="I47" s="71">
        <v>25000</v>
      </c>
      <c r="J47" s="72">
        <f t="shared" si="0"/>
        <v>125000</v>
      </c>
      <c r="K47" s="73"/>
      <c r="L47" s="69" t="s">
        <v>69</v>
      </c>
    </row>
    <row r="48" spans="1:12" ht="15" x14ac:dyDescent="0.2">
      <c r="A48" s="66"/>
      <c r="B48" s="67"/>
      <c r="C48" s="68">
        <v>44175</v>
      </c>
      <c r="D48" s="49" t="s">
        <v>40</v>
      </c>
      <c r="E48" s="69" t="s">
        <v>45</v>
      </c>
      <c r="F48" s="70">
        <v>2.5</v>
      </c>
      <c r="G48" s="70">
        <v>0.3</v>
      </c>
      <c r="H48" s="66">
        <v>1</v>
      </c>
      <c r="I48" s="71">
        <v>25000</v>
      </c>
      <c r="J48" s="72">
        <f t="shared" si="0"/>
        <v>18750</v>
      </c>
      <c r="K48" s="73"/>
      <c r="L48" s="69" t="s">
        <v>69</v>
      </c>
    </row>
    <row r="49" spans="1:13" x14ac:dyDescent="0.2">
      <c r="A49" s="66"/>
      <c r="B49" s="67"/>
      <c r="C49" s="68">
        <v>44177</v>
      </c>
      <c r="D49" s="69" t="s">
        <v>64</v>
      </c>
      <c r="E49" s="69" t="s">
        <v>47</v>
      </c>
      <c r="F49" s="70">
        <v>8</v>
      </c>
      <c r="G49" s="70">
        <v>0.8</v>
      </c>
      <c r="H49" s="66">
        <v>1</v>
      </c>
      <c r="I49" s="71">
        <v>25000</v>
      </c>
      <c r="J49" s="79">
        <f t="shared" si="0"/>
        <v>160000</v>
      </c>
      <c r="K49" s="93"/>
      <c r="L49" s="69" t="s">
        <v>69</v>
      </c>
      <c r="M49" s="54"/>
    </row>
    <row r="50" spans="1:13" ht="13.5" thickBot="1" x14ac:dyDescent="0.25">
      <c r="A50" s="40"/>
      <c r="B50" s="41"/>
      <c r="C50" s="47"/>
      <c r="D50" s="48"/>
      <c r="E50" s="48"/>
      <c r="F50" s="55"/>
      <c r="G50" s="56"/>
      <c r="H50" s="56"/>
      <c r="I50" s="56"/>
      <c r="J50" s="57"/>
      <c r="K50" s="58">
        <f>SUM(J4:J49)</f>
        <v>2356625</v>
      </c>
      <c r="L50" s="40"/>
    </row>
    <row r="51" spans="1:13" x14ac:dyDescent="0.2">
      <c r="A51" s="87">
        <v>2</v>
      </c>
      <c r="B51" s="74" t="s">
        <v>65</v>
      </c>
      <c r="C51" s="47">
        <v>44175</v>
      </c>
      <c r="D51" s="75" t="s">
        <v>62</v>
      </c>
      <c r="E51" s="76" t="s">
        <v>61</v>
      </c>
      <c r="F51" s="13"/>
      <c r="G51" s="13"/>
      <c r="H51" s="8">
        <v>10</v>
      </c>
      <c r="I51" s="51">
        <v>150000</v>
      </c>
      <c r="J51" s="52">
        <f>H51*I51</f>
        <v>1500000</v>
      </c>
      <c r="K51" s="20"/>
      <c r="L51" s="9" t="s">
        <v>17</v>
      </c>
    </row>
    <row r="52" spans="1:13" x14ac:dyDescent="0.2">
      <c r="A52" s="88"/>
      <c r="B52" s="50"/>
      <c r="C52" s="68">
        <v>44183</v>
      </c>
      <c r="D52" s="12" t="s">
        <v>62</v>
      </c>
      <c r="E52" s="45" t="s">
        <v>63</v>
      </c>
      <c r="F52" s="42"/>
      <c r="G52" s="42"/>
      <c r="H52" s="43">
        <v>10</v>
      </c>
      <c r="I52" s="53">
        <v>150000</v>
      </c>
      <c r="J52" s="52">
        <f>H52*I52</f>
        <v>1500000</v>
      </c>
      <c r="K52" s="44"/>
      <c r="L52" s="9" t="s">
        <v>17</v>
      </c>
    </row>
    <row r="53" spans="1:13" ht="13.5" thickBot="1" x14ac:dyDescent="0.25">
      <c r="A53" s="88"/>
      <c r="B53" s="50"/>
      <c r="C53" s="68"/>
      <c r="D53" s="12"/>
      <c r="E53" s="45"/>
      <c r="F53" s="35"/>
      <c r="G53" s="36"/>
      <c r="H53" s="36"/>
      <c r="I53" s="36"/>
      <c r="J53" s="37"/>
      <c r="K53" s="15">
        <f>SUM(J51:J52)</f>
        <v>3000000</v>
      </c>
      <c r="L53" s="9"/>
    </row>
    <row r="54" spans="1:13" x14ac:dyDescent="0.2">
      <c r="A54" s="88">
        <v>3</v>
      </c>
      <c r="B54" s="50" t="s">
        <v>72</v>
      </c>
      <c r="C54" s="68">
        <v>44177</v>
      </c>
      <c r="D54" s="12" t="s">
        <v>71</v>
      </c>
      <c r="E54" s="45" t="s">
        <v>70</v>
      </c>
      <c r="F54" s="91"/>
      <c r="G54" s="91"/>
      <c r="H54" s="91">
        <v>6</v>
      </c>
      <c r="I54" s="91">
        <v>69600</v>
      </c>
      <c r="J54" s="91">
        <f>H54*I54</f>
        <v>417600</v>
      </c>
      <c r="K54" s="90"/>
      <c r="L54" s="9" t="s">
        <v>73</v>
      </c>
    </row>
    <row r="55" spans="1:13" ht="13.5" thickBot="1" x14ac:dyDescent="0.25">
      <c r="A55" s="88"/>
      <c r="B55" s="50"/>
      <c r="C55" s="68"/>
      <c r="D55" s="12"/>
      <c r="E55" s="45"/>
      <c r="F55" s="35"/>
      <c r="G55" s="36"/>
      <c r="H55" s="36"/>
      <c r="I55" s="36"/>
      <c r="J55" s="37"/>
      <c r="K55" s="15">
        <f>SUM(J53:J54)</f>
        <v>417600</v>
      </c>
      <c r="L55" s="9"/>
    </row>
    <row r="56" spans="1:13" x14ac:dyDescent="0.2">
      <c r="A56" s="66">
        <v>4</v>
      </c>
      <c r="B56" s="67" t="s">
        <v>66</v>
      </c>
      <c r="C56" s="68">
        <v>44170</v>
      </c>
      <c r="D56" s="69" t="s">
        <v>50</v>
      </c>
      <c r="E56" s="69" t="s">
        <v>49</v>
      </c>
      <c r="F56" s="89">
        <v>6</v>
      </c>
      <c r="G56" s="89">
        <v>1.5</v>
      </c>
      <c r="H56" s="77">
        <v>1</v>
      </c>
      <c r="I56" s="78">
        <v>500000</v>
      </c>
      <c r="J56" s="79">
        <f>((F56*G56)*H56)*I56</f>
        <v>4500000</v>
      </c>
      <c r="K56" s="80"/>
      <c r="L56" s="69" t="s">
        <v>68</v>
      </c>
    </row>
    <row r="57" spans="1:13" x14ac:dyDescent="0.2">
      <c r="A57" s="66"/>
      <c r="B57" s="66"/>
      <c r="C57" s="68">
        <v>44170</v>
      </c>
      <c r="D57" s="69" t="s">
        <v>15</v>
      </c>
      <c r="E57" s="69" t="s">
        <v>49</v>
      </c>
      <c r="F57" s="70">
        <v>6</v>
      </c>
      <c r="G57" s="70">
        <v>1.5</v>
      </c>
      <c r="H57" s="66">
        <v>1</v>
      </c>
      <c r="I57" s="71">
        <v>40000</v>
      </c>
      <c r="J57" s="72">
        <f>((F57*G57)*H57)*I57*12</f>
        <v>4320000</v>
      </c>
      <c r="K57" s="73"/>
      <c r="L57" s="69" t="s">
        <v>15</v>
      </c>
    </row>
    <row r="58" spans="1:13" x14ac:dyDescent="0.2">
      <c r="A58" s="9"/>
      <c r="B58" s="10"/>
      <c r="C58" s="68">
        <v>44170</v>
      </c>
      <c r="D58" s="69" t="s">
        <v>67</v>
      </c>
      <c r="E58" s="45" t="s">
        <v>42</v>
      </c>
      <c r="F58" s="13">
        <v>6</v>
      </c>
      <c r="G58" s="13">
        <v>1.5</v>
      </c>
      <c r="H58" s="81">
        <v>1</v>
      </c>
      <c r="I58" s="82">
        <v>500000</v>
      </c>
      <c r="J58" s="72">
        <f>((F58*G58)*H58)*I58</f>
        <v>4500000</v>
      </c>
      <c r="K58" s="11"/>
      <c r="L58" s="69" t="s">
        <v>68</v>
      </c>
    </row>
    <row r="59" spans="1:13" x14ac:dyDescent="0.2">
      <c r="A59" s="14"/>
      <c r="B59" s="10"/>
      <c r="C59" s="68">
        <v>44170</v>
      </c>
      <c r="D59" s="69" t="s">
        <v>15</v>
      </c>
      <c r="E59" s="46" t="s">
        <v>42</v>
      </c>
      <c r="F59" s="13">
        <v>6</v>
      </c>
      <c r="G59" s="13">
        <v>1.5</v>
      </c>
      <c r="H59" s="19">
        <v>1</v>
      </c>
      <c r="I59" s="82">
        <v>30000</v>
      </c>
      <c r="J59" s="72">
        <f t="shared" ref="J59" si="1">((F59*G59)*H59)*I59*12</f>
        <v>3240000</v>
      </c>
      <c r="K59" s="11"/>
      <c r="L59" s="69" t="s">
        <v>15</v>
      </c>
    </row>
    <row r="60" spans="1:13" x14ac:dyDescent="0.2">
      <c r="A60" s="14"/>
      <c r="B60" s="10"/>
      <c r="C60" s="14"/>
      <c r="D60" s="14"/>
      <c r="E60" s="14"/>
      <c r="F60" s="83"/>
      <c r="G60" s="84"/>
      <c r="H60" s="84"/>
      <c r="I60" s="84"/>
      <c r="J60" s="85"/>
      <c r="K60" s="86">
        <f>SUM(J56:J59)</f>
        <v>16560000</v>
      </c>
      <c r="L60" s="16"/>
    </row>
    <row r="61" spans="1:13" x14ac:dyDescent="0.2">
      <c r="A61" s="14"/>
      <c r="B61" s="14"/>
      <c r="C61" s="14"/>
      <c r="D61" s="14"/>
      <c r="E61" s="14"/>
      <c r="F61" s="16"/>
      <c r="G61" s="16"/>
      <c r="H61" s="21" t="s">
        <v>14</v>
      </c>
      <c r="I61" s="22"/>
      <c r="J61" s="23"/>
      <c r="K61" s="27">
        <f>SUM(K50:K60)</f>
        <v>22334225</v>
      </c>
      <c r="L61" s="16"/>
    </row>
    <row r="62" spans="1:13" x14ac:dyDescent="0.2">
      <c r="A62" s="14"/>
      <c r="B62" s="14"/>
      <c r="C62" s="14"/>
      <c r="D62" s="14"/>
      <c r="E62" s="14"/>
      <c r="F62" s="14"/>
      <c r="G62" s="14"/>
      <c r="H62" s="24"/>
      <c r="I62" s="25"/>
      <c r="J62" s="26"/>
      <c r="K62" s="28"/>
      <c r="L62" s="14"/>
    </row>
  </sheetData>
  <autoFilter ref="A2:L62">
    <filterColumn colId="5" showButton="0"/>
  </autoFilter>
  <mergeCells count="17">
    <mergeCell ref="L2:L3"/>
    <mergeCell ref="F60:J60"/>
    <mergeCell ref="A2:A3"/>
    <mergeCell ref="B2:B3"/>
    <mergeCell ref="C2:C3"/>
    <mergeCell ref="D2:D3"/>
    <mergeCell ref="E2:E3"/>
    <mergeCell ref="F2:G2"/>
    <mergeCell ref="F50:J50"/>
    <mergeCell ref="F53:J53"/>
    <mergeCell ref="F55:J55"/>
    <mergeCell ref="H61:J62"/>
    <mergeCell ref="K61:K62"/>
    <mergeCell ref="H2:H3"/>
    <mergeCell ref="I2:I3"/>
    <mergeCell ref="J2:J3"/>
    <mergeCell ref="K2:K3"/>
  </mergeCells>
  <pageMargins left="0.7" right="0.7" top="0.75" bottom="0.75" header="0.3" footer="0.3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RINCIAN BIAYA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ismail - [2010]</cp:lastModifiedBy>
  <dcterms:created xsi:type="dcterms:W3CDTF">2020-02-28T10:52:33Z</dcterms:created>
  <dcterms:modified xsi:type="dcterms:W3CDTF">2020-11-28T10:42:55Z</dcterms:modified>
</cp:coreProperties>
</file>