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IAYA" sheetId="4" r:id="rId1"/>
    <sheet name="MMT" sheetId="3" r:id="rId2"/>
    <sheet name="KEROMBONG" sheetId="5" r:id="rId3"/>
  </sheets>
  <calcPr calcId="124519"/>
</workbook>
</file>

<file path=xl/calcChain.xml><?xml version="1.0" encoding="utf-8"?>
<calcChain xmlns="http://schemas.openxmlformats.org/spreadsheetml/2006/main">
  <c r="K13" i="4"/>
  <c r="J38" i="3"/>
  <c r="H38" l="1"/>
  <c r="H36"/>
  <c r="H37"/>
  <c r="H28"/>
  <c r="H29"/>
  <c r="J6" i="4"/>
  <c r="J8"/>
  <c r="K12"/>
  <c r="H21" i="3" l="1"/>
  <c r="H22"/>
  <c r="H23"/>
  <c r="H24"/>
  <c r="H25"/>
  <c r="H26"/>
  <c r="H27"/>
  <c r="H30"/>
  <c r="H31"/>
  <c r="H32"/>
  <c r="H33"/>
  <c r="H34"/>
  <c r="H35"/>
  <c r="H20"/>
  <c r="H19"/>
  <c r="H18"/>
  <c r="H17"/>
  <c r="H16"/>
  <c r="H15"/>
  <c r="E6" i="5" l="1"/>
  <c r="J7" i="4"/>
  <c r="K9" s="1"/>
  <c r="H6" i="3" l="1"/>
  <c r="H7"/>
  <c r="H8"/>
  <c r="H9"/>
  <c r="H10"/>
  <c r="H11"/>
  <c r="H12"/>
  <c r="H13"/>
  <c r="H14"/>
  <c r="H5"/>
  <c r="H4"/>
</calcChain>
</file>

<file path=xl/sharedStrings.xml><?xml version="1.0" encoding="utf-8"?>
<sst xmlns="http://schemas.openxmlformats.org/spreadsheetml/2006/main" count="120" uniqueCount="87">
  <si>
    <t>AKTIFITAS PROMOSI</t>
  </si>
  <si>
    <t>KETERANGAN</t>
  </si>
  <si>
    <t>NO</t>
  </si>
  <si>
    <t>TANGGAL</t>
  </si>
  <si>
    <t>NAMA TOKO / TEMPAT</t>
  </si>
  <si>
    <t>UKURAN (M)</t>
  </si>
  <si>
    <t>RUPIAH</t>
  </si>
  <si>
    <t>PANJANG</t>
  </si>
  <si>
    <t>LEBAR</t>
  </si>
  <si>
    <t>TOTAL BIAYA</t>
  </si>
  <si>
    <t>SUB TOTAL</t>
  </si>
  <si>
    <t>ALAMAT</t>
  </si>
  <si>
    <t>LUAS</t>
  </si>
  <si>
    <t>ITEM</t>
  </si>
  <si>
    <t>JUMLAH</t>
  </si>
  <si>
    <t>HARGA</t>
  </si>
  <si>
    <t>TOTAL</t>
  </si>
  <si>
    <t>SATUAN</t>
  </si>
  <si>
    <t>CETAK MMT NAMA TOKO</t>
  </si>
  <si>
    <t>RINCIAN NAMA TOKO DAN UKURAN DI SHEET MMT</t>
  </si>
  <si>
    <t>VYNIL NAMA TOKO</t>
  </si>
  <si>
    <t>RINCIAN UKURAN DAN BIAYA PER PSK DI SHEET KEROBONG</t>
  </si>
  <si>
    <t>PAPAN NAMA PASAR (PNP)</t>
  </si>
  <si>
    <t>BRANDING PKK PSR SUBUH</t>
  </si>
  <si>
    <r>
      <t xml:space="preserve">HARGA TOTAL MATERIAL DAN PAJAK IJIN REKLAME </t>
    </r>
    <r>
      <rPr>
        <b/>
        <sz val="11"/>
        <color indexed="8"/>
        <rFont val="Calibri"/>
        <family val="2"/>
      </rPr>
      <t xml:space="preserve">1 TAHUN </t>
    </r>
  </si>
  <si>
    <t xml:space="preserve">BRANDING KEROMBONG PKK </t>
  </si>
  <si>
    <t>SISI</t>
  </si>
  <si>
    <t xml:space="preserve">BIAYA INFRABOARD DAN STIKER </t>
  </si>
  <si>
    <t>BELAKANG</t>
  </si>
  <si>
    <t>SAMPING</t>
  </si>
  <si>
    <t>PASAR KAJEN</t>
  </si>
  <si>
    <t>PASAR KESESI</t>
  </si>
  <si>
    <t>PASAR DORO</t>
  </si>
  <si>
    <t>Total</t>
  </si>
  <si>
    <t>BRANDING KEROMBONG PKK PSR LIMPUNG</t>
  </si>
  <si>
    <t>BRANDING KEROMBONG PKK PSR RANDUDONGKAL</t>
  </si>
  <si>
    <t xml:space="preserve">VYNIL MMT NAMA TOKO </t>
  </si>
  <si>
    <t xml:space="preserve">KOMPENSASI KAOS KARA LENGAN PANJANG UNTUK PKK YG BRANDING </t>
  </si>
  <si>
    <t>RINCIAN AKTIFITAS PROMOSI LPAP DESEMBER 2020</t>
  </si>
  <si>
    <t>ESSA</t>
  </si>
  <si>
    <t>PASAR SOROGENEN</t>
  </si>
  <si>
    <t>AGUS BUMBU</t>
  </si>
  <si>
    <t>PASAR KEDUNGWUNI</t>
  </si>
  <si>
    <t>TOKO WATI</t>
  </si>
  <si>
    <t>PASAR SRAGI</t>
  </si>
  <si>
    <t>BU DATI</t>
  </si>
  <si>
    <t>RISTIO</t>
  </si>
  <si>
    <t>PASAR KALIJAMBE</t>
  </si>
  <si>
    <t>IKA MULYA</t>
  </si>
  <si>
    <t>HJ TITA</t>
  </si>
  <si>
    <t>BU SAKDIYAH</t>
  </si>
  <si>
    <t>BU WATIK</t>
  </si>
  <si>
    <t>DAYONAH</t>
  </si>
  <si>
    <t>HJ KHUNAFAH</t>
  </si>
  <si>
    <t>TOKO DIAN</t>
  </si>
  <si>
    <t>HJ RINI</t>
  </si>
  <si>
    <t>MBAK NUNUNG</t>
  </si>
  <si>
    <t>BU SITI JAJAN</t>
  </si>
  <si>
    <t xml:space="preserve">BU WAYEM </t>
  </si>
  <si>
    <t>ROZAK / MIS SAYUR</t>
  </si>
  <si>
    <t>PASAR WIRADESA</t>
  </si>
  <si>
    <t>AMBAK IPAH (SAYUR)</t>
  </si>
  <si>
    <t>BU SITI</t>
  </si>
  <si>
    <t>PASAR TERSONO</t>
  </si>
  <si>
    <t xml:space="preserve">MBAK NING </t>
  </si>
  <si>
    <t>PASAR JATI BARANG BREBES</t>
  </si>
  <si>
    <t>PASAR KLAMPOK BREBES</t>
  </si>
  <si>
    <t>RINCIAN AKTIFITAS PROMOSI DAN KEBUTUHAN BIAYA LPAP DESEMBER 2020</t>
  </si>
  <si>
    <t xml:space="preserve">BU ENDANG </t>
  </si>
  <si>
    <t>HJ DURIYAH</t>
  </si>
  <si>
    <t>MASRI</t>
  </si>
  <si>
    <t xml:space="preserve">ERNA SEMBAKO </t>
  </si>
  <si>
    <t>PASAR RANDUGUNTING</t>
  </si>
  <si>
    <t>PASAR MARGASARI</t>
  </si>
  <si>
    <t xml:space="preserve">TOKO AJI </t>
  </si>
  <si>
    <t>MEJASEM</t>
  </si>
  <si>
    <t>H.MASKURI</t>
  </si>
  <si>
    <t>PASAR BUMIJAWA</t>
  </si>
  <si>
    <t>ANDI</t>
  </si>
  <si>
    <t>PASAR JATIBARANG</t>
  </si>
  <si>
    <t>YAYUL</t>
  </si>
  <si>
    <t>ARUM JAYA</t>
  </si>
  <si>
    <t>PASAR BANJARAN</t>
  </si>
  <si>
    <t xml:space="preserve">IMAH </t>
  </si>
  <si>
    <t>MARIAM</t>
  </si>
  <si>
    <t>ONO</t>
  </si>
  <si>
    <t>STOK PUSAT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</si>
</sst>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[$-409]d\-mmm;@"/>
    <numFmt numFmtId="165" formatCode="[$-409]d\-mmm\-yy;@"/>
    <numFmt numFmtId="166" formatCode="_(* #,##0_);_(* \(#,##0\);_(* &quot;-&quot;??_);_(@_)"/>
  </numFmts>
  <fonts count="33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rgb="FFFF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7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18" xfId="44" applyFont="1" applyFill="1" applyBorder="1" applyAlignment="1">
      <alignment horizontal="center"/>
    </xf>
    <xf numFmtId="0" fontId="20" fillId="18" borderId="15" xfId="0" applyFont="1" applyFill="1" applyBorder="1"/>
    <xf numFmtId="164" fontId="19" fillId="0" borderId="10" xfId="0" applyNumberFormat="1" applyFont="1" applyBorder="1"/>
    <xf numFmtId="0" fontId="20" fillId="0" borderId="0" xfId="0" applyFont="1"/>
    <xf numFmtId="41" fontId="20" fillId="0" borderId="0" xfId="28" applyFont="1"/>
    <xf numFmtId="0" fontId="21" fillId="0" borderId="16" xfId="0" applyFont="1" applyBorder="1" applyAlignment="1">
      <alignment horizontal="center"/>
    </xf>
    <xf numFmtId="0" fontId="20" fillId="18" borderId="14" xfId="0" applyFont="1" applyFill="1" applyBorder="1"/>
    <xf numFmtId="0" fontId="19" fillId="0" borderId="18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0" fontId="20" fillId="0" borderId="10" xfId="45" applyFont="1" applyFill="1" applyBorder="1"/>
    <xf numFmtId="0" fontId="22" fillId="20" borderId="0" xfId="0" applyFont="1" applyFill="1"/>
    <xf numFmtId="0" fontId="23" fillId="20" borderId="0" xfId="0" applyFont="1" applyFill="1"/>
    <xf numFmtId="0" fontId="23" fillId="0" borderId="0" xfId="0" applyFont="1"/>
    <xf numFmtId="41" fontId="23" fillId="0" borderId="0" xfId="28" applyFont="1"/>
    <xf numFmtId="41" fontId="24" fillId="0" borderId="18" xfId="28" applyFont="1" applyFill="1" applyBorder="1" applyAlignment="1">
      <alignment horizontal="center"/>
    </xf>
    <xf numFmtId="41" fontId="24" fillId="0" borderId="10" xfId="28" applyFont="1" applyFill="1" applyBorder="1" applyAlignment="1">
      <alignment horizontal="center"/>
    </xf>
    <xf numFmtId="0" fontId="25" fillId="0" borderId="18" xfId="43" applyFont="1" applyFill="1" applyBorder="1"/>
    <xf numFmtId="0" fontId="25" fillId="0" borderId="10" xfId="43" applyFont="1" applyFill="1" applyBorder="1"/>
    <xf numFmtId="0" fontId="26" fillId="0" borderId="10" xfId="45" applyFont="1" applyFill="1" applyBorder="1"/>
    <xf numFmtId="0" fontId="30" fillId="0" borderId="0" xfId="0" applyFont="1" applyFill="1"/>
    <xf numFmtId="0" fontId="31" fillId="0" borderId="0" xfId="0" applyFont="1" applyFill="1" applyBorder="1"/>
    <xf numFmtId="0" fontId="26" fillId="0" borderId="0" xfId="0" applyFont="1" applyFill="1" applyBorder="1"/>
    <xf numFmtId="41" fontId="30" fillId="0" borderId="0" xfId="28" applyFont="1" applyFill="1"/>
    <xf numFmtId="41" fontId="26" fillId="0" borderId="0" xfId="28" applyFont="1" applyFill="1"/>
    <xf numFmtId="0" fontId="26" fillId="0" borderId="10" xfId="0" applyFont="1" applyFill="1" applyBorder="1"/>
    <xf numFmtId="41" fontId="26" fillId="0" borderId="10" xfId="28" applyFont="1" applyFill="1" applyBorder="1"/>
    <xf numFmtId="0" fontId="30" fillId="0" borderId="10" xfId="0" applyFont="1" applyFill="1" applyBorder="1"/>
    <xf numFmtId="165" fontId="30" fillId="0" borderId="10" xfId="0" applyNumberFormat="1" applyFont="1" applyFill="1" applyBorder="1"/>
    <xf numFmtId="0" fontId="26" fillId="0" borderId="10" xfId="0" applyFont="1" applyFill="1" applyBorder="1" applyAlignment="1">
      <alignment horizontal="center"/>
    </xf>
    <xf numFmtId="166" fontId="30" fillId="0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 applyProtection="1">
      <alignment horizontal="right" vertical="center"/>
    </xf>
    <xf numFmtId="166" fontId="30" fillId="0" borderId="10" xfId="0" applyNumberFormat="1" applyFont="1" applyFill="1" applyBorder="1" applyAlignment="1"/>
    <xf numFmtId="41" fontId="30" fillId="0" borderId="10" xfId="28" applyFont="1" applyFill="1" applyBorder="1" applyAlignment="1" applyProtection="1">
      <alignment vertical="center"/>
    </xf>
    <xf numFmtId="0" fontId="30" fillId="0" borderId="10" xfId="0" applyNumberFormat="1" applyFont="1" applyFill="1" applyBorder="1" applyAlignment="1" applyProtection="1">
      <alignment vertical="center"/>
    </xf>
    <xf numFmtId="41" fontId="30" fillId="0" borderId="10" xfId="0" applyNumberFormat="1" applyFont="1" applyFill="1" applyBorder="1" applyAlignment="1" applyProtection="1">
      <alignment vertical="center"/>
    </xf>
    <xf numFmtId="41" fontId="30" fillId="0" borderId="10" xfId="28" applyFont="1" applyFill="1" applyBorder="1" applyAlignment="1"/>
    <xf numFmtId="0" fontId="30" fillId="19" borderId="10" xfId="0" applyFont="1" applyFill="1" applyBorder="1"/>
    <xf numFmtId="41" fontId="0" fillId="0" borderId="0" xfId="28" applyFont="1"/>
    <xf numFmtId="41" fontId="0" fillId="0" borderId="0" xfId="0" applyNumberFormat="1"/>
    <xf numFmtId="0" fontId="26" fillId="0" borderId="10" xfId="0" applyNumberFormat="1" applyFont="1" applyFill="1" applyBorder="1" applyAlignment="1" applyProtection="1">
      <alignment horizontal="center" vertical="center"/>
    </xf>
    <xf numFmtId="0" fontId="30" fillId="21" borderId="10" xfId="0" applyFont="1" applyFill="1" applyBorder="1"/>
    <xf numFmtId="0" fontId="30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41" fontId="0" fillId="0" borderId="10" xfId="0" applyNumberFormat="1" applyBorder="1"/>
    <xf numFmtId="41" fontId="26" fillId="0" borderId="10" xfId="0" applyNumberFormat="1" applyFont="1" applyBorder="1"/>
    <xf numFmtId="41" fontId="26" fillId="21" borderId="10" xfId="28" applyFont="1" applyFill="1" applyBorder="1"/>
    <xf numFmtId="41" fontId="31" fillId="0" borderId="18" xfId="28" applyFont="1" applyFill="1" applyBorder="1"/>
    <xf numFmtId="0" fontId="26" fillId="0" borderId="10" xfId="0" applyNumberFormat="1" applyFont="1" applyFill="1" applyBorder="1" applyAlignment="1" applyProtection="1">
      <alignment horizontal="center" vertical="center"/>
    </xf>
    <xf numFmtId="0" fontId="28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/>
    <xf numFmtId="41" fontId="29" fillId="0" borderId="10" xfId="28" applyFont="1" applyBorder="1" applyAlignment="1">
      <alignment horizontal="center"/>
    </xf>
    <xf numFmtId="0" fontId="21" fillId="0" borderId="10" xfId="0" applyFont="1" applyBorder="1"/>
    <xf numFmtId="41" fontId="31" fillId="0" borderId="0" xfId="28" applyFont="1"/>
    <xf numFmtId="166" fontId="26" fillId="19" borderId="10" xfId="0" applyNumberFormat="1" applyFont="1" applyFill="1" applyBorder="1" applyAlignment="1"/>
    <xf numFmtId="0" fontId="26" fillId="0" borderId="10" xfId="0" applyNumberFormat="1" applyFont="1" applyFill="1" applyBorder="1" applyAlignment="1" applyProtection="1">
      <alignment vertical="center"/>
    </xf>
    <xf numFmtId="0" fontId="26" fillId="0" borderId="10" xfId="0" applyNumberFormat="1" applyFont="1" applyFill="1" applyBorder="1" applyAlignment="1" applyProtection="1"/>
    <xf numFmtId="41" fontId="32" fillId="0" borderId="10" xfId="28" applyFont="1" applyBorder="1"/>
    <xf numFmtId="41" fontId="26" fillId="22" borderId="10" xfId="28" applyFont="1" applyFill="1" applyBorder="1"/>
    <xf numFmtId="0" fontId="30" fillId="22" borderId="10" xfId="0" applyFont="1" applyFill="1" applyBorder="1"/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19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17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zoomScale="90" zoomScaleNormal="90" workbookViewId="0">
      <selection activeCell="B10" sqref="B10"/>
    </sheetView>
  </sheetViews>
  <sheetFormatPr defaultRowHeight="15"/>
  <cols>
    <col min="1" max="1" width="3.85546875" customWidth="1"/>
    <col min="2" max="2" width="25" customWidth="1"/>
    <col min="3" max="3" width="9.28515625" customWidth="1"/>
    <col min="4" max="4" width="61.42578125" customWidth="1"/>
    <col min="5" max="5" width="5.28515625" customWidth="1"/>
    <col min="6" max="6" width="8.140625" customWidth="1"/>
    <col min="7" max="7" width="9.140625" customWidth="1"/>
    <col min="8" max="8" width="6.5703125" customWidth="1"/>
    <col min="9" max="9" width="9.5703125" customWidth="1"/>
    <col min="10" max="10" width="11.42578125" customWidth="1"/>
    <col min="11" max="11" width="17.42578125" customWidth="1"/>
    <col min="12" max="12" width="54" customWidth="1"/>
    <col min="13" max="13" width="11.140625" bestFit="1" customWidth="1"/>
  </cols>
  <sheetData>
    <row r="1" spans="1:13" ht="18.75">
      <c r="A1" s="23"/>
      <c r="B1" s="24" t="s">
        <v>67</v>
      </c>
      <c r="C1" s="25"/>
      <c r="D1" s="23"/>
      <c r="E1" s="23"/>
      <c r="F1" s="23"/>
      <c r="G1" s="23"/>
      <c r="H1" s="23"/>
      <c r="I1" s="23"/>
      <c r="J1" s="26"/>
      <c r="K1" s="27"/>
      <c r="L1" s="23"/>
    </row>
    <row r="2" spans="1:13">
      <c r="A2" s="28" t="s">
        <v>2</v>
      </c>
      <c r="B2" s="28" t="s">
        <v>0</v>
      </c>
      <c r="C2" s="28" t="s">
        <v>3</v>
      </c>
      <c r="D2" s="28" t="s">
        <v>4</v>
      </c>
      <c r="E2" s="28" t="s">
        <v>13</v>
      </c>
      <c r="F2" s="28" t="s">
        <v>14</v>
      </c>
      <c r="G2" s="70" t="s">
        <v>5</v>
      </c>
      <c r="H2" s="70"/>
      <c r="I2" s="28" t="s">
        <v>15</v>
      </c>
      <c r="J2" s="29" t="s">
        <v>6</v>
      </c>
      <c r="K2" s="29" t="s">
        <v>16</v>
      </c>
      <c r="L2" s="28" t="s">
        <v>1</v>
      </c>
    </row>
    <row r="3" spans="1:13">
      <c r="A3" s="28"/>
      <c r="B3" s="28"/>
      <c r="C3" s="28"/>
      <c r="D3" s="28"/>
      <c r="E3" s="28"/>
      <c r="F3" s="28"/>
      <c r="G3" s="28" t="s">
        <v>7</v>
      </c>
      <c r="H3" s="28" t="s">
        <v>8</v>
      </c>
      <c r="I3" s="28" t="s">
        <v>17</v>
      </c>
      <c r="J3" s="29"/>
      <c r="K3" s="29"/>
      <c r="L3" s="28"/>
    </row>
    <row r="4" spans="1:13">
      <c r="A4" s="30">
        <v>1</v>
      </c>
      <c r="B4" s="40" t="s">
        <v>36</v>
      </c>
      <c r="C4" s="31">
        <v>44166</v>
      </c>
      <c r="D4" s="62" t="s">
        <v>18</v>
      </c>
      <c r="E4" s="32"/>
      <c r="F4" s="33">
        <v>74</v>
      </c>
      <c r="G4" s="34"/>
      <c r="H4" s="34"/>
      <c r="I4" s="33"/>
      <c r="J4" s="35">
        <v>1853000</v>
      </c>
      <c r="K4" s="29"/>
      <c r="L4" s="30" t="s">
        <v>19</v>
      </c>
    </row>
    <row r="5" spans="1:13">
      <c r="A5" s="30"/>
      <c r="B5" s="30"/>
      <c r="C5" s="30"/>
      <c r="D5" s="71" t="s">
        <v>10</v>
      </c>
      <c r="E5" s="71"/>
      <c r="F5" s="71"/>
      <c r="G5" s="71"/>
      <c r="H5" s="71"/>
      <c r="I5" s="71"/>
      <c r="J5" s="71"/>
      <c r="K5" s="60">
        <v>1853000</v>
      </c>
      <c r="L5" s="30"/>
    </row>
    <row r="6" spans="1:13">
      <c r="A6" s="30">
        <v>2</v>
      </c>
      <c r="B6" s="44" t="s">
        <v>23</v>
      </c>
      <c r="C6" s="31">
        <v>44166</v>
      </c>
      <c r="D6" s="61" t="s">
        <v>34</v>
      </c>
      <c r="E6" s="37"/>
      <c r="F6" s="37">
        <v>10</v>
      </c>
      <c r="G6" s="37"/>
      <c r="H6" s="37"/>
      <c r="I6" s="36">
        <v>150000</v>
      </c>
      <c r="J6" s="38">
        <f t="shared" ref="J6:J7" si="0">F6*I6</f>
        <v>1500000</v>
      </c>
      <c r="K6" s="39"/>
      <c r="L6" s="30" t="s">
        <v>21</v>
      </c>
    </row>
    <row r="7" spans="1:13">
      <c r="A7" s="30"/>
      <c r="B7" s="30"/>
      <c r="C7" s="31"/>
      <c r="D7" s="61" t="s">
        <v>35</v>
      </c>
      <c r="E7" s="37"/>
      <c r="F7" s="37">
        <v>10</v>
      </c>
      <c r="G7" s="37"/>
      <c r="H7" s="37"/>
      <c r="I7" s="36">
        <v>150000</v>
      </c>
      <c r="J7" s="38">
        <f t="shared" si="0"/>
        <v>1500000</v>
      </c>
      <c r="K7" s="39"/>
      <c r="L7" s="30"/>
    </row>
    <row r="8" spans="1:13">
      <c r="A8" s="30"/>
      <c r="B8" s="30"/>
      <c r="C8" s="31"/>
      <c r="D8" s="37" t="s">
        <v>37</v>
      </c>
      <c r="E8" s="37"/>
      <c r="F8" s="37">
        <v>20</v>
      </c>
      <c r="G8" s="37"/>
      <c r="H8" s="37"/>
      <c r="I8" s="36">
        <v>36000</v>
      </c>
      <c r="J8" s="38">
        <f t="shared" ref="J8" si="1">F8*I8</f>
        <v>720000</v>
      </c>
      <c r="K8" s="39"/>
      <c r="L8" s="30" t="s">
        <v>86</v>
      </c>
    </row>
    <row r="9" spans="1:13">
      <c r="A9" s="30"/>
      <c r="B9" s="30"/>
      <c r="C9" s="30"/>
      <c r="D9" s="66" t="s">
        <v>10</v>
      </c>
      <c r="E9" s="67"/>
      <c r="F9" s="67"/>
      <c r="G9" s="67"/>
      <c r="H9" s="67"/>
      <c r="I9" s="67"/>
      <c r="J9" s="68"/>
      <c r="K9" s="51">
        <f>J6+J7</f>
        <v>3000000</v>
      </c>
      <c r="L9" s="30"/>
    </row>
    <row r="10" spans="1:13">
      <c r="A10" s="30">
        <v>3</v>
      </c>
      <c r="B10" s="65" t="s">
        <v>22</v>
      </c>
      <c r="C10" s="31">
        <v>44166</v>
      </c>
      <c r="D10" s="61" t="s">
        <v>65</v>
      </c>
      <c r="E10" s="43"/>
      <c r="F10" s="43"/>
      <c r="G10" s="45">
        <v>5</v>
      </c>
      <c r="H10" s="45">
        <v>1.5</v>
      </c>
      <c r="I10" s="43"/>
      <c r="J10" s="36">
        <v>9000000</v>
      </c>
      <c r="K10" s="29"/>
      <c r="L10" s="30" t="s">
        <v>24</v>
      </c>
    </row>
    <row r="11" spans="1:13">
      <c r="A11" s="30"/>
      <c r="B11" s="30"/>
      <c r="C11" s="30"/>
      <c r="D11" s="61" t="s">
        <v>66</v>
      </c>
      <c r="E11" s="43"/>
      <c r="F11" s="43"/>
      <c r="G11" s="45">
        <v>5</v>
      </c>
      <c r="H11" s="45">
        <v>1.5</v>
      </c>
      <c r="I11" s="43"/>
      <c r="J11" s="36">
        <v>9000000</v>
      </c>
      <c r="K11" s="29"/>
      <c r="L11" s="30" t="s">
        <v>24</v>
      </c>
    </row>
    <row r="12" spans="1:13">
      <c r="A12" s="30"/>
      <c r="B12" s="30"/>
      <c r="C12" s="30"/>
      <c r="D12" s="37"/>
      <c r="E12" s="53"/>
      <c r="F12" s="53"/>
      <c r="G12" s="45"/>
      <c r="H12" s="45"/>
      <c r="I12" s="53"/>
      <c r="J12" s="36"/>
      <c r="K12" s="64">
        <f>SUM(J10:J11)</f>
        <v>18000000</v>
      </c>
      <c r="L12" s="30"/>
      <c r="M12" s="42"/>
    </row>
    <row r="13" spans="1:13" ht="18.75">
      <c r="A13" s="30"/>
      <c r="B13" s="69" t="s">
        <v>9</v>
      </c>
      <c r="C13" s="69"/>
      <c r="D13" s="69"/>
      <c r="E13" s="69"/>
      <c r="F13" s="69"/>
      <c r="G13" s="69"/>
      <c r="H13" s="69"/>
      <c r="I13" s="69"/>
      <c r="J13" s="69"/>
      <c r="K13" s="52">
        <f>K5+K9+K12</f>
        <v>22853000</v>
      </c>
      <c r="L13" s="30"/>
    </row>
    <row r="14" spans="1:13">
      <c r="K14" s="42"/>
      <c r="L14" s="41"/>
    </row>
    <row r="15" spans="1:13">
      <c r="K15" s="41"/>
      <c r="L15" s="42"/>
    </row>
    <row r="16" spans="1:13">
      <c r="K16" s="42"/>
    </row>
  </sheetData>
  <mergeCells count="4">
    <mergeCell ref="D9:J9"/>
    <mergeCell ref="B13:J13"/>
    <mergeCell ref="G2:H2"/>
    <mergeCell ref="D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opLeftCell="A14" zoomScale="80" zoomScaleNormal="80" workbookViewId="0">
      <selection activeCell="C48" sqref="C48"/>
    </sheetView>
  </sheetViews>
  <sheetFormatPr defaultRowHeight="12.75"/>
  <cols>
    <col min="1" max="1" width="6.42578125" style="5" customWidth="1"/>
    <col min="2" max="2" width="19.140625" style="5" customWidth="1"/>
    <col min="3" max="3" width="11.28515625" style="5" bestFit="1" customWidth="1"/>
    <col min="4" max="4" width="36.85546875" style="5" customWidth="1"/>
    <col min="5" max="5" width="28.28515625" style="5" customWidth="1"/>
    <col min="6" max="6" width="9.28515625" style="5" bestFit="1" customWidth="1"/>
    <col min="7" max="7" width="6.42578125" style="5" bestFit="1" customWidth="1"/>
    <col min="8" max="8" width="10.85546875" style="6" bestFit="1" customWidth="1"/>
    <col min="9" max="9" width="9.140625" style="5"/>
    <col min="10" max="10" width="14.5703125" style="5" bestFit="1" customWidth="1"/>
    <col min="11" max="16384" width="9.140625" style="5"/>
  </cols>
  <sheetData>
    <row r="1" spans="1:8" s="16" customFormat="1" ht="15.75">
      <c r="A1" s="14" t="s">
        <v>38</v>
      </c>
      <c r="B1" s="15"/>
      <c r="C1" s="14"/>
      <c r="D1" s="15"/>
      <c r="H1" s="17"/>
    </row>
    <row r="2" spans="1:8">
      <c r="A2" s="76" t="s">
        <v>2</v>
      </c>
      <c r="B2" s="76" t="s">
        <v>0</v>
      </c>
      <c r="C2" s="76" t="s">
        <v>3</v>
      </c>
      <c r="D2" s="76" t="s">
        <v>4</v>
      </c>
      <c r="E2" s="76" t="s">
        <v>11</v>
      </c>
      <c r="F2" s="74" t="s">
        <v>5</v>
      </c>
      <c r="G2" s="75"/>
      <c r="H2" s="72" t="s">
        <v>12</v>
      </c>
    </row>
    <row r="3" spans="1:8" ht="13.5" thickBot="1">
      <c r="A3" s="77"/>
      <c r="B3" s="77"/>
      <c r="C3" s="77"/>
      <c r="D3" s="77"/>
      <c r="E3" s="77"/>
      <c r="F3" s="7" t="s">
        <v>7</v>
      </c>
      <c r="G3" s="7" t="s">
        <v>8</v>
      </c>
      <c r="H3" s="73"/>
    </row>
    <row r="4" spans="1:8" ht="15">
      <c r="A4" s="8">
        <v>1</v>
      </c>
      <c r="B4" s="3" t="s">
        <v>20</v>
      </c>
      <c r="C4" s="4">
        <v>44174</v>
      </c>
      <c r="D4" s="20" t="s">
        <v>39</v>
      </c>
      <c r="E4" s="9" t="s">
        <v>40</v>
      </c>
      <c r="F4" s="2">
        <v>4</v>
      </c>
      <c r="G4" s="2">
        <v>0.7</v>
      </c>
      <c r="H4" s="18">
        <f>F4*G4</f>
        <v>2.8</v>
      </c>
    </row>
    <row r="5" spans="1:8" ht="15">
      <c r="A5" s="10">
        <v>2</v>
      </c>
      <c r="B5" s="11"/>
      <c r="C5" s="4">
        <v>44191</v>
      </c>
      <c r="D5" s="21" t="s">
        <v>41</v>
      </c>
      <c r="E5" s="9" t="s">
        <v>42</v>
      </c>
      <c r="F5" s="1">
        <v>3</v>
      </c>
      <c r="G5" s="1">
        <v>0.4</v>
      </c>
      <c r="H5" s="19">
        <f>F5*G5</f>
        <v>1.2000000000000002</v>
      </c>
    </row>
    <row r="6" spans="1:8" ht="15">
      <c r="A6" s="10">
        <v>3</v>
      </c>
      <c r="B6" s="11"/>
      <c r="C6" s="4">
        <v>44186</v>
      </c>
      <c r="D6" s="21" t="s">
        <v>43</v>
      </c>
      <c r="E6" s="12" t="s">
        <v>44</v>
      </c>
      <c r="F6" s="1">
        <v>4</v>
      </c>
      <c r="G6" s="1">
        <v>1.2</v>
      </c>
      <c r="H6" s="19">
        <f t="shared" ref="H6:H37" si="0">F6*G6</f>
        <v>4.8</v>
      </c>
    </row>
    <row r="7" spans="1:8" ht="15">
      <c r="A7" s="10">
        <v>4</v>
      </c>
      <c r="B7" s="11"/>
      <c r="C7" s="4">
        <v>44186</v>
      </c>
      <c r="D7" s="21" t="s">
        <v>45</v>
      </c>
      <c r="E7" s="12" t="s">
        <v>44</v>
      </c>
      <c r="F7" s="1">
        <v>4</v>
      </c>
      <c r="G7" s="1">
        <v>1.1000000000000001</v>
      </c>
      <c r="H7" s="19">
        <f t="shared" si="0"/>
        <v>4.4000000000000004</v>
      </c>
    </row>
    <row r="8" spans="1:8" ht="15">
      <c r="A8" s="10">
        <v>5</v>
      </c>
      <c r="B8" s="11"/>
      <c r="C8" s="4">
        <v>44186</v>
      </c>
      <c r="D8" s="22" t="s">
        <v>46</v>
      </c>
      <c r="E8" s="12" t="s">
        <v>47</v>
      </c>
      <c r="F8" s="1">
        <v>2.25</v>
      </c>
      <c r="G8" s="1">
        <v>0.5</v>
      </c>
      <c r="H8" s="19">
        <f t="shared" si="0"/>
        <v>1.125</v>
      </c>
    </row>
    <row r="9" spans="1:8" ht="15">
      <c r="A9" s="10">
        <v>6</v>
      </c>
      <c r="B9" s="11"/>
      <c r="C9" s="4">
        <v>44186</v>
      </c>
      <c r="D9" s="22" t="s">
        <v>48</v>
      </c>
      <c r="E9" s="12" t="s">
        <v>47</v>
      </c>
      <c r="F9" s="1">
        <v>3.5</v>
      </c>
      <c r="G9" s="1">
        <v>0.5</v>
      </c>
      <c r="H9" s="19">
        <f t="shared" si="0"/>
        <v>1.75</v>
      </c>
    </row>
    <row r="10" spans="1:8" ht="15">
      <c r="A10" s="10">
        <v>7</v>
      </c>
      <c r="B10" s="11"/>
      <c r="C10" s="4">
        <v>44186</v>
      </c>
      <c r="D10" s="22" t="s">
        <v>49</v>
      </c>
      <c r="E10" s="12" t="s">
        <v>47</v>
      </c>
      <c r="F10" s="1">
        <v>2</v>
      </c>
      <c r="G10" s="1">
        <v>0.7</v>
      </c>
      <c r="H10" s="19">
        <f t="shared" si="0"/>
        <v>1.4</v>
      </c>
    </row>
    <row r="11" spans="1:8" ht="15">
      <c r="A11" s="10">
        <v>8</v>
      </c>
      <c r="B11" s="11"/>
      <c r="C11" s="4">
        <v>44186</v>
      </c>
      <c r="D11" s="22" t="s">
        <v>50</v>
      </c>
      <c r="E11" s="12" t="s">
        <v>47</v>
      </c>
      <c r="F11" s="1">
        <v>2</v>
      </c>
      <c r="G11" s="1">
        <v>0.4</v>
      </c>
      <c r="H11" s="19">
        <f t="shared" si="0"/>
        <v>0.8</v>
      </c>
    </row>
    <row r="12" spans="1:8" ht="15">
      <c r="A12" s="10">
        <v>9</v>
      </c>
      <c r="B12" s="11"/>
      <c r="C12" s="4">
        <v>44186</v>
      </c>
      <c r="D12" s="22" t="s">
        <v>51</v>
      </c>
      <c r="E12" s="12" t="s">
        <v>47</v>
      </c>
      <c r="F12" s="1">
        <v>2.2000000000000002</v>
      </c>
      <c r="G12" s="1">
        <v>0.4</v>
      </c>
      <c r="H12" s="19">
        <f t="shared" si="0"/>
        <v>0.88000000000000012</v>
      </c>
    </row>
    <row r="13" spans="1:8" ht="15">
      <c r="A13" s="10">
        <v>10</v>
      </c>
      <c r="B13" s="11"/>
      <c r="C13" s="4">
        <v>44186</v>
      </c>
      <c r="D13" s="22" t="s">
        <v>51</v>
      </c>
      <c r="E13" s="12" t="s">
        <v>47</v>
      </c>
      <c r="F13" s="1">
        <v>2.2000000000000002</v>
      </c>
      <c r="G13" s="1">
        <v>0.4</v>
      </c>
      <c r="H13" s="19">
        <f t="shared" si="0"/>
        <v>0.88000000000000012</v>
      </c>
    </row>
    <row r="14" spans="1:8" ht="15">
      <c r="A14" s="10">
        <v>11</v>
      </c>
      <c r="B14" s="11"/>
      <c r="C14" s="4">
        <v>44186</v>
      </c>
      <c r="D14" s="22" t="s">
        <v>52</v>
      </c>
      <c r="E14" s="13" t="s">
        <v>31</v>
      </c>
      <c r="F14" s="1">
        <v>2.16</v>
      </c>
      <c r="G14" s="1">
        <v>0.5</v>
      </c>
      <c r="H14" s="19">
        <f t="shared" si="0"/>
        <v>1.08</v>
      </c>
    </row>
    <row r="15" spans="1:8" ht="15">
      <c r="A15" s="10">
        <v>12</v>
      </c>
      <c r="B15" s="11"/>
      <c r="C15" s="4">
        <v>44179</v>
      </c>
      <c r="D15" s="22" t="s">
        <v>53</v>
      </c>
      <c r="E15" s="13" t="s">
        <v>30</v>
      </c>
      <c r="F15" s="1">
        <v>4.5</v>
      </c>
      <c r="G15" s="1">
        <v>1</v>
      </c>
      <c r="H15" s="19">
        <f t="shared" si="0"/>
        <v>4.5</v>
      </c>
    </row>
    <row r="16" spans="1:8" ht="15">
      <c r="A16" s="10">
        <v>13</v>
      </c>
      <c r="B16" s="11"/>
      <c r="C16" s="4">
        <v>44179</v>
      </c>
      <c r="D16" s="22" t="s">
        <v>54</v>
      </c>
      <c r="E16" s="13" t="s">
        <v>30</v>
      </c>
      <c r="F16" s="1">
        <v>2.95</v>
      </c>
      <c r="G16" s="1">
        <v>0.67</v>
      </c>
      <c r="H16" s="19">
        <f t="shared" si="0"/>
        <v>1.9765000000000001</v>
      </c>
    </row>
    <row r="17" spans="1:8" ht="15">
      <c r="A17" s="10">
        <v>14</v>
      </c>
      <c r="B17" s="11"/>
      <c r="C17" s="4">
        <v>44180</v>
      </c>
      <c r="D17" s="22" t="s">
        <v>55</v>
      </c>
      <c r="E17" s="13" t="s">
        <v>30</v>
      </c>
      <c r="F17" s="1">
        <v>2</v>
      </c>
      <c r="G17" s="1">
        <v>0.4</v>
      </c>
      <c r="H17" s="19">
        <f t="shared" si="0"/>
        <v>0.8</v>
      </c>
    </row>
    <row r="18" spans="1:8" ht="15">
      <c r="A18" s="10">
        <v>15</v>
      </c>
      <c r="B18" s="11"/>
      <c r="C18" s="4">
        <v>44177</v>
      </c>
      <c r="D18" s="54" t="s">
        <v>56</v>
      </c>
      <c r="E18" s="13" t="s">
        <v>32</v>
      </c>
      <c r="F18" s="55">
        <v>2.9</v>
      </c>
      <c r="G18" s="56">
        <v>0.4</v>
      </c>
      <c r="H18" s="57">
        <f t="shared" si="0"/>
        <v>1.1599999999999999</v>
      </c>
    </row>
    <row r="19" spans="1:8">
      <c r="A19" s="10">
        <v>16</v>
      </c>
      <c r="B19" s="11"/>
      <c r="C19" s="4">
        <v>44177</v>
      </c>
      <c r="D19" s="58" t="s">
        <v>57</v>
      </c>
      <c r="E19" s="13" t="s">
        <v>32</v>
      </c>
      <c r="F19" s="11">
        <v>2.2000000000000002</v>
      </c>
      <c r="G19" s="11">
        <v>1</v>
      </c>
      <c r="H19" s="63">
        <f t="shared" si="0"/>
        <v>2.2000000000000002</v>
      </c>
    </row>
    <row r="20" spans="1:8">
      <c r="A20" s="10">
        <v>17</v>
      </c>
      <c r="B20" s="11"/>
      <c r="C20" s="4">
        <v>44177</v>
      </c>
      <c r="D20" s="58" t="s">
        <v>58</v>
      </c>
      <c r="E20" s="13" t="s">
        <v>32</v>
      </c>
      <c r="F20" s="11">
        <v>2.83</v>
      </c>
      <c r="G20" s="11">
        <v>0.35</v>
      </c>
      <c r="H20" s="63">
        <f t="shared" si="0"/>
        <v>0.99049999999999994</v>
      </c>
    </row>
    <row r="21" spans="1:8">
      <c r="A21" s="10">
        <v>18</v>
      </c>
      <c r="B21" s="11"/>
      <c r="C21" s="4">
        <v>44181</v>
      </c>
      <c r="D21" s="58" t="s">
        <v>59</v>
      </c>
      <c r="E21" s="11" t="s">
        <v>60</v>
      </c>
      <c r="F21" s="11">
        <v>3</v>
      </c>
      <c r="G21" s="11">
        <v>0.6</v>
      </c>
      <c r="H21" s="63">
        <f t="shared" si="0"/>
        <v>1.7999999999999998</v>
      </c>
    </row>
    <row r="22" spans="1:8">
      <c r="A22" s="10">
        <v>19</v>
      </c>
      <c r="B22" s="11"/>
      <c r="C22" s="4">
        <v>44181</v>
      </c>
      <c r="D22" s="58" t="s">
        <v>61</v>
      </c>
      <c r="E22" s="11" t="s">
        <v>60</v>
      </c>
      <c r="F22" s="11">
        <v>3</v>
      </c>
      <c r="G22" s="11">
        <v>0.6</v>
      </c>
      <c r="H22" s="63">
        <f t="shared" si="0"/>
        <v>1.7999999999999998</v>
      </c>
    </row>
    <row r="23" spans="1:8">
      <c r="A23" s="10">
        <v>20</v>
      </c>
      <c r="B23" s="11"/>
      <c r="C23" s="4">
        <v>44187</v>
      </c>
      <c r="D23" s="58" t="s">
        <v>62</v>
      </c>
      <c r="E23" s="11" t="s">
        <v>63</v>
      </c>
      <c r="F23" s="11">
        <v>3</v>
      </c>
      <c r="G23" s="11">
        <v>1.1000000000000001</v>
      </c>
      <c r="H23" s="63">
        <f t="shared" si="0"/>
        <v>3.3000000000000003</v>
      </c>
    </row>
    <row r="24" spans="1:8">
      <c r="A24" s="10">
        <v>21</v>
      </c>
      <c r="B24" s="11"/>
      <c r="C24" s="4">
        <v>44187</v>
      </c>
      <c r="D24" s="58" t="s">
        <v>64</v>
      </c>
      <c r="E24" s="11" t="s">
        <v>63</v>
      </c>
      <c r="F24" s="11">
        <v>0.9</v>
      </c>
      <c r="G24" s="11">
        <v>1.5</v>
      </c>
      <c r="H24" s="63">
        <f t="shared" si="0"/>
        <v>1.35</v>
      </c>
    </row>
    <row r="25" spans="1:8">
      <c r="A25" s="10">
        <v>22</v>
      </c>
      <c r="B25" s="11"/>
      <c r="C25" s="4">
        <v>44177</v>
      </c>
      <c r="D25" s="58" t="s">
        <v>68</v>
      </c>
      <c r="E25" s="11" t="s">
        <v>32</v>
      </c>
      <c r="F25" s="11">
        <v>4</v>
      </c>
      <c r="G25" s="11">
        <v>1</v>
      </c>
      <c r="H25" s="63">
        <f t="shared" si="0"/>
        <v>4</v>
      </c>
    </row>
    <row r="26" spans="1:8">
      <c r="A26" s="10">
        <v>23</v>
      </c>
      <c r="B26" s="11"/>
      <c r="C26" s="4">
        <v>44180</v>
      </c>
      <c r="D26" s="58" t="s">
        <v>69</v>
      </c>
      <c r="E26" s="11" t="s">
        <v>72</v>
      </c>
      <c r="F26" s="11">
        <v>4</v>
      </c>
      <c r="G26" s="11">
        <v>1</v>
      </c>
      <c r="H26" s="63">
        <f t="shared" si="0"/>
        <v>4</v>
      </c>
    </row>
    <row r="27" spans="1:8">
      <c r="A27" s="10">
        <v>24</v>
      </c>
      <c r="B27" s="11"/>
      <c r="C27" s="4">
        <v>44180</v>
      </c>
      <c r="D27" s="58" t="s">
        <v>70</v>
      </c>
      <c r="E27" s="11" t="s">
        <v>72</v>
      </c>
      <c r="F27" s="11">
        <v>4</v>
      </c>
      <c r="G27" s="11">
        <v>0.8</v>
      </c>
      <c r="H27" s="63">
        <f t="shared" si="0"/>
        <v>3.2</v>
      </c>
    </row>
    <row r="28" spans="1:8">
      <c r="A28" s="10">
        <v>25</v>
      </c>
      <c r="B28" s="11"/>
      <c r="C28" s="4">
        <v>44180</v>
      </c>
      <c r="D28" s="58" t="s">
        <v>84</v>
      </c>
      <c r="E28" s="11" t="s">
        <v>72</v>
      </c>
      <c r="F28" s="11">
        <v>3</v>
      </c>
      <c r="G28" s="11">
        <v>1</v>
      </c>
      <c r="H28" s="63">
        <f t="shared" si="0"/>
        <v>3</v>
      </c>
    </row>
    <row r="29" spans="1:8">
      <c r="A29" s="10">
        <v>26</v>
      </c>
      <c r="B29" s="11"/>
      <c r="C29" s="4">
        <v>44180</v>
      </c>
      <c r="D29" s="58" t="s">
        <v>85</v>
      </c>
      <c r="E29" s="11" t="s">
        <v>72</v>
      </c>
      <c r="F29" s="11">
        <v>3</v>
      </c>
      <c r="G29" s="11">
        <v>1</v>
      </c>
      <c r="H29" s="63">
        <f t="shared" si="0"/>
        <v>3</v>
      </c>
    </row>
    <row r="30" spans="1:8">
      <c r="A30" s="10">
        <v>27</v>
      </c>
      <c r="B30" s="11"/>
      <c r="C30" s="4">
        <v>44188</v>
      </c>
      <c r="D30" s="58" t="s">
        <v>71</v>
      </c>
      <c r="E30" s="11" t="s">
        <v>73</v>
      </c>
      <c r="F30" s="11">
        <v>3</v>
      </c>
      <c r="G30" s="11">
        <v>0.5</v>
      </c>
      <c r="H30" s="63">
        <f t="shared" si="0"/>
        <v>1.5</v>
      </c>
    </row>
    <row r="31" spans="1:8">
      <c r="A31" s="10">
        <v>28</v>
      </c>
      <c r="B31" s="11"/>
      <c r="C31" s="4">
        <v>44180</v>
      </c>
      <c r="D31" s="58" t="s">
        <v>74</v>
      </c>
      <c r="E31" s="11" t="s">
        <v>75</v>
      </c>
      <c r="F31" s="11">
        <v>3</v>
      </c>
      <c r="G31" s="11">
        <v>1</v>
      </c>
      <c r="H31" s="63">
        <f t="shared" si="0"/>
        <v>3</v>
      </c>
    </row>
    <row r="32" spans="1:8">
      <c r="A32" s="10">
        <v>29</v>
      </c>
      <c r="B32" s="11"/>
      <c r="C32" s="4">
        <v>44179</v>
      </c>
      <c r="D32" s="58" t="s">
        <v>76</v>
      </c>
      <c r="E32" s="11" t="s">
        <v>77</v>
      </c>
      <c r="F32" s="11">
        <v>4</v>
      </c>
      <c r="G32" s="11">
        <v>0.8</v>
      </c>
      <c r="H32" s="63">
        <f t="shared" si="0"/>
        <v>3.2</v>
      </c>
    </row>
    <row r="33" spans="1:10">
      <c r="A33" s="10">
        <v>30</v>
      </c>
      <c r="B33" s="11"/>
      <c r="C33" s="4">
        <v>44182</v>
      </c>
      <c r="D33" s="58" t="s">
        <v>78</v>
      </c>
      <c r="E33" s="11" t="s">
        <v>79</v>
      </c>
      <c r="F33" s="11">
        <v>3</v>
      </c>
      <c r="G33" s="11">
        <v>0.7</v>
      </c>
      <c r="H33" s="63">
        <f t="shared" si="0"/>
        <v>2.0999999999999996</v>
      </c>
    </row>
    <row r="34" spans="1:10">
      <c r="A34" s="10">
        <v>31</v>
      </c>
      <c r="B34" s="11"/>
      <c r="C34" s="4">
        <v>44182</v>
      </c>
      <c r="D34" s="58" t="s">
        <v>80</v>
      </c>
      <c r="E34" s="11" t="s">
        <v>79</v>
      </c>
      <c r="F34" s="11">
        <v>3.5</v>
      </c>
      <c r="G34" s="11">
        <v>0.5</v>
      </c>
      <c r="H34" s="63">
        <f t="shared" si="0"/>
        <v>1.75</v>
      </c>
    </row>
    <row r="35" spans="1:10">
      <c r="A35" s="10">
        <v>32</v>
      </c>
      <c r="B35" s="11"/>
      <c r="C35" s="4">
        <v>44182</v>
      </c>
      <c r="D35" s="58" t="s">
        <v>80</v>
      </c>
      <c r="E35" s="11" t="s">
        <v>79</v>
      </c>
      <c r="F35" s="11">
        <v>3.5</v>
      </c>
      <c r="G35" s="11">
        <v>0.5</v>
      </c>
      <c r="H35" s="63">
        <f t="shared" si="0"/>
        <v>1.75</v>
      </c>
    </row>
    <row r="36" spans="1:10">
      <c r="A36" s="10">
        <v>33</v>
      </c>
      <c r="B36" s="11"/>
      <c r="C36" s="4">
        <v>44184</v>
      </c>
      <c r="D36" s="58" t="s">
        <v>81</v>
      </c>
      <c r="E36" s="11" t="s">
        <v>82</v>
      </c>
      <c r="F36" s="11">
        <v>2.9</v>
      </c>
      <c r="G36" s="11">
        <v>0.4</v>
      </c>
      <c r="H36" s="63">
        <f t="shared" si="0"/>
        <v>1.1599999999999999</v>
      </c>
    </row>
    <row r="37" spans="1:10">
      <c r="A37" s="10">
        <v>34</v>
      </c>
      <c r="B37" s="11"/>
      <c r="C37" s="4">
        <v>44184</v>
      </c>
      <c r="D37" s="58" t="s">
        <v>83</v>
      </c>
      <c r="E37" s="11" t="s">
        <v>82</v>
      </c>
      <c r="F37" s="11">
        <v>4.2</v>
      </c>
      <c r="G37" s="11">
        <v>0.35</v>
      </c>
      <c r="H37" s="63">
        <f t="shared" si="0"/>
        <v>1.47</v>
      </c>
    </row>
    <row r="38" spans="1:10" ht="18.75">
      <c r="E38" s="5" t="s">
        <v>33</v>
      </c>
      <c r="H38" s="6">
        <f>SUM(H4:H37)</f>
        <v>74.121999999999986</v>
      </c>
      <c r="I38" s="6">
        <v>25000</v>
      </c>
      <c r="J38" s="59">
        <f>H38*I38</f>
        <v>1853049.9999999995</v>
      </c>
    </row>
  </sheetData>
  <mergeCells count="7">
    <mergeCell ref="H2:H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6" sqref="E6"/>
    </sheetView>
  </sheetViews>
  <sheetFormatPr defaultRowHeight="15"/>
  <cols>
    <col min="1" max="1" width="27.28515625" customWidth="1"/>
    <col min="2" max="2" width="10" customWidth="1"/>
    <col min="3" max="3" width="9.42578125" customWidth="1"/>
    <col min="4" max="4" width="9.5703125" customWidth="1"/>
    <col min="5" max="5" width="21.5703125" customWidth="1"/>
  </cols>
  <sheetData>
    <row r="1" spans="1:5">
      <c r="A1" s="46" t="s">
        <v>25</v>
      </c>
    </row>
    <row r="3" spans="1:5" ht="31.5" customHeight="1">
      <c r="A3" s="47" t="s">
        <v>26</v>
      </c>
      <c r="B3" s="47" t="s">
        <v>14</v>
      </c>
      <c r="C3" s="47" t="s">
        <v>7</v>
      </c>
      <c r="D3" s="47" t="s">
        <v>8</v>
      </c>
      <c r="E3" s="48" t="s">
        <v>27</v>
      </c>
    </row>
    <row r="4" spans="1:5">
      <c r="A4" s="47" t="s">
        <v>28</v>
      </c>
      <c r="B4" s="37">
        <v>1</v>
      </c>
      <c r="C4" s="37">
        <v>0.9</v>
      </c>
      <c r="D4" s="37">
        <v>0.2</v>
      </c>
      <c r="E4" s="49">
        <v>100000</v>
      </c>
    </row>
    <row r="5" spans="1:5">
      <c r="A5" s="47" t="s">
        <v>29</v>
      </c>
      <c r="B5" s="37">
        <v>2</v>
      </c>
      <c r="C5" s="37">
        <v>0.35</v>
      </c>
      <c r="D5" s="37">
        <v>0.4</v>
      </c>
      <c r="E5" s="49">
        <v>50000</v>
      </c>
    </row>
    <row r="6" spans="1:5">
      <c r="A6" s="47"/>
      <c r="B6" s="47"/>
      <c r="C6" s="47"/>
      <c r="D6" s="47"/>
      <c r="E6" s="50">
        <f>E4+E5</f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BIAYA</vt:lpstr>
      <vt:lpstr>MMT</vt:lpstr>
      <vt:lpstr>KEROMBONG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2020-11-30T10:07:22Z</dcterms:modified>
</cp:coreProperties>
</file>