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118" i="1" l="1"/>
  <c r="K118" i="1" s="1"/>
  <c r="H116" i="1"/>
  <c r="K116" i="1" s="1"/>
  <c r="K128" i="1"/>
  <c r="K127" i="1"/>
  <c r="H126" i="1"/>
  <c r="K126" i="1" s="1"/>
  <c r="L129" i="1" l="1"/>
  <c r="H117" i="1"/>
  <c r="K117" i="1" s="1"/>
  <c r="H115" i="1"/>
  <c r="K115" i="1" s="1"/>
  <c r="H98" i="1"/>
  <c r="K98" i="1" s="1"/>
  <c r="H97" i="1"/>
  <c r="K97" i="1" s="1"/>
  <c r="H96" i="1"/>
  <c r="K96" i="1" s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H82" i="1"/>
  <c r="K82" i="1" s="1"/>
  <c r="H81" i="1"/>
  <c r="K81" i="1" s="1"/>
  <c r="H114" i="1"/>
  <c r="K114" i="1" s="1"/>
  <c r="H113" i="1"/>
  <c r="K113" i="1" s="1"/>
  <c r="H112" i="1"/>
  <c r="K112" i="1" s="1"/>
  <c r="H111" i="1" l="1"/>
  <c r="K111" i="1" s="1"/>
  <c r="H101" i="1"/>
  <c r="K101" i="1" s="1"/>
  <c r="H102" i="1"/>
  <c r="K102" i="1" s="1"/>
  <c r="H103" i="1"/>
  <c r="K103" i="1" s="1"/>
  <c r="H104" i="1"/>
  <c r="K104" i="1" s="1"/>
  <c r="H105" i="1"/>
  <c r="K105" i="1" s="1"/>
  <c r="H106" i="1"/>
  <c r="K106" i="1" s="1"/>
  <c r="H107" i="1"/>
  <c r="K107" i="1" s="1"/>
  <c r="H108" i="1"/>
  <c r="K108" i="1" s="1"/>
  <c r="H109" i="1"/>
  <c r="K109" i="1" s="1"/>
  <c r="H110" i="1"/>
  <c r="K110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K64" i="1" s="1"/>
  <c r="H65" i="1"/>
  <c r="K65" i="1" s="1"/>
  <c r="H66" i="1"/>
  <c r="K66" i="1" s="1"/>
  <c r="H67" i="1"/>
  <c r="K67" i="1" s="1"/>
  <c r="H68" i="1"/>
  <c r="K68" i="1" s="1"/>
  <c r="H69" i="1"/>
  <c r="K69" i="1" s="1"/>
  <c r="H70" i="1"/>
  <c r="K70" i="1" s="1"/>
  <c r="H71" i="1"/>
  <c r="K71" i="1" s="1"/>
  <c r="H72" i="1"/>
  <c r="K72" i="1" s="1"/>
  <c r="H73" i="1"/>
  <c r="K73" i="1" s="1"/>
  <c r="H74" i="1"/>
  <c r="K74" i="1" s="1"/>
  <c r="H75" i="1"/>
  <c r="K75" i="1" s="1"/>
  <c r="H76" i="1"/>
  <c r="K76" i="1" s="1"/>
  <c r="H77" i="1"/>
  <c r="K77" i="1" s="1"/>
  <c r="H78" i="1"/>
  <c r="K78" i="1" s="1"/>
  <c r="H79" i="1"/>
  <c r="K79" i="1" s="1"/>
  <c r="H80" i="1"/>
  <c r="K80" i="1" s="1"/>
  <c r="L132" i="1" l="1"/>
  <c r="K124" i="1"/>
  <c r="K123" i="1"/>
  <c r="H12" i="1" l="1"/>
  <c r="K12" i="1" s="1"/>
  <c r="H11" i="1"/>
  <c r="K11" i="1" s="1"/>
  <c r="H5" i="1" l="1"/>
  <c r="K5" i="1" s="1"/>
  <c r="H6" i="1"/>
  <c r="K6" i="1" s="1"/>
  <c r="H7" i="1"/>
  <c r="K7" i="1" s="1"/>
  <c r="H8" i="1"/>
  <c r="K8" i="1" s="1"/>
  <c r="H9" i="1"/>
  <c r="K9" i="1" s="1"/>
  <c r="H10" i="1"/>
  <c r="K10" i="1" s="1"/>
  <c r="H100" i="1" l="1"/>
  <c r="K100" i="1" s="1"/>
  <c r="L119" i="1" s="1"/>
  <c r="K121" i="1" l="1"/>
  <c r="K122" i="1"/>
  <c r="H19" i="1" l="1"/>
  <c r="K19" i="1" s="1"/>
  <c r="H18" i="1" l="1"/>
  <c r="K18" i="1" s="1"/>
  <c r="H17" i="1"/>
  <c r="K17" i="1" s="1"/>
  <c r="H16" i="1"/>
  <c r="K16" i="1" s="1"/>
  <c r="K120" i="1" l="1"/>
  <c r="L125" i="1" s="1"/>
  <c r="H131" i="1"/>
  <c r="H130" i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3" i="1"/>
  <c r="K13" i="1" s="1"/>
  <c r="H14" i="1"/>
  <c r="K14" i="1" s="1"/>
  <c r="H15" i="1"/>
  <c r="K15" i="1" s="1"/>
  <c r="H4" i="1"/>
  <c r="K4" i="1" s="1"/>
  <c r="L99" i="1" l="1"/>
  <c r="L134" i="1" s="1"/>
</calcChain>
</file>

<file path=xl/sharedStrings.xml><?xml version="1.0" encoding="utf-8"?>
<sst xmlns="http://schemas.openxmlformats.org/spreadsheetml/2006/main" count="299" uniqueCount="147">
  <si>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</si>
  <si>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</si>
  <si>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</si>
  <si>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</si>
  <si>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</si>
  <si>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</si>
  <si>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</si>
  <si>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</si>
  <si>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</si>
  <si>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</si>
  <si>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</si>
  <si>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</si>
  <si>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</si>
  <si>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</si>
  <si>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VYNIL NAMA TOKO</t>
  </si>
  <si>
    <t>KUDUS</t>
  </si>
  <si>
    <t>SUB TOTAL</t>
  </si>
  <si>
    <t>GRAND TOTAL</t>
  </si>
  <si>
    <t>BLORA</t>
  </si>
  <si>
    <t>GROBOGAN</t>
  </si>
  <si>
    <t>SHOPSIGN</t>
  </si>
  <si>
    <t>PATI</t>
  </si>
  <si>
    <t>RINCIAN AKTIFITAS PROMOSI DAN KEBUTUHAN BIAYA LPAP JANUARI 2021</t>
  </si>
  <si>
    <t>PAPAN NAMA PASAR RAKYAT SIDO MAKMUR BLORA</t>
  </si>
  <si>
    <t>PAPAN NAMA PASAR PURI</t>
  </si>
  <si>
    <t>Kabel Ties</t>
  </si>
  <si>
    <t>Semprotan/Sprayer</t>
  </si>
  <si>
    <t>Kain Lap/Kanebo</t>
  </si>
  <si>
    <t>Alat pasang spanduk/impraboard</t>
  </si>
  <si>
    <t>Alat pasang stiker motor</t>
  </si>
  <si>
    <t>Guntacker + Isi</t>
  </si>
  <si>
    <t>Rombong MD</t>
  </si>
  <si>
    <t>Rombong Motor</t>
  </si>
  <si>
    <t>TOKO ADIPURA ; PASAR NGLEJOK</t>
  </si>
  <si>
    <t>MBAK YANI ; PASAR NGLEJOK</t>
  </si>
  <si>
    <t>BU SITI AYAM ; PASAR NGLEJOK</t>
  </si>
  <si>
    <t>BU BADI ; PASAR NGLEJOK</t>
  </si>
  <si>
    <t>BU TUTIK ; PASAR NGLEJOK</t>
  </si>
  <si>
    <t>TOKO DADI JAYA ; PASAR NGLEJOK</t>
  </si>
  <si>
    <t>TOKO BU ENDANG ; PASAR PAGI PURWODADI</t>
  </si>
  <si>
    <t>MAS TONI ; PASAR PAGI PURWOADI</t>
  </si>
  <si>
    <t xml:space="preserve">MBAK YAH ; PASAR PAGI PURWODADI </t>
  </si>
  <si>
    <t>BU PARIYEM ; PASAR PAGI PURWODADI</t>
  </si>
  <si>
    <t>PAK HARTO ; PASAR PAGI PURWODADI</t>
  </si>
  <si>
    <t xml:space="preserve">DHE PIK ; PASAR PAGI PURWODADI </t>
  </si>
  <si>
    <t>MBAK PASRIYATI ; PASAR PAGI PURWODADI</t>
  </si>
  <si>
    <t>UD EM JE ; PASAR INDUK PURWODADI</t>
  </si>
  <si>
    <t>NO NAME</t>
  </si>
  <si>
    <t>BU KARTIYEM ; PASAR INDUK PURWODADI</t>
  </si>
  <si>
    <t>BU RUM ; PASAR WIROSARI</t>
  </si>
  <si>
    <t>BU ZUBAIDAH ; PASAR WIROSARI</t>
  </si>
  <si>
    <t xml:space="preserve">BU MANGGIYO ; PASAR WIROSARI </t>
  </si>
  <si>
    <t>BU LILIS ; PASAR WIROSARI</t>
  </si>
  <si>
    <t>BU TUN ; PASAR WIROSARI</t>
  </si>
  <si>
    <t xml:space="preserve">TOKO MAZAYA ; PASAR JONO </t>
  </si>
  <si>
    <t>PAK JAWAHIR ; PASAR BADONG</t>
  </si>
  <si>
    <t>BU FIDAH ; PASAR BADONG</t>
  </si>
  <si>
    <t>BU JUMINAH ; PASAR GODONG</t>
  </si>
  <si>
    <t>BU PUR ; PASAR GODONG</t>
  </si>
  <si>
    <t>MAS ARIP ; PASAR GODONG</t>
  </si>
  <si>
    <t>BU PUJI ; PASAR GODONG</t>
  </si>
  <si>
    <t>BU SRI ; PASAR GODONG</t>
  </si>
  <si>
    <t>TOKO  MILA ; PASAR GODONG</t>
  </si>
  <si>
    <t>MBAK SOFI ; PASAR GODONG</t>
  </si>
  <si>
    <t>TOKO AMALIA ; PASAR GODONG</t>
  </si>
  <si>
    <t>MBAH JAMI ; PASAR WULUNG</t>
  </si>
  <si>
    <t>MAS ARIP ; PASAR WULUNG</t>
  </si>
  <si>
    <t>BU NIK ; PASAR WULUNG</t>
  </si>
  <si>
    <t>BU FEBRI ; PASAR WULUNG</t>
  </si>
  <si>
    <t>MBAK MAR ; PASAR WULUNG</t>
  </si>
  <si>
    <t>BU SUPARTI ; PASAR SULUR</t>
  </si>
  <si>
    <t>BU HENY ; PASAR SULUR</t>
  </si>
  <si>
    <t xml:space="preserve">TOKO KURNIA ; PASAR SULUR </t>
  </si>
  <si>
    <t>BU SITI ; PASAR NGAWEN</t>
  </si>
  <si>
    <t>BU YANTI  ; PASAR NGAWEN</t>
  </si>
  <si>
    <t>BU UMI ; PASAR NGAWEN</t>
  </si>
  <si>
    <t>BU ATUN ; PASAR NGAWEN</t>
  </si>
  <si>
    <t>PAK YANTO ; PASAR NGAWEN</t>
  </si>
  <si>
    <t>TOKO TUNAS WIJAYA ; PASAR INDUK CEPU</t>
  </si>
  <si>
    <t>TOKO PURNOMO ; PASAR INDUK CEPU</t>
  </si>
  <si>
    <t>BU LENDI ; PASAR INDUK CEPU</t>
  </si>
  <si>
    <t>BU TIOK ; PASAR INDUK CEPU</t>
  </si>
  <si>
    <t>TOKO GAJAHMADA ; PASAR PLAZA CEPU</t>
  </si>
  <si>
    <t>MBAK ULFA ; PASAR PLAZA CEPU</t>
  </si>
  <si>
    <t>BU YATI ; PASAR PLAZA CEPU</t>
  </si>
  <si>
    <t>MBAK IMAH ; PASAR PLAZA CEPU</t>
  </si>
  <si>
    <t>MAS SULIYANTO ; PASAR MEDANG</t>
  </si>
  <si>
    <t>MBAK SUN ; PASAR JEPON</t>
  </si>
  <si>
    <t>TOKO KASMIN ; PASAR JEPON</t>
  </si>
  <si>
    <t>AGUNG B ; PASAR JEPON</t>
  </si>
  <si>
    <t>MBAK SUREP ; PASAR JEPON</t>
  </si>
  <si>
    <t>STICKER MOTOR PSK</t>
  </si>
  <si>
    <t>PAK DAMIN</t>
  </si>
  <si>
    <t>Sticker Vynil + Laminasi</t>
  </si>
  <si>
    <t>JEPON</t>
  </si>
  <si>
    <t>PAK TEGUH</t>
  </si>
  <si>
    <t>MAS JOKO</t>
  </si>
  <si>
    <t>INDUK BLORA</t>
  </si>
  <si>
    <t>MAS YONO</t>
  </si>
  <si>
    <t>MAS PUT (AYALA)</t>
  </si>
  <si>
    <t>BU DARSIH</t>
  </si>
  <si>
    <t>PAGI PWD</t>
  </si>
  <si>
    <t>WARKOP ; MAS DUL</t>
  </si>
  <si>
    <t>TOKO TRISNI</t>
  </si>
  <si>
    <t>BU MUSYAWAROH</t>
  </si>
  <si>
    <t>SUMIATI</t>
  </si>
  <si>
    <t>BU ZUL</t>
  </si>
  <si>
    <t>BU LANI</t>
  </si>
  <si>
    <t>BU SUMIATUN</t>
  </si>
  <si>
    <t>BP. UMMAM</t>
  </si>
  <si>
    <t>BU MIYATI</t>
  </si>
  <si>
    <t>SARI REZEKI</t>
  </si>
  <si>
    <t>BU NING</t>
  </si>
  <si>
    <t>MBAK NINGSIH</t>
  </si>
  <si>
    <t>BU MUKINI ; PASAR PURI</t>
  </si>
  <si>
    <t>BU ANDIK ; PASAR PURI</t>
  </si>
  <si>
    <t>BU MIATI ; PASAR PURI</t>
  </si>
  <si>
    <t>BU WARSIH</t>
  </si>
  <si>
    <t>BU TIWI</t>
  </si>
  <si>
    <t>SELAMAT DATANG ; PASAR TAYU</t>
  </si>
  <si>
    <t>BAHAN 480 GR</t>
  </si>
  <si>
    <t>MAKMUR JAYA</t>
  </si>
  <si>
    <t>TOKO BU SITI ASIAH : PASAR BRAYUNG</t>
  </si>
  <si>
    <t>TOKO FASHION ERA DAN SEMBAKO ARA</t>
  </si>
  <si>
    <t>TOKO SNACK BU KHOLIFAH</t>
  </si>
  <si>
    <t xml:space="preserve">TOKO SNACK BU ALFI </t>
  </si>
  <si>
    <t>ES DAWET DAN KACANG IJO ; BU FARIKAN</t>
  </si>
  <si>
    <t>KIOS BU JUARI ; PASAR JEPARA 2</t>
  </si>
  <si>
    <t>JEPARA</t>
  </si>
  <si>
    <t>AGEN KELAPA DAN SELEP KELAPA</t>
  </si>
  <si>
    <t>TOKO MBAK AROFAH ; PASAR NGABUL</t>
  </si>
  <si>
    <t>WARUNG MAKAN "MATURNUWUN" : PAK SLAMET</t>
  </si>
  <si>
    <t>TOKO CAHYO ; PASAR DORO</t>
  </si>
  <si>
    <t>TOKO BU IN : PASAR MAYONG</t>
  </si>
  <si>
    <t>WARUNG MAKAN MBAK ZULFA</t>
  </si>
  <si>
    <t>TOKO YAZAKY</t>
  </si>
  <si>
    <t>TOKO SRI REJEKI</t>
  </si>
  <si>
    <t>TOKO REJEKI ; PASAR JEMBER</t>
  </si>
  <si>
    <t xml:space="preserve">TOKO RIZQI ANUGRAH </t>
  </si>
  <si>
    <t>PERALATAN</t>
  </si>
  <si>
    <t>PURI</t>
  </si>
  <si>
    <t>JUANA</t>
  </si>
  <si>
    <t>BRANDING TEMPAT MAKAN</t>
  </si>
  <si>
    <t>SHOPSIGN DAFTAR MENU DAPOER GENTONG</t>
  </si>
  <si>
    <t>NOMOR MEJA ACRYLIC</t>
  </si>
  <si>
    <t>STANDING SIGN BAHAN GALVALUM/ALUMINIUM</t>
  </si>
  <si>
    <t>Penunjuk lokasi Dapoer Gentong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</si>
</sst>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15" fontId="6" fillId="0" borderId="8" xfId="0" applyNumberFormat="1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4" fillId="5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8" borderId="8" xfId="2" applyFont="1" applyFill="1" applyBorder="1"/>
    <xf numFmtId="0" fontId="5" fillId="0" borderId="14" xfId="0" applyFont="1" applyFill="1" applyBorder="1"/>
    <xf numFmtId="0" fontId="5" fillId="0" borderId="14" xfId="0" applyFont="1" applyBorder="1"/>
    <xf numFmtId="0" fontId="4" fillId="7" borderId="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41" fontId="4" fillId="7" borderId="8" xfId="2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6" borderId="9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41" fontId="2" fillId="6" borderId="11" xfId="2" applyFont="1" applyFill="1" applyBorder="1" applyAlignment="1">
      <alignment vertical="center"/>
    </xf>
    <xf numFmtId="41" fontId="2" fillId="6" borderId="9" xfId="2" applyFont="1" applyFill="1" applyBorder="1" applyAlignment="1">
      <alignment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5" fillId="9" borderId="8" xfId="0" applyFont="1" applyFill="1" applyBorder="1" applyAlignment="1">
      <alignment horizont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zoomScale="70" zoomScaleNormal="70" workbookViewId="0"/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3" style="37" customWidth="1"/>
    <col min="6" max="6" width="11.5703125" style="6" customWidth="1"/>
    <col min="7" max="10" width="11" style="6" customWidth="1"/>
    <col min="11" max="11" width="13.85546875" style="22" bestFit="1" customWidth="1"/>
    <col min="12" max="12" width="16" style="23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22</v>
      </c>
      <c r="B1" s="2"/>
      <c r="C1" s="1"/>
      <c r="D1" s="2"/>
      <c r="E1" s="35"/>
      <c r="K1" s="4"/>
      <c r="L1" s="5"/>
    </row>
    <row r="2" spans="1:13" x14ac:dyDescent="0.2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61" t="s">
        <v>5</v>
      </c>
      <c r="G2" s="62"/>
      <c r="H2" s="59" t="s">
        <v>6</v>
      </c>
      <c r="I2" s="59" t="s">
        <v>7</v>
      </c>
      <c r="J2" s="63" t="s">
        <v>8</v>
      </c>
      <c r="K2" s="65" t="s">
        <v>9</v>
      </c>
      <c r="L2" s="65" t="s">
        <v>10</v>
      </c>
      <c r="M2" s="59" t="s">
        <v>11</v>
      </c>
    </row>
    <row r="3" spans="1:13" ht="15.75" customHeight="1" thickBot="1" x14ac:dyDescent="0.25">
      <c r="A3" s="60"/>
      <c r="B3" s="60"/>
      <c r="C3" s="60"/>
      <c r="D3" s="60"/>
      <c r="E3" s="60"/>
      <c r="F3" s="7" t="s">
        <v>12</v>
      </c>
      <c r="G3" s="7" t="s">
        <v>13</v>
      </c>
      <c r="H3" s="60"/>
      <c r="I3" s="60"/>
      <c r="J3" s="64"/>
      <c r="K3" s="66"/>
      <c r="L3" s="66"/>
      <c r="M3" s="60"/>
    </row>
    <row r="4" spans="1:13" x14ac:dyDescent="0.2">
      <c r="A4" s="8">
        <v>1</v>
      </c>
      <c r="B4" s="9" t="s">
        <v>14</v>
      </c>
      <c r="C4" s="10">
        <v>44207</v>
      </c>
      <c r="D4" s="41" t="s">
        <v>33</v>
      </c>
      <c r="E4" s="36" t="s">
        <v>19</v>
      </c>
      <c r="F4" s="15">
        <v>2.5</v>
      </c>
      <c r="G4" s="15">
        <v>1.1000000000000001</v>
      </c>
      <c r="H4" s="15">
        <f>F4*G4</f>
        <v>2.75</v>
      </c>
      <c r="I4" s="16">
        <v>1</v>
      </c>
      <c r="J4" s="17">
        <v>25000</v>
      </c>
      <c r="K4" s="17">
        <f>H4*I4*J4</f>
        <v>68750</v>
      </c>
      <c r="L4" s="18"/>
      <c r="M4" s="11"/>
    </row>
    <row r="5" spans="1:13" x14ac:dyDescent="0.2">
      <c r="A5" s="29"/>
      <c r="B5" s="24"/>
      <c r="C5" s="10">
        <v>44207</v>
      </c>
      <c r="D5" s="14" t="s">
        <v>34</v>
      </c>
      <c r="E5" s="36" t="s">
        <v>19</v>
      </c>
      <c r="F5" s="15">
        <v>3.35</v>
      </c>
      <c r="G5" s="15">
        <v>0.4</v>
      </c>
      <c r="H5" s="15">
        <f t="shared" ref="H5:H12" si="0">F5*G5</f>
        <v>1.34</v>
      </c>
      <c r="I5" s="16">
        <v>1</v>
      </c>
      <c r="J5" s="17">
        <v>25000</v>
      </c>
      <c r="K5" s="17">
        <f t="shared" ref="K5:K14" si="1">H5*I5*J5</f>
        <v>33500</v>
      </c>
      <c r="L5" s="18"/>
      <c r="M5" s="11"/>
    </row>
    <row r="6" spans="1:13" x14ac:dyDescent="0.2">
      <c r="A6" s="29"/>
      <c r="B6" s="24"/>
      <c r="C6" s="10">
        <v>44207</v>
      </c>
      <c r="D6" s="14" t="s">
        <v>35</v>
      </c>
      <c r="E6" s="36" t="s">
        <v>19</v>
      </c>
      <c r="F6" s="15">
        <v>3</v>
      </c>
      <c r="G6" s="15">
        <v>0.7</v>
      </c>
      <c r="H6" s="15">
        <f t="shared" si="0"/>
        <v>2.0999999999999996</v>
      </c>
      <c r="I6" s="16">
        <v>1</v>
      </c>
      <c r="J6" s="17">
        <v>25000</v>
      </c>
      <c r="K6" s="17">
        <f t="shared" si="1"/>
        <v>52499.999999999993</v>
      </c>
      <c r="L6" s="18"/>
      <c r="M6" s="11"/>
    </row>
    <row r="7" spans="1:13" x14ac:dyDescent="0.2">
      <c r="A7" s="29"/>
      <c r="B7" s="24"/>
      <c r="C7" s="10">
        <v>44207</v>
      </c>
      <c r="D7" s="14" t="s">
        <v>36</v>
      </c>
      <c r="E7" s="36" t="s">
        <v>19</v>
      </c>
      <c r="F7" s="15">
        <v>3.25</v>
      </c>
      <c r="G7" s="15">
        <v>0.5</v>
      </c>
      <c r="H7" s="15">
        <f t="shared" si="0"/>
        <v>1.625</v>
      </c>
      <c r="I7" s="16">
        <v>1</v>
      </c>
      <c r="J7" s="17">
        <v>25000</v>
      </c>
      <c r="K7" s="17">
        <f t="shared" si="1"/>
        <v>40625</v>
      </c>
      <c r="L7" s="18"/>
      <c r="M7" s="11"/>
    </row>
    <row r="8" spans="1:13" x14ac:dyDescent="0.2">
      <c r="A8" s="29"/>
      <c r="B8" s="24"/>
      <c r="C8" s="10">
        <v>44207</v>
      </c>
      <c r="D8" s="14" t="s">
        <v>37</v>
      </c>
      <c r="E8" s="36" t="s">
        <v>19</v>
      </c>
      <c r="F8" s="15">
        <v>1.9</v>
      </c>
      <c r="G8" s="15">
        <v>0.75</v>
      </c>
      <c r="H8" s="15">
        <f t="shared" si="0"/>
        <v>1.4249999999999998</v>
      </c>
      <c r="I8" s="16">
        <v>1</v>
      </c>
      <c r="J8" s="17">
        <v>25000</v>
      </c>
      <c r="K8" s="17">
        <f t="shared" si="1"/>
        <v>35624.999999999993</v>
      </c>
      <c r="L8" s="18"/>
      <c r="M8" s="11"/>
    </row>
    <row r="9" spans="1:13" x14ac:dyDescent="0.2">
      <c r="A9" s="29"/>
      <c r="B9" s="24"/>
      <c r="C9" s="10">
        <v>44207</v>
      </c>
      <c r="D9" s="14" t="s">
        <v>38</v>
      </c>
      <c r="E9" s="36" t="s">
        <v>19</v>
      </c>
      <c r="F9" s="15">
        <v>2.5</v>
      </c>
      <c r="G9" s="15">
        <v>0.7</v>
      </c>
      <c r="H9" s="15">
        <f t="shared" si="0"/>
        <v>1.75</v>
      </c>
      <c r="I9" s="16">
        <v>1</v>
      </c>
      <c r="J9" s="17">
        <v>25000</v>
      </c>
      <c r="K9" s="17">
        <f t="shared" si="1"/>
        <v>43750</v>
      </c>
      <c r="L9" s="18"/>
      <c r="M9" s="11"/>
    </row>
    <row r="10" spans="1:13" x14ac:dyDescent="0.2">
      <c r="A10" s="29"/>
      <c r="B10" s="24"/>
      <c r="C10" s="10">
        <v>44222</v>
      </c>
      <c r="D10" s="14" t="s">
        <v>39</v>
      </c>
      <c r="E10" s="36" t="s">
        <v>19</v>
      </c>
      <c r="F10" s="15">
        <v>2.4</v>
      </c>
      <c r="G10" s="15">
        <v>0.5</v>
      </c>
      <c r="H10" s="15">
        <f t="shared" si="0"/>
        <v>1.2</v>
      </c>
      <c r="I10" s="16">
        <v>1</v>
      </c>
      <c r="J10" s="17">
        <v>25000</v>
      </c>
      <c r="K10" s="17">
        <f t="shared" si="1"/>
        <v>30000</v>
      </c>
      <c r="L10" s="18"/>
      <c r="M10" s="11"/>
    </row>
    <row r="11" spans="1:13" x14ac:dyDescent="0.2">
      <c r="A11" s="29"/>
      <c r="B11" s="24"/>
      <c r="C11" s="10">
        <v>44222</v>
      </c>
      <c r="D11" s="14" t="s">
        <v>40</v>
      </c>
      <c r="E11" s="36" t="s">
        <v>19</v>
      </c>
      <c r="F11" s="15">
        <v>2.8</v>
      </c>
      <c r="G11" s="15">
        <v>0.5</v>
      </c>
      <c r="H11" s="15">
        <f t="shared" si="0"/>
        <v>1.4</v>
      </c>
      <c r="I11" s="67">
        <v>2</v>
      </c>
      <c r="J11" s="17">
        <v>25000</v>
      </c>
      <c r="K11" s="17">
        <f t="shared" si="1"/>
        <v>70000</v>
      </c>
      <c r="L11" s="18"/>
      <c r="M11" s="11"/>
    </row>
    <row r="12" spans="1:13" x14ac:dyDescent="0.2">
      <c r="A12" s="29"/>
      <c r="B12" s="24"/>
      <c r="C12" s="10">
        <v>44222</v>
      </c>
      <c r="D12" s="14" t="s">
        <v>41</v>
      </c>
      <c r="E12" s="36" t="s">
        <v>19</v>
      </c>
      <c r="F12" s="15">
        <v>1.77</v>
      </c>
      <c r="G12" s="15">
        <v>0.8</v>
      </c>
      <c r="H12" s="15">
        <f t="shared" si="0"/>
        <v>1.4160000000000001</v>
      </c>
      <c r="I12" s="16">
        <v>1</v>
      </c>
      <c r="J12" s="17">
        <v>25000</v>
      </c>
      <c r="K12" s="17">
        <f t="shared" si="1"/>
        <v>35400.000000000007</v>
      </c>
      <c r="L12" s="18"/>
      <c r="M12" s="11"/>
    </row>
    <row r="13" spans="1:13" x14ac:dyDescent="0.2">
      <c r="A13" s="14"/>
      <c r="B13" s="14"/>
      <c r="C13" s="10">
        <v>44222</v>
      </c>
      <c r="D13" s="14" t="s">
        <v>42</v>
      </c>
      <c r="E13" s="36" t="s">
        <v>19</v>
      </c>
      <c r="F13" s="15">
        <v>2.2200000000000002</v>
      </c>
      <c r="G13" s="15">
        <v>0.5</v>
      </c>
      <c r="H13" s="15">
        <f t="shared" ref="H13:H98" si="2">F13*G13</f>
        <v>1.1100000000000001</v>
      </c>
      <c r="I13" s="16">
        <v>1</v>
      </c>
      <c r="J13" s="17">
        <v>25000</v>
      </c>
      <c r="K13" s="17">
        <f t="shared" si="1"/>
        <v>27750.000000000004</v>
      </c>
      <c r="L13" s="18"/>
      <c r="M13" s="11"/>
    </row>
    <row r="14" spans="1:13" x14ac:dyDescent="0.2">
      <c r="A14" s="14"/>
      <c r="B14" s="14"/>
      <c r="C14" s="10">
        <v>44222</v>
      </c>
      <c r="D14" s="14" t="s">
        <v>43</v>
      </c>
      <c r="E14" s="36" t="s">
        <v>19</v>
      </c>
      <c r="F14" s="15">
        <v>1.7</v>
      </c>
      <c r="G14" s="15">
        <v>0.7</v>
      </c>
      <c r="H14" s="15">
        <f t="shared" si="2"/>
        <v>1.19</v>
      </c>
      <c r="I14" s="16">
        <v>1</v>
      </c>
      <c r="J14" s="17">
        <v>25000</v>
      </c>
      <c r="K14" s="17">
        <f t="shared" si="1"/>
        <v>29750</v>
      </c>
      <c r="L14" s="18"/>
      <c r="M14" s="11"/>
    </row>
    <row r="15" spans="1:13" x14ac:dyDescent="0.2">
      <c r="A15" s="14"/>
      <c r="B15" s="14"/>
      <c r="C15" s="10">
        <v>44222</v>
      </c>
      <c r="D15" s="14" t="s">
        <v>44</v>
      </c>
      <c r="E15" s="36" t="s">
        <v>19</v>
      </c>
      <c r="F15" s="15">
        <v>3</v>
      </c>
      <c r="G15" s="15">
        <v>0.65</v>
      </c>
      <c r="H15" s="15">
        <f t="shared" si="2"/>
        <v>1.9500000000000002</v>
      </c>
      <c r="I15" s="16">
        <v>1</v>
      </c>
      <c r="J15" s="17">
        <v>25000</v>
      </c>
      <c r="K15" s="17">
        <f t="shared" ref="K15:K98" si="3">H15*I15*J15</f>
        <v>48750.000000000007</v>
      </c>
      <c r="L15" s="18"/>
      <c r="M15" s="11"/>
    </row>
    <row r="16" spans="1:13" x14ac:dyDescent="0.2">
      <c r="A16" s="14"/>
      <c r="B16" s="14"/>
      <c r="C16" s="10">
        <v>44222</v>
      </c>
      <c r="D16" s="14" t="s">
        <v>45</v>
      </c>
      <c r="E16" s="36" t="s">
        <v>19</v>
      </c>
      <c r="F16" s="15">
        <v>1.8</v>
      </c>
      <c r="G16" s="15">
        <v>0.95</v>
      </c>
      <c r="H16" s="15">
        <f t="shared" ref="H16:H19" si="4">F16*G16</f>
        <v>1.71</v>
      </c>
      <c r="I16" s="16">
        <v>1</v>
      </c>
      <c r="J16" s="17">
        <v>25000</v>
      </c>
      <c r="K16" s="17">
        <f t="shared" ref="K16:K19" si="5">H16*I16*J16</f>
        <v>42750</v>
      </c>
      <c r="L16" s="18"/>
      <c r="M16" s="11"/>
    </row>
    <row r="17" spans="1:13" x14ac:dyDescent="0.2">
      <c r="A17" s="14"/>
      <c r="B17" s="14"/>
      <c r="C17" s="10">
        <v>44208</v>
      </c>
      <c r="D17" s="41" t="s">
        <v>46</v>
      </c>
      <c r="E17" s="36" t="s">
        <v>19</v>
      </c>
      <c r="F17" s="15">
        <v>3.3</v>
      </c>
      <c r="G17" s="15">
        <v>1</v>
      </c>
      <c r="H17" s="15">
        <f t="shared" si="4"/>
        <v>3.3</v>
      </c>
      <c r="I17" s="16">
        <v>1</v>
      </c>
      <c r="J17" s="17">
        <v>25000</v>
      </c>
      <c r="K17" s="17">
        <f t="shared" si="5"/>
        <v>82500</v>
      </c>
      <c r="L17" s="18"/>
      <c r="M17" s="11"/>
    </row>
    <row r="18" spans="1:13" x14ac:dyDescent="0.2">
      <c r="A18" s="14"/>
      <c r="B18" s="14"/>
      <c r="C18" s="10">
        <v>44208</v>
      </c>
      <c r="D18" s="14" t="s">
        <v>47</v>
      </c>
      <c r="E18" s="36" t="s">
        <v>19</v>
      </c>
      <c r="F18" s="15">
        <v>3.5</v>
      </c>
      <c r="G18" s="15">
        <v>1.1000000000000001</v>
      </c>
      <c r="H18" s="15">
        <f t="shared" si="4"/>
        <v>3.8500000000000005</v>
      </c>
      <c r="I18" s="16">
        <v>1</v>
      </c>
      <c r="J18" s="17">
        <v>25000</v>
      </c>
      <c r="K18" s="17">
        <f t="shared" si="5"/>
        <v>96250.000000000015</v>
      </c>
      <c r="L18" s="18"/>
      <c r="M18" s="11"/>
    </row>
    <row r="19" spans="1:13" x14ac:dyDescent="0.2">
      <c r="A19" s="14"/>
      <c r="B19" s="14"/>
      <c r="C19" s="10">
        <v>44208</v>
      </c>
      <c r="D19" s="14" t="s">
        <v>48</v>
      </c>
      <c r="E19" s="36" t="s">
        <v>19</v>
      </c>
      <c r="F19" s="15">
        <v>2.2999999999999998</v>
      </c>
      <c r="G19" s="15">
        <v>0.8</v>
      </c>
      <c r="H19" s="15">
        <f t="shared" si="4"/>
        <v>1.8399999999999999</v>
      </c>
      <c r="I19" s="16">
        <v>1</v>
      </c>
      <c r="J19" s="17">
        <v>25000</v>
      </c>
      <c r="K19" s="17">
        <f t="shared" si="5"/>
        <v>46000</v>
      </c>
      <c r="L19" s="18"/>
      <c r="M19" s="11"/>
    </row>
    <row r="20" spans="1:13" x14ac:dyDescent="0.2">
      <c r="A20" s="14"/>
      <c r="B20" s="14"/>
      <c r="C20" s="10">
        <v>44217</v>
      </c>
      <c r="D20" s="14" t="s">
        <v>49</v>
      </c>
      <c r="E20" s="36" t="s">
        <v>19</v>
      </c>
      <c r="F20" s="15">
        <v>3</v>
      </c>
      <c r="G20" s="15">
        <v>0.85</v>
      </c>
      <c r="H20" s="15">
        <f t="shared" si="2"/>
        <v>2.5499999999999998</v>
      </c>
      <c r="I20" s="16">
        <v>1</v>
      </c>
      <c r="J20" s="17">
        <v>25000</v>
      </c>
      <c r="K20" s="17">
        <f t="shared" si="3"/>
        <v>63749.999999999993</v>
      </c>
      <c r="L20" s="18"/>
      <c r="M20" s="11"/>
    </row>
    <row r="21" spans="1:13" x14ac:dyDescent="0.2">
      <c r="A21" s="14"/>
      <c r="B21" s="14"/>
      <c r="C21" s="10">
        <v>44217</v>
      </c>
      <c r="D21" s="14" t="s">
        <v>50</v>
      </c>
      <c r="E21" s="36" t="s">
        <v>19</v>
      </c>
      <c r="F21" s="15">
        <v>2</v>
      </c>
      <c r="G21" s="15">
        <v>0.95</v>
      </c>
      <c r="H21" s="15">
        <f t="shared" si="2"/>
        <v>1.9</v>
      </c>
      <c r="I21" s="16">
        <v>1</v>
      </c>
      <c r="J21" s="17">
        <v>25000</v>
      </c>
      <c r="K21" s="17">
        <f t="shared" si="3"/>
        <v>47500</v>
      </c>
      <c r="L21" s="18"/>
      <c r="M21" s="11"/>
    </row>
    <row r="22" spans="1:13" x14ac:dyDescent="0.2">
      <c r="A22" s="14"/>
      <c r="B22" s="14"/>
      <c r="C22" s="10">
        <v>44217</v>
      </c>
      <c r="D22" s="14" t="s">
        <v>51</v>
      </c>
      <c r="E22" s="36" t="s">
        <v>19</v>
      </c>
      <c r="F22" s="15">
        <v>2.8</v>
      </c>
      <c r="G22" s="15">
        <v>0.75</v>
      </c>
      <c r="H22" s="15">
        <f t="shared" si="2"/>
        <v>2.0999999999999996</v>
      </c>
      <c r="I22" s="16">
        <v>1</v>
      </c>
      <c r="J22" s="17">
        <v>25000</v>
      </c>
      <c r="K22" s="17">
        <f t="shared" si="3"/>
        <v>52499.999999999993</v>
      </c>
      <c r="L22" s="18"/>
      <c r="M22" s="11"/>
    </row>
    <row r="23" spans="1:13" x14ac:dyDescent="0.2">
      <c r="A23" s="14"/>
      <c r="B23" s="14"/>
      <c r="C23" s="10">
        <v>44217</v>
      </c>
      <c r="D23" s="14" t="s">
        <v>52</v>
      </c>
      <c r="E23" s="36" t="s">
        <v>19</v>
      </c>
      <c r="F23" s="15">
        <v>4.54</v>
      </c>
      <c r="G23" s="15">
        <v>1.1100000000000001</v>
      </c>
      <c r="H23" s="15">
        <f t="shared" si="2"/>
        <v>5.0394000000000005</v>
      </c>
      <c r="I23" s="16">
        <v>1</v>
      </c>
      <c r="J23" s="17">
        <v>25000</v>
      </c>
      <c r="K23" s="17">
        <f t="shared" si="3"/>
        <v>125985.00000000001</v>
      </c>
      <c r="L23" s="18"/>
      <c r="M23" s="11"/>
    </row>
    <row r="24" spans="1:13" x14ac:dyDescent="0.2">
      <c r="A24" s="14"/>
      <c r="B24" s="14"/>
      <c r="C24" s="10">
        <v>44217</v>
      </c>
      <c r="D24" s="14" t="s">
        <v>53</v>
      </c>
      <c r="E24" s="36" t="s">
        <v>19</v>
      </c>
      <c r="F24" s="15">
        <v>2</v>
      </c>
      <c r="G24" s="15">
        <v>0.5</v>
      </c>
      <c r="H24" s="15">
        <f t="shared" si="2"/>
        <v>1</v>
      </c>
      <c r="I24" s="16">
        <v>1</v>
      </c>
      <c r="J24" s="17">
        <v>25000</v>
      </c>
      <c r="K24" s="17">
        <f t="shared" si="3"/>
        <v>25000</v>
      </c>
      <c r="L24" s="18"/>
      <c r="M24" s="11"/>
    </row>
    <row r="25" spans="1:13" x14ac:dyDescent="0.2">
      <c r="A25" s="14"/>
      <c r="B25" s="14"/>
      <c r="C25" s="10">
        <v>44217</v>
      </c>
      <c r="D25" s="14" t="s">
        <v>54</v>
      </c>
      <c r="E25" s="36" t="s">
        <v>18</v>
      </c>
      <c r="F25" s="15">
        <v>3</v>
      </c>
      <c r="G25" s="15">
        <v>0.8</v>
      </c>
      <c r="H25" s="15">
        <f t="shared" si="2"/>
        <v>2.4000000000000004</v>
      </c>
      <c r="I25" s="16">
        <v>1</v>
      </c>
      <c r="J25" s="17">
        <v>25000</v>
      </c>
      <c r="K25" s="17">
        <f t="shared" si="3"/>
        <v>60000.000000000007</v>
      </c>
      <c r="L25" s="18"/>
      <c r="M25" s="11"/>
    </row>
    <row r="26" spans="1:13" x14ac:dyDescent="0.2">
      <c r="A26" s="14"/>
      <c r="B26" s="14"/>
      <c r="C26" s="10">
        <v>44217</v>
      </c>
      <c r="D26" s="14" t="s">
        <v>47</v>
      </c>
      <c r="E26" s="36" t="s">
        <v>18</v>
      </c>
      <c r="F26" s="15">
        <v>3</v>
      </c>
      <c r="G26" s="15">
        <v>0.8</v>
      </c>
      <c r="H26" s="15">
        <f t="shared" si="2"/>
        <v>2.4000000000000004</v>
      </c>
      <c r="I26" s="16">
        <v>1</v>
      </c>
      <c r="J26" s="17">
        <v>25000</v>
      </c>
      <c r="K26" s="17">
        <f t="shared" si="3"/>
        <v>60000.000000000007</v>
      </c>
      <c r="L26" s="18"/>
      <c r="M26" s="11"/>
    </row>
    <row r="27" spans="1:13" x14ac:dyDescent="0.2">
      <c r="A27" s="14"/>
      <c r="B27" s="14"/>
      <c r="C27" s="10">
        <v>44210</v>
      </c>
      <c r="D27" s="14" t="s">
        <v>55</v>
      </c>
      <c r="E27" s="36" t="s">
        <v>18</v>
      </c>
      <c r="F27" s="15">
        <v>3</v>
      </c>
      <c r="G27" s="15">
        <v>0.7</v>
      </c>
      <c r="H27" s="15">
        <f t="shared" si="2"/>
        <v>2.0999999999999996</v>
      </c>
      <c r="I27" s="16">
        <v>1</v>
      </c>
      <c r="J27" s="17">
        <v>25000</v>
      </c>
      <c r="K27" s="17">
        <f t="shared" si="3"/>
        <v>52499.999999999993</v>
      </c>
      <c r="L27" s="18"/>
      <c r="M27" s="11"/>
    </row>
    <row r="28" spans="1:13" x14ac:dyDescent="0.2">
      <c r="A28" s="14"/>
      <c r="B28" s="14"/>
      <c r="C28" s="10">
        <v>44210</v>
      </c>
      <c r="D28" s="14" t="s">
        <v>56</v>
      </c>
      <c r="E28" s="36" t="s">
        <v>18</v>
      </c>
      <c r="F28" s="15">
        <v>2</v>
      </c>
      <c r="G28" s="15">
        <v>0.5</v>
      </c>
      <c r="H28" s="15">
        <f t="shared" si="2"/>
        <v>1</v>
      </c>
      <c r="I28" s="16">
        <v>1</v>
      </c>
      <c r="J28" s="17">
        <v>25000</v>
      </c>
      <c r="K28" s="17">
        <f t="shared" si="3"/>
        <v>25000</v>
      </c>
      <c r="L28" s="18"/>
      <c r="M28" s="11"/>
    </row>
    <row r="29" spans="1:13" x14ac:dyDescent="0.2">
      <c r="A29" s="14"/>
      <c r="B29" s="14"/>
      <c r="C29" s="10">
        <v>44221</v>
      </c>
      <c r="D29" s="14" t="s">
        <v>57</v>
      </c>
      <c r="E29" s="36" t="s">
        <v>19</v>
      </c>
      <c r="F29" s="15">
        <v>2.6</v>
      </c>
      <c r="G29" s="15">
        <v>1</v>
      </c>
      <c r="H29" s="15">
        <f t="shared" si="2"/>
        <v>2.6</v>
      </c>
      <c r="I29" s="16">
        <v>1</v>
      </c>
      <c r="J29" s="17">
        <v>25000</v>
      </c>
      <c r="K29" s="17">
        <f t="shared" si="3"/>
        <v>65000</v>
      </c>
      <c r="L29" s="18"/>
      <c r="M29" s="11"/>
    </row>
    <row r="30" spans="1:13" x14ac:dyDescent="0.2">
      <c r="A30" s="14"/>
      <c r="B30" s="14"/>
      <c r="C30" s="10">
        <v>44221</v>
      </c>
      <c r="D30" s="14" t="s">
        <v>58</v>
      </c>
      <c r="E30" s="36" t="s">
        <v>19</v>
      </c>
      <c r="F30" s="15">
        <v>2.5</v>
      </c>
      <c r="G30" s="15">
        <v>1</v>
      </c>
      <c r="H30" s="15">
        <f t="shared" si="2"/>
        <v>2.5</v>
      </c>
      <c r="I30" s="16">
        <v>1</v>
      </c>
      <c r="J30" s="17">
        <v>25000</v>
      </c>
      <c r="K30" s="17">
        <f t="shared" si="3"/>
        <v>62500</v>
      </c>
      <c r="L30" s="18"/>
      <c r="M30" s="11"/>
    </row>
    <row r="31" spans="1:13" x14ac:dyDescent="0.2">
      <c r="A31" s="14"/>
      <c r="B31" s="14"/>
      <c r="C31" s="10">
        <v>44221</v>
      </c>
      <c r="D31" s="14" t="s">
        <v>59</v>
      </c>
      <c r="E31" s="36" t="s">
        <v>19</v>
      </c>
      <c r="F31" s="15">
        <v>2.2000000000000002</v>
      </c>
      <c r="G31" s="15">
        <v>0.8</v>
      </c>
      <c r="H31" s="15">
        <f t="shared" si="2"/>
        <v>1.7600000000000002</v>
      </c>
      <c r="I31" s="16">
        <v>1</v>
      </c>
      <c r="J31" s="17">
        <v>25000</v>
      </c>
      <c r="K31" s="17">
        <f t="shared" si="3"/>
        <v>44000.000000000007</v>
      </c>
      <c r="L31" s="18"/>
      <c r="M31" s="11"/>
    </row>
    <row r="32" spans="1:13" x14ac:dyDescent="0.2">
      <c r="A32" s="14"/>
      <c r="B32" s="14"/>
      <c r="C32" s="10">
        <v>44221</v>
      </c>
      <c r="D32" s="14" t="s">
        <v>60</v>
      </c>
      <c r="E32" s="36" t="s">
        <v>19</v>
      </c>
      <c r="F32" s="15">
        <v>1.5</v>
      </c>
      <c r="G32" s="15">
        <v>1.5</v>
      </c>
      <c r="H32" s="15">
        <f t="shared" si="2"/>
        <v>2.25</v>
      </c>
      <c r="I32" s="16">
        <v>1</v>
      </c>
      <c r="J32" s="17">
        <v>25000</v>
      </c>
      <c r="K32" s="17">
        <f t="shared" si="3"/>
        <v>56250</v>
      </c>
      <c r="L32" s="18"/>
      <c r="M32" s="11"/>
    </row>
    <row r="33" spans="1:13" x14ac:dyDescent="0.2">
      <c r="A33" s="14"/>
      <c r="B33" s="14"/>
      <c r="C33" s="10">
        <v>44221</v>
      </c>
      <c r="D33" s="14" t="s">
        <v>61</v>
      </c>
      <c r="E33" s="36" t="s">
        <v>19</v>
      </c>
      <c r="F33" s="15">
        <v>1.8</v>
      </c>
      <c r="G33" s="15">
        <v>0.7</v>
      </c>
      <c r="H33" s="15">
        <f t="shared" si="2"/>
        <v>1.26</v>
      </c>
      <c r="I33" s="16">
        <v>1</v>
      </c>
      <c r="J33" s="17">
        <v>25000</v>
      </c>
      <c r="K33" s="17">
        <f t="shared" si="3"/>
        <v>31500</v>
      </c>
      <c r="L33" s="18"/>
      <c r="M33" s="11"/>
    </row>
    <row r="34" spans="1:13" x14ac:dyDescent="0.2">
      <c r="A34" s="14"/>
      <c r="B34" s="14"/>
      <c r="C34" s="10">
        <v>44221</v>
      </c>
      <c r="D34" s="14" t="s">
        <v>62</v>
      </c>
      <c r="E34" s="36" t="s">
        <v>19</v>
      </c>
      <c r="F34" s="15">
        <v>2.5</v>
      </c>
      <c r="G34" s="15">
        <v>1</v>
      </c>
      <c r="H34" s="15">
        <f t="shared" si="2"/>
        <v>2.5</v>
      </c>
      <c r="I34" s="16">
        <v>1</v>
      </c>
      <c r="J34" s="17">
        <v>25000</v>
      </c>
      <c r="K34" s="17">
        <f t="shared" si="3"/>
        <v>62500</v>
      </c>
      <c r="L34" s="18"/>
      <c r="M34" s="11"/>
    </row>
    <row r="35" spans="1:13" x14ac:dyDescent="0.2">
      <c r="A35" s="14"/>
      <c r="B35" s="14"/>
      <c r="C35" s="10">
        <v>44221</v>
      </c>
      <c r="D35" s="14" t="s">
        <v>63</v>
      </c>
      <c r="E35" s="36" t="s">
        <v>19</v>
      </c>
      <c r="F35" s="15">
        <v>2</v>
      </c>
      <c r="G35" s="15">
        <v>0.8</v>
      </c>
      <c r="H35" s="15">
        <f t="shared" si="2"/>
        <v>1.6</v>
      </c>
      <c r="I35" s="16">
        <v>1</v>
      </c>
      <c r="J35" s="17">
        <v>25000</v>
      </c>
      <c r="K35" s="17">
        <f t="shared" si="3"/>
        <v>40000</v>
      </c>
      <c r="L35" s="18"/>
      <c r="M35" s="11"/>
    </row>
    <row r="36" spans="1:13" x14ac:dyDescent="0.2">
      <c r="A36" s="14"/>
      <c r="B36" s="14"/>
      <c r="C36" s="10">
        <v>44221</v>
      </c>
      <c r="D36" s="14" t="s">
        <v>64</v>
      </c>
      <c r="E36" s="36" t="s">
        <v>19</v>
      </c>
      <c r="F36" s="15">
        <v>6</v>
      </c>
      <c r="G36" s="15">
        <v>1</v>
      </c>
      <c r="H36" s="15">
        <f t="shared" si="2"/>
        <v>6</v>
      </c>
      <c r="I36" s="16">
        <v>1</v>
      </c>
      <c r="J36" s="17">
        <v>25000</v>
      </c>
      <c r="K36" s="17">
        <f t="shared" si="3"/>
        <v>150000</v>
      </c>
      <c r="L36" s="18"/>
      <c r="M36" s="11"/>
    </row>
    <row r="37" spans="1:13" x14ac:dyDescent="0.2">
      <c r="A37" s="14"/>
      <c r="B37" s="14"/>
      <c r="C37" s="10">
        <v>44223</v>
      </c>
      <c r="D37" s="14" t="s">
        <v>65</v>
      </c>
      <c r="E37" s="36" t="s">
        <v>18</v>
      </c>
      <c r="F37" s="15">
        <v>5</v>
      </c>
      <c r="G37" s="15">
        <v>1</v>
      </c>
      <c r="H37" s="15">
        <f t="shared" si="2"/>
        <v>5</v>
      </c>
      <c r="I37" s="16">
        <v>1</v>
      </c>
      <c r="J37" s="17">
        <v>25000</v>
      </c>
      <c r="K37" s="17">
        <f t="shared" si="3"/>
        <v>125000</v>
      </c>
      <c r="L37" s="18"/>
      <c r="M37" s="11"/>
    </row>
    <row r="38" spans="1:13" x14ac:dyDescent="0.2">
      <c r="A38" s="14"/>
      <c r="B38" s="14"/>
      <c r="C38" s="10">
        <v>44223</v>
      </c>
      <c r="D38" s="14" t="s">
        <v>66</v>
      </c>
      <c r="E38" s="36" t="s">
        <v>18</v>
      </c>
      <c r="F38" s="15">
        <v>4</v>
      </c>
      <c r="G38" s="15">
        <v>1</v>
      </c>
      <c r="H38" s="15">
        <f t="shared" si="2"/>
        <v>4</v>
      </c>
      <c r="I38" s="16">
        <v>1</v>
      </c>
      <c r="J38" s="17">
        <v>25000</v>
      </c>
      <c r="K38" s="17">
        <f t="shared" si="3"/>
        <v>100000</v>
      </c>
      <c r="L38" s="18"/>
      <c r="M38" s="11"/>
    </row>
    <row r="39" spans="1:13" x14ac:dyDescent="0.2">
      <c r="A39" s="14"/>
      <c r="B39" s="14"/>
      <c r="C39" s="10">
        <v>44223</v>
      </c>
      <c r="D39" s="14" t="s">
        <v>67</v>
      </c>
      <c r="E39" s="36" t="s">
        <v>18</v>
      </c>
      <c r="F39" s="15">
        <v>6</v>
      </c>
      <c r="G39" s="15">
        <v>1</v>
      </c>
      <c r="H39" s="15">
        <f t="shared" si="2"/>
        <v>6</v>
      </c>
      <c r="I39" s="16">
        <v>1</v>
      </c>
      <c r="J39" s="17">
        <v>25000</v>
      </c>
      <c r="K39" s="17">
        <f t="shared" si="3"/>
        <v>150000</v>
      </c>
      <c r="L39" s="18"/>
      <c r="M39" s="11"/>
    </row>
    <row r="40" spans="1:13" x14ac:dyDescent="0.2">
      <c r="A40" s="14"/>
      <c r="B40" s="14"/>
      <c r="C40" s="10">
        <v>44223</v>
      </c>
      <c r="D40" s="14" t="s">
        <v>68</v>
      </c>
      <c r="E40" s="36" t="s">
        <v>18</v>
      </c>
      <c r="F40" s="15">
        <v>7</v>
      </c>
      <c r="G40" s="15">
        <v>1</v>
      </c>
      <c r="H40" s="15">
        <f t="shared" si="2"/>
        <v>7</v>
      </c>
      <c r="I40" s="16">
        <v>1</v>
      </c>
      <c r="J40" s="17">
        <v>25000</v>
      </c>
      <c r="K40" s="17">
        <f t="shared" si="3"/>
        <v>175000</v>
      </c>
      <c r="L40" s="18"/>
      <c r="M40" s="11"/>
    </row>
    <row r="41" spans="1:13" x14ac:dyDescent="0.2">
      <c r="A41" s="14"/>
      <c r="B41" s="14"/>
      <c r="C41" s="10">
        <v>44223</v>
      </c>
      <c r="D41" s="14" t="s">
        <v>69</v>
      </c>
      <c r="E41" s="36" t="s">
        <v>18</v>
      </c>
      <c r="F41" s="15">
        <v>7</v>
      </c>
      <c r="G41" s="15">
        <v>1</v>
      </c>
      <c r="H41" s="15">
        <f t="shared" si="2"/>
        <v>7</v>
      </c>
      <c r="I41" s="16">
        <v>1</v>
      </c>
      <c r="J41" s="17">
        <v>25000</v>
      </c>
      <c r="K41" s="17">
        <f t="shared" si="3"/>
        <v>175000</v>
      </c>
      <c r="L41" s="18"/>
      <c r="M41" s="11"/>
    </row>
    <row r="42" spans="1:13" x14ac:dyDescent="0.2">
      <c r="A42" s="14"/>
      <c r="B42" s="14"/>
      <c r="C42" s="10">
        <v>44212</v>
      </c>
      <c r="D42" s="14" t="s">
        <v>70</v>
      </c>
      <c r="E42" s="36" t="s">
        <v>18</v>
      </c>
      <c r="F42" s="15">
        <v>2.9</v>
      </c>
      <c r="G42" s="15">
        <v>0.8</v>
      </c>
      <c r="H42" s="15">
        <f t="shared" si="2"/>
        <v>2.3199999999999998</v>
      </c>
      <c r="I42" s="16">
        <v>1</v>
      </c>
      <c r="J42" s="17">
        <v>25000</v>
      </c>
      <c r="K42" s="17">
        <f t="shared" si="3"/>
        <v>57999.999999999993</v>
      </c>
      <c r="L42" s="18"/>
      <c r="M42" s="11"/>
    </row>
    <row r="43" spans="1:13" x14ac:dyDescent="0.2">
      <c r="A43" s="14"/>
      <c r="B43" s="14"/>
      <c r="C43" s="10">
        <v>44212</v>
      </c>
      <c r="D43" s="14" t="s">
        <v>71</v>
      </c>
      <c r="E43" s="36" t="s">
        <v>18</v>
      </c>
      <c r="F43" s="15">
        <v>2.1</v>
      </c>
      <c r="G43" s="15">
        <v>0.8</v>
      </c>
      <c r="H43" s="15">
        <f t="shared" si="2"/>
        <v>1.6800000000000002</v>
      </c>
      <c r="I43" s="16">
        <v>1</v>
      </c>
      <c r="J43" s="17">
        <v>25000</v>
      </c>
      <c r="K43" s="17">
        <f t="shared" si="3"/>
        <v>42000.000000000007</v>
      </c>
      <c r="L43" s="18"/>
      <c r="M43" s="11"/>
    </row>
    <row r="44" spans="1:13" x14ac:dyDescent="0.2">
      <c r="A44" s="14"/>
      <c r="B44" s="14"/>
      <c r="C44" s="10">
        <v>44212</v>
      </c>
      <c r="D44" s="14" t="s">
        <v>72</v>
      </c>
      <c r="E44" s="36" t="s">
        <v>18</v>
      </c>
      <c r="F44" s="15">
        <v>3</v>
      </c>
      <c r="G44" s="15">
        <v>1</v>
      </c>
      <c r="H44" s="15">
        <f t="shared" si="2"/>
        <v>3</v>
      </c>
      <c r="I44" s="16">
        <v>1</v>
      </c>
      <c r="J44" s="17">
        <v>25000</v>
      </c>
      <c r="K44" s="17">
        <f t="shared" si="3"/>
        <v>75000</v>
      </c>
      <c r="L44" s="18"/>
      <c r="M44" s="11"/>
    </row>
    <row r="45" spans="1:13" x14ac:dyDescent="0.2">
      <c r="A45" s="14"/>
      <c r="B45" s="14"/>
      <c r="C45" s="10">
        <v>40926</v>
      </c>
      <c r="D45" s="14" t="s">
        <v>73</v>
      </c>
      <c r="E45" s="36" t="s">
        <v>18</v>
      </c>
      <c r="F45" s="15">
        <v>2.0499999999999998</v>
      </c>
      <c r="G45" s="15">
        <v>0.7</v>
      </c>
      <c r="H45" s="15">
        <f t="shared" si="2"/>
        <v>1.4349999999999998</v>
      </c>
      <c r="I45" s="16">
        <v>1</v>
      </c>
      <c r="J45" s="17">
        <v>25000</v>
      </c>
      <c r="K45" s="17">
        <f t="shared" si="3"/>
        <v>35874.999999999993</v>
      </c>
      <c r="L45" s="18"/>
      <c r="M45" s="11"/>
    </row>
    <row r="46" spans="1:13" x14ac:dyDescent="0.2">
      <c r="A46" s="14"/>
      <c r="B46" s="14"/>
      <c r="C46" s="10">
        <v>40926</v>
      </c>
      <c r="D46" s="14" t="s">
        <v>74</v>
      </c>
      <c r="E46" s="36" t="s">
        <v>18</v>
      </c>
      <c r="F46" s="15">
        <v>2.15</v>
      </c>
      <c r="G46" s="15">
        <v>0.7</v>
      </c>
      <c r="H46" s="15">
        <f t="shared" si="2"/>
        <v>1.5049999999999999</v>
      </c>
      <c r="I46" s="16">
        <v>1</v>
      </c>
      <c r="J46" s="17">
        <v>25000</v>
      </c>
      <c r="K46" s="17">
        <f t="shared" si="3"/>
        <v>37625</v>
      </c>
      <c r="L46" s="18"/>
      <c r="M46" s="11"/>
    </row>
    <row r="47" spans="1:13" x14ac:dyDescent="0.2">
      <c r="A47" s="14"/>
      <c r="B47" s="14"/>
      <c r="C47" s="10">
        <v>40926</v>
      </c>
      <c r="D47" s="14" t="s">
        <v>75</v>
      </c>
      <c r="E47" s="36" t="s">
        <v>18</v>
      </c>
      <c r="F47" s="15">
        <v>2.1</v>
      </c>
      <c r="G47" s="15">
        <v>0.65</v>
      </c>
      <c r="H47" s="15">
        <f t="shared" si="2"/>
        <v>1.3650000000000002</v>
      </c>
      <c r="I47" s="16">
        <v>1</v>
      </c>
      <c r="J47" s="17">
        <v>25000</v>
      </c>
      <c r="K47" s="17">
        <f t="shared" si="3"/>
        <v>34125.000000000007</v>
      </c>
      <c r="L47" s="18"/>
      <c r="M47" s="11"/>
    </row>
    <row r="48" spans="1:13" x14ac:dyDescent="0.2">
      <c r="A48" s="14"/>
      <c r="B48" s="14"/>
      <c r="C48" s="10">
        <v>40926</v>
      </c>
      <c r="D48" s="14" t="s">
        <v>76</v>
      </c>
      <c r="E48" s="36" t="s">
        <v>18</v>
      </c>
      <c r="F48" s="15">
        <v>2.0499999999999998</v>
      </c>
      <c r="G48" s="15">
        <v>0.5</v>
      </c>
      <c r="H48" s="15">
        <f t="shared" si="2"/>
        <v>1.0249999999999999</v>
      </c>
      <c r="I48" s="16">
        <v>1</v>
      </c>
      <c r="J48" s="17">
        <v>25000</v>
      </c>
      <c r="K48" s="17">
        <f t="shared" si="3"/>
        <v>25624.999999999996</v>
      </c>
      <c r="L48" s="18"/>
      <c r="M48" s="11"/>
    </row>
    <row r="49" spans="1:13" x14ac:dyDescent="0.2">
      <c r="A49" s="14"/>
      <c r="B49" s="14"/>
      <c r="C49" s="10">
        <v>40926</v>
      </c>
      <c r="D49" s="14" t="s">
        <v>77</v>
      </c>
      <c r="E49" s="36" t="s">
        <v>18</v>
      </c>
      <c r="F49" s="15">
        <v>3.5</v>
      </c>
      <c r="G49" s="15">
        <v>1</v>
      </c>
      <c r="H49" s="15">
        <f t="shared" si="2"/>
        <v>3.5</v>
      </c>
      <c r="I49" s="16">
        <v>1</v>
      </c>
      <c r="J49" s="17">
        <v>25000</v>
      </c>
      <c r="K49" s="17">
        <f t="shared" si="3"/>
        <v>87500</v>
      </c>
      <c r="L49" s="18"/>
      <c r="M49" s="11"/>
    </row>
    <row r="50" spans="1:13" x14ac:dyDescent="0.2">
      <c r="A50" s="14"/>
      <c r="B50" s="14"/>
      <c r="C50" s="10">
        <v>44215</v>
      </c>
      <c r="D50" s="14" t="s">
        <v>79</v>
      </c>
      <c r="E50" s="36" t="s">
        <v>18</v>
      </c>
      <c r="F50" s="15">
        <v>3.25</v>
      </c>
      <c r="G50" s="15">
        <v>0.6</v>
      </c>
      <c r="H50" s="15">
        <f t="shared" si="2"/>
        <v>1.95</v>
      </c>
      <c r="I50" s="16">
        <v>1</v>
      </c>
      <c r="J50" s="17">
        <v>25000</v>
      </c>
      <c r="K50" s="17">
        <f t="shared" si="3"/>
        <v>48750</v>
      </c>
      <c r="L50" s="18"/>
      <c r="M50" s="11"/>
    </row>
    <row r="51" spans="1:13" x14ac:dyDescent="0.2">
      <c r="A51" s="14"/>
      <c r="B51" s="14"/>
      <c r="C51" s="10">
        <v>44215</v>
      </c>
      <c r="D51" s="14" t="s">
        <v>78</v>
      </c>
      <c r="E51" s="36" t="s">
        <v>18</v>
      </c>
      <c r="F51" s="15">
        <v>4</v>
      </c>
      <c r="G51" s="15">
        <v>1</v>
      </c>
      <c r="H51" s="15">
        <f t="shared" si="2"/>
        <v>4</v>
      </c>
      <c r="I51" s="16">
        <v>1</v>
      </c>
      <c r="J51" s="17">
        <v>25000</v>
      </c>
      <c r="K51" s="17">
        <f t="shared" si="3"/>
        <v>100000</v>
      </c>
      <c r="L51" s="18"/>
      <c r="M51" s="11"/>
    </row>
    <row r="52" spans="1:13" x14ac:dyDescent="0.2">
      <c r="A52" s="14"/>
      <c r="B52" s="14"/>
      <c r="C52" s="10">
        <v>44215</v>
      </c>
      <c r="D52" s="14" t="s">
        <v>80</v>
      </c>
      <c r="E52" s="36" t="s">
        <v>18</v>
      </c>
      <c r="F52" s="15">
        <v>3.25</v>
      </c>
      <c r="G52" s="15">
        <v>0.6</v>
      </c>
      <c r="H52" s="15">
        <f t="shared" si="2"/>
        <v>1.95</v>
      </c>
      <c r="I52" s="16">
        <v>1</v>
      </c>
      <c r="J52" s="17">
        <v>25000</v>
      </c>
      <c r="K52" s="17">
        <f t="shared" si="3"/>
        <v>48750</v>
      </c>
      <c r="L52" s="18"/>
      <c r="M52" s="11"/>
    </row>
    <row r="53" spans="1:13" x14ac:dyDescent="0.2">
      <c r="A53" s="14"/>
      <c r="B53" s="14"/>
      <c r="C53" s="10">
        <v>44215</v>
      </c>
      <c r="D53" s="14" t="s">
        <v>81</v>
      </c>
      <c r="E53" s="36" t="s">
        <v>18</v>
      </c>
      <c r="F53" s="15">
        <v>6</v>
      </c>
      <c r="G53" s="15">
        <v>0.9</v>
      </c>
      <c r="H53" s="15">
        <f t="shared" si="2"/>
        <v>5.4</v>
      </c>
      <c r="I53" s="16">
        <v>1</v>
      </c>
      <c r="J53" s="17">
        <v>25000</v>
      </c>
      <c r="K53" s="17">
        <f t="shared" si="3"/>
        <v>135000</v>
      </c>
      <c r="L53" s="18"/>
      <c r="M53" s="11"/>
    </row>
    <row r="54" spans="1:13" x14ac:dyDescent="0.2">
      <c r="A54" s="14"/>
      <c r="B54" s="14"/>
      <c r="C54" s="10">
        <v>44215</v>
      </c>
      <c r="D54" s="41" t="s">
        <v>82</v>
      </c>
      <c r="E54" s="36" t="s">
        <v>18</v>
      </c>
      <c r="F54" s="15">
        <v>12</v>
      </c>
      <c r="G54" s="15">
        <v>1.2</v>
      </c>
      <c r="H54" s="15">
        <f t="shared" si="2"/>
        <v>14.399999999999999</v>
      </c>
      <c r="I54" s="16">
        <v>1</v>
      </c>
      <c r="J54" s="17">
        <v>25000</v>
      </c>
      <c r="K54" s="17">
        <f t="shared" si="3"/>
        <v>359999.99999999994</v>
      </c>
      <c r="L54" s="18"/>
      <c r="M54" s="11"/>
    </row>
    <row r="55" spans="1:13" x14ac:dyDescent="0.2">
      <c r="A55" s="14"/>
      <c r="B55" s="14"/>
      <c r="C55" s="10">
        <v>44215</v>
      </c>
      <c r="D55" s="14" t="s">
        <v>83</v>
      </c>
      <c r="E55" s="36" t="s">
        <v>18</v>
      </c>
      <c r="F55" s="15">
        <v>2</v>
      </c>
      <c r="G55" s="15">
        <v>0.9</v>
      </c>
      <c r="H55" s="15">
        <f t="shared" si="2"/>
        <v>1.8</v>
      </c>
      <c r="I55" s="16">
        <v>1</v>
      </c>
      <c r="J55" s="17">
        <v>25000</v>
      </c>
      <c r="K55" s="17">
        <f t="shared" si="3"/>
        <v>45000</v>
      </c>
      <c r="L55" s="18"/>
      <c r="M55" s="11"/>
    </row>
    <row r="56" spans="1:13" x14ac:dyDescent="0.2">
      <c r="A56" s="14"/>
      <c r="B56" s="14"/>
      <c r="C56" s="10">
        <v>44215</v>
      </c>
      <c r="D56" s="14" t="s">
        <v>84</v>
      </c>
      <c r="E56" s="36" t="s">
        <v>18</v>
      </c>
      <c r="F56" s="15">
        <v>3.5</v>
      </c>
      <c r="G56" s="15">
        <v>0.9</v>
      </c>
      <c r="H56" s="15">
        <f t="shared" si="2"/>
        <v>3.15</v>
      </c>
      <c r="I56" s="16">
        <v>1</v>
      </c>
      <c r="J56" s="17">
        <v>25000</v>
      </c>
      <c r="K56" s="17">
        <f t="shared" si="3"/>
        <v>78750</v>
      </c>
      <c r="L56" s="18"/>
      <c r="M56" s="11"/>
    </row>
    <row r="57" spans="1:13" x14ac:dyDescent="0.2">
      <c r="A57" s="14"/>
      <c r="B57" s="14"/>
      <c r="C57" s="10">
        <v>44215</v>
      </c>
      <c r="D57" s="14" t="s">
        <v>85</v>
      </c>
      <c r="E57" s="36" t="s">
        <v>18</v>
      </c>
      <c r="F57" s="15">
        <v>1.8</v>
      </c>
      <c r="G57" s="15">
        <v>0.65</v>
      </c>
      <c r="H57" s="15">
        <f t="shared" si="2"/>
        <v>1.1700000000000002</v>
      </c>
      <c r="I57" s="16">
        <v>1</v>
      </c>
      <c r="J57" s="17">
        <v>25000</v>
      </c>
      <c r="K57" s="17">
        <f t="shared" si="3"/>
        <v>29250.000000000004</v>
      </c>
      <c r="L57" s="18"/>
      <c r="M57" s="11"/>
    </row>
    <row r="58" spans="1:13" x14ac:dyDescent="0.2">
      <c r="A58" s="14"/>
      <c r="B58" s="14"/>
      <c r="C58" s="10">
        <v>44219</v>
      </c>
      <c r="D58" s="14" t="s">
        <v>86</v>
      </c>
      <c r="E58" s="36" t="s">
        <v>18</v>
      </c>
      <c r="F58" s="15">
        <v>1.25</v>
      </c>
      <c r="G58" s="15">
        <v>0.75</v>
      </c>
      <c r="H58" s="15">
        <f t="shared" si="2"/>
        <v>0.9375</v>
      </c>
      <c r="I58" s="16">
        <v>1</v>
      </c>
      <c r="J58" s="17">
        <v>25000</v>
      </c>
      <c r="K58" s="17">
        <f t="shared" si="3"/>
        <v>23437.5</v>
      </c>
      <c r="L58" s="18"/>
      <c r="M58" s="11"/>
    </row>
    <row r="59" spans="1:13" x14ac:dyDescent="0.2">
      <c r="A59" s="14"/>
      <c r="B59" s="14"/>
      <c r="C59" s="10">
        <v>44216</v>
      </c>
      <c r="D59" s="14" t="s">
        <v>87</v>
      </c>
      <c r="E59" s="36" t="s">
        <v>18</v>
      </c>
      <c r="F59" s="15">
        <v>2.7</v>
      </c>
      <c r="G59" s="15">
        <v>1</v>
      </c>
      <c r="H59" s="15">
        <f t="shared" si="2"/>
        <v>2.7</v>
      </c>
      <c r="I59" s="16">
        <v>1</v>
      </c>
      <c r="J59" s="17">
        <v>25000</v>
      </c>
      <c r="K59" s="17">
        <f t="shared" si="3"/>
        <v>67500</v>
      </c>
      <c r="L59" s="18"/>
      <c r="M59" s="11"/>
    </row>
    <row r="60" spans="1:13" x14ac:dyDescent="0.2">
      <c r="A60" s="14"/>
      <c r="B60" s="14"/>
      <c r="C60" s="10">
        <v>44216</v>
      </c>
      <c r="D60" s="14" t="s">
        <v>88</v>
      </c>
      <c r="E60" s="36" t="s">
        <v>18</v>
      </c>
      <c r="F60" s="15">
        <v>3</v>
      </c>
      <c r="G60" s="15">
        <v>0.8</v>
      </c>
      <c r="H60" s="15">
        <f t="shared" si="2"/>
        <v>2.4000000000000004</v>
      </c>
      <c r="I60" s="16">
        <v>1</v>
      </c>
      <c r="J60" s="17">
        <v>25000</v>
      </c>
      <c r="K60" s="17">
        <f t="shared" si="3"/>
        <v>60000.000000000007</v>
      </c>
      <c r="L60" s="18"/>
      <c r="M60" s="11"/>
    </row>
    <row r="61" spans="1:13" x14ac:dyDescent="0.2">
      <c r="A61" s="14"/>
      <c r="B61" s="14"/>
      <c r="C61" s="10">
        <v>44216</v>
      </c>
      <c r="D61" s="14" t="s">
        <v>89</v>
      </c>
      <c r="E61" s="36" t="s">
        <v>18</v>
      </c>
      <c r="F61" s="15">
        <v>3</v>
      </c>
      <c r="G61" s="15">
        <v>0.8</v>
      </c>
      <c r="H61" s="15">
        <f t="shared" si="2"/>
        <v>2.4000000000000004</v>
      </c>
      <c r="I61" s="16">
        <v>1</v>
      </c>
      <c r="J61" s="17">
        <v>25000</v>
      </c>
      <c r="K61" s="17">
        <f t="shared" si="3"/>
        <v>60000.000000000007</v>
      </c>
      <c r="L61" s="18"/>
      <c r="M61" s="11"/>
    </row>
    <row r="62" spans="1:13" x14ac:dyDescent="0.2">
      <c r="A62" s="14"/>
      <c r="B62" s="14"/>
      <c r="C62" s="10">
        <v>44216</v>
      </c>
      <c r="D62" s="14" t="s">
        <v>90</v>
      </c>
      <c r="E62" s="36" t="s">
        <v>18</v>
      </c>
      <c r="F62" s="15">
        <v>2.5</v>
      </c>
      <c r="G62" s="15">
        <v>1</v>
      </c>
      <c r="H62" s="15">
        <f t="shared" si="2"/>
        <v>2.5</v>
      </c>
      <c r="I62" s="16">
        <v>1</v>
      </c>
      <c r="J62" s="17">
        <v>25000</v>
      </c>
      <c r="K62" s="17">
        <f t="shared" si="3"/>
        <v>62500</v>
      </c>
      <c r="L62" s="18"/>
      <c r="M62" s="11"/>
    </row>
    <row r="63" spans="1:13" x14ac:dyDescent="0.2">
      <c r="A63" s="14"/>
      <c r="B63" s="14"/>
      <c r="C63" s="10">
        <v>44216</v>
      </c>
      <c r="D63" s="14" t="s">
        <v>47</v>
      </c>
      <c r="E63" s="36" t="s">
        <v>18</v>
      </c>
      <c r="F63" s="15">
        <v>2.5</v>
      </c>
      <c r="G63" s="15">
        <v>1</v>
      </c>
      <c r="H63" s="15">
        <f t="shared" si="2"/>
        <v>2.5</v>
      </c>
      <c r="I63" s="16">
        <v>1</v>
      </c>
      <c r="J63" s="17">
        <v>25000</v>
      </c>
      <c r="K63" s="17">
        <f t="shared" si="3"/>
        <v>62500</v>
      </c>
      <c r="L63" s="18"/>
      <c r="M63" s="11"/>
    </row>
    <row r="64" spans="1:13" x14ac:dyDescent="0.2">
      <c r="A64" s="14"/>
      <c r="B64" s="14"/>
      <c r="C64" s="10">
        <v>44216</v>
      </c>
      <c r="D64" s="14" t="s">
        <v>103</v>
      </c>
      <c r="E64" s="36" t="s">
        <v>21</v>
      </c>
      <c r="F64" s="15">
        <v>2</v>
      </c>
      <c r="G64" s="15">
        <v>1</v>
      </c>
      <c r="H64" s="15">
        <f t="shared" si="2"/>
        <v>2</v>
      </c>
      <c r="I64" s="16">
        <v>1</v>
      </c>
      <c r="J64" s="17">
        <v>25000</v>
      </c>
      <c r="K64" s="17">
        <f t="shared" si="3"/>
        <v>50000</v>
      </c>
      <c r="L64" s="18"/>
      <c r="M64" s="11"/>
    </row>
    <row r="65" spans="1:13" x14ac:dyDescent="0.2">
      <c r="A65" s="14"/>
      <c r="B65" s="14"/>
      <c r="C65" s="10">
        <v>44216</v>
      </c>
      <c r="D65" s="14" t="s">
        <v>104</v>
      </c>
      <c r="E65" s="36" t="s">
        <v>21</v>
      </c>
      <c r="F65" s="15">
        <v>3</v>
      </c>
      <c r="G65" s="15">
        <v>1</v>
      </c>
      <c r="H65" s="15">
        <f t="shared" si="2"/>
        <v>3</v>
      </c>
      <c r="I65" s="16">
        <v>1</v>
      </c>
      <c r="J65" s="17">
        <v>25000</v>
      </c>
      <c r="K65" s="17">
        <f t="shared" si="3"/>
        <v>75000</v>
      </c>
      <c r="L65" s="18"/>
      <c r="M65" s="11"/>
    </row>
    <row r="66" spans="1:13" x14ac:dyDescent="0.2">
      <c r="A66" s="14"/>
      <c r="B66" s="14"/>
      <c r="C66" s="10">
        <v>44216</v>
      </c>
      <c r="D66" s="14" t="s">
        <v>105</v>
      </c>
      <c r="E66" s="36" t="s">
        <v>21</v>
      </c>
      <c r="F66" s="15">
        <v>3</v>
      </c>
      <c r="G66" s="15">
        <v>1</v>
      </c>
      <c r="H66" s="15">
        <f t="shared" si="2"/>
        <v>3</v>
      </c>
      <c r="I66" s="16">
        <v>1</v>
      </c>
      <c r="J66" s="17">
        <v>25000</v>
      </c>
      <c r="K66" s="17">
        <f t="shared" si="3"/>
        <v>75000</v>
      </c>
      <c r="L66" s="18"/>
      <c r="M66" s="11"/>
    </row>
    <row r="67" spans="1:13" x14ac:dyDescent="0.2">
      <c r="A67" s="14"/>
      <c r="B67" s="14"/>
      <c r="C67" s="10">
        <v>44216</v>
      </c>
      <c r="D67" s="14" t="s">
        <v>106</v>
      </c>
      <c r="E67" s="36" t="s">
        <v>21</v>
      </c>
      <c r="F67" s="15">
        <v>3</v>
      </c>
      <c r="G67" s="15">
        <v>1</v>
      </c>
      <c r="H67" s="15">
        <f t="shared" si="2"/>
        <v>3</v>
      </c>
      <c r="I67" s="67">
        <v>2</v>
      </c>
      <c r="J67" s="17">
        <v>25000</v>
      </c>
      <c r="K67" s="17">
        <f t="shared" si="3"/>
        <v>150000</v>
      </c>
      <c r="L67" s="18"/>
      <c r="M67" s="11"/>
    </row>
    <row r="68" spans="1:13" x14ac:dyDescent="0.2">
      <c r="A68" s="14"/>
      <c r="B68" s="14"/>
      <c r="C68" s="10">
        <v>44216</v>
      </c>
      <c r="D68" s="14" t="s">
        <v>107</v>
      </c>
      <c r="E68" s="36" t="s">
        <v>21</v>
      </c>
      <c r="F68" s="15">
        <v>2</v>
      </c>
      <c r="G68" s="15">
        <v>1</v>
      </c>
      <c r="H68" s="15">
        <f t="shared" si="2"/>
        <v>2</v>
      </c>
      <c r="I68" s="16">
        <v>1</v>
      </c>
      <c r="J68" s="17">
        <v>25000</v>
      </c>
      <c r="K68" s="17">
        <f t="shared" si="3"/>
        <v>50000</v>
      </c>
      <c r="L68" s="18"/>
      <c r="M68" s="11"/>
    </row>
    <row r="69" spans="1:13" x14ac:dyDescent="0.2">
      <c r="A69" s="14"/>
      <c r="B69" s="14"/>
      <c r="C69" s="10">
        <v>44216</v>
      </c>
      <c r="D69" s="14" t="s">
        <v>108</v>
      </c>
      <c r="E69" s="36" t="s">
        <v>21</v>
      </c>
      <c r="F69" s="15">
        <v>2</v>
      </c>
      <c r="G69" s="15">
        <v>1</v>
      </c>
      <c r="H69" s="15">
        <f t="shared" si="2"/>
        <v>2</v>
      </c>
      <c r="I69" s="16">
        <v>1</v>
      </c>
      <c r="J69" s="17">
        <v>25000</v>
      </c>
      <c r="K69" s="17">
        <f t="shared" si="3"/>
        <v>50000</v>
      </c>
      <c r="L69" s="18"/>
      <c r="M69" s="11"/>
    </row>
    <row r="70" spans="1:13" x14ac:dyDescent="0.2">
      <c r="A70" s="14"/>
      <c r="B70" s="14"/>
      <c r="C70" s="10">
        <v>44216</v>
      </c>
      <c r="D70" s="14" t="s">
        <v>109</v>
      </c>
      <c r="E70" s="36" t="s">
        <v>21</v>
      </c>
      <c r="F70" s="15">
        <v>2</v>
      </c>
      <c r="G70" s="15">
        <v>1</v>
      </c>
      <c r="H70" s="15">
        <f t="shared" si="2"/>
        <v>2</v>
      </c>
      <c r="I70" s="16">
        <v>1</v>
      </c>
      <c r="J70" s="17">
        <v>25000</v>
      </c>
      <c r="K70" s="17">
        <f t="shared" si="3"/>
        <v>50000</v>
      </c>
      <c r="L70" s="18"/>
      <c r="M70" s="11"/>
    </row>
    <row r="71" spans="1:13" x14ac:dyDescent="0.2">
      <c r="A71" s="14"/>
      <c r="B71" s="14"/>
      <c r="C71" s="10">
        <v>44216</v>
      </c>
      <c r="D71" s="14" t="s">
        <v>110</v>
      </c>
      <c r="E71" s="36" t="s">
        <v>21</v>
      </c>
      <c r="F71" s="15">
        <v>3</v>
      </c>
      <c r="G71" s="15">
        <v>1</v>
      </c>
      <c r="H71" s="15">
        <f t="shared" si="2"/>
        <v>3</v>
      </c>
      <c r="I71" s="16">
        <v>1</v>
      </c>
      <c r="J71" s="17">
        <v>25000</v>
      </c>
      <c r="K71" s="17">
        <f t="shared" si="3"/>
        <v>75000</v>
      </c>
      <c r="L71" s="18"/>
      <c r="M71" s="11"/>
    </row>
    <row r="72" spans="1:13" x14ac:dyDescent="0.2">
      <c r="A72" s="14"/>
      <c r="B72" s="14"/>
      <c r="C72" s="10">
        <v>44216</v>
      </c>
      <c r="D72" s="14" t="s">
        <v>111</v>
      </c>
      <c r="E72" s="36" t="s">
        <v>21</v>
      </c>
      <c r="F72" s="15">
        <v>5</v>
      </c>
      <c r="G72" s="15">
        <v>1</v>
      </c>
      <c r="H72" s="15">
        <f t="shared" si="2"/>
        <v>5</v>
      </c>
      <c r="I72" s="16">
        <v>1</v>
      </c>
      <c r="J72" s="17">
        <v>25000</v>
      </c>
      <c r="K72" s="17">
        <f t="shared" si="3"/>
        <v>125000</v>
      </c>
      <c r="L72" s="18"/>
      <c r="M72" s="11"/>
    </row>
    <row r="73" spans="1:13" x14ac:dyDescent="0.2">
      <c r="A73" s="14"/>
      <c r="B73" s="14"/>
      <c r="C73" s="10">
        <v>44216</v>
      </c>
      <c r="D73" s="14" t="s">
        <v>112</v>
      </c>
      <c r="E73" s="36" t="s">
        <v>21</v>
      </c>
      <c r="F73" s="15">
        <v>1</v>
      </c>
      <c r="G73" s="15">
        <v>0.5</v>
      </c>
      <c r="H73" s="15">
        <f t="shared" si="2"/>
        <v>0.5</v>
      </c>
      <c r="I73" s="16">
        <v>1</v>
      </c>
      <c r="J73" s="17">
        <v>25000</v>
      </c>
      <c r="K73" s="17">
        <f t="shared" si="3"/>
        <v>12500</v>
      </c>
      <c r="L73" s="18"/>
      <c r="M73" s="11"/>
    </row>
    <row r="74" spans="1:13" x14ac:dyDescent="0.2">
      <c r="A74" s="14"/>
      <c r="B74" s="14"/>
      <c r="C74" s="10">
        <v>44216</v>
      </c>
      <c r="D74" s="14" t="s">
        <v>113</v>
      </c>
      <c r="E74" s="36" t="s">
        <v>21</v>
      </c>
      <c r="F74" s="15">
        <v>3</v>
      </c>
      <c r="G74" s="15">
        <v>1</v>
      </c>
      <c r="H74" s="15">
        <f t="shared" si="2"/>
        <v>3</v>
      </c>
      <c r="I74" s="16">
        <v>1</v>
      </c>
      <c r="J74" s="17">
        <v>25000</v>
      </c>
      <c r="K74" s="17">
        <f t="shared" si="3"/>
        <v>75000</v>
      </c>
      <c r="L74" s="18"/>
      <c r="M74" s="11"/>
    </row>
    <row r="75" spans="1:13" x14ac:dyDescent="0.2">
      <c r="A75" s="14"/>
      <c r="B75" s="14"/>
      <c r="C75" s="10">
        <v>44218</v>
      </c>
      <c r="D75" s="14" t="s">
        <v>114</v>
      </c>
      <c r="E75" s="36" t="s">
        <v>21</v>
      </c>
      <c r="F75" s="15">
        <v>3</v>
      </c>
      <c r="G75" s="15">
        <v>1</v>
      </c>
      <c r="H75" s="15">
        <f t="shared" si="2"/>
        <v>3</v>
      </c>
      <c r="I75" s="16">
        <v>1</v>
      </c>
      <c r="J75" s="17">
        <v>25000</v>
      </c>
      <c r="K75" s="17">
        <f t="shared" si="3"/>
        <v>75000</v>
      </c>
      <c r="L75" s="18"/>
      <c r="M75" s="11"/>
    </row>
    <row r="76" spans="1:13" x14ac:dyDescent="0.2">
      <c r="A76" s="14"/>
      <c r="B76" s="14"/>
      <c r="C76" s="10">
        <v>44218</v>
      </c>
      <c r="D76" s="14" t="s">
        <v>115</v>
      </c>
      <c r="E76" s="36" t="s">
        <v>21</v>
      </c>
      <c r="F76" s="15">
        <v>3</v>
      </c>
      <c r="G76" s="15">
        <v>1</v>
      </c>
      <c r="H76" s="15">
        <f t="shared" si="2"/>
        <v>3</v>
      </c>
      <c r="I76" s="16">
        <v>1</v>
      </c>
      <c r="J76" s="17">
        <v>25000</v>
      </c>
      <c r="K76" s="17">
        <f t="shared" si="3"/>
        <v>75000</v>
      </c>
      <c r="L76" s="18"/>
      <c r="M76" s="11"/>
    </row>
    <row r="77" spans="1:13" x14ac:dyDescent="0.2">
      <c r="A77" s="14"/>
      <c r="B77" s="14"/>
      <c r="C77" s="10">
        <v>44218</v>
      </c>
      <c r="D77" s="14" t="s">
        <v>116</v>
      </c>
      <c r="E77" s="36" t="s">
        <v>21</v>
      </c>
      <c r="F77" s="15">
        <v>6</v>
      </c>
      <c r="G77" s="15">
        <v>1</v>
      </c>
      <c r="H77" s="15">
        <f t="shared" si="2"/>
        <v>6</v>
      </c>
      <c r="I77" s="16">
        <v>1</v>
      </c>
      <c r="J77" s="17">
        <v>25000</v>
      </c>
      <c r="K77" s="17">
        <f t="shared" si="3"/>
        <v>150000</v>
      </c>
      <c r="L77" s="18"/>
      <c r="M77" s="11"/>
    </row>
    <row r="78" spans="1:13" x14ac:dyDescent="0.2">
      <c r="A78" s="14"/>
      <c r="B78" s="14"/>
      <c r="C78" s="10">
        <v>44218</v>
      </c>
      <c r="D78" s="14" t="s">
        <v>117</v>
      </c>
      <c r="E78" s="36" t="s">
        <v>21</v>
      </c>
      <c r="F78" s="15">
        <v>3</v>
      </c>
      <c r="G78" s="15">
        <v>1</v>
      </c>
      <c r="H78" s="15">
        <f t="shared" si="2"/>
        <v>3</v>
      </c>
      <c r="I78" s="16">
        <v>1</v>
      </c>
      <c r="J78" s="17">
        <v>25000</v>
      </c>
      <c r="K78" s="17">
        <f t="shared" si="3"/>
        <v>75000</v>
      </c>
      <c r="L78" s="18"/>
      <c r="M78" s="11"/>
    </row>
    <row r="79" spans="1:13" x14ac:dyDescent="0.2">
      <c r="A79" s="14"/>
      <c r="B79" s="14"/>
      <c r="C79" s="10">
        <v>44218</v>
      </c>
      <c r="D79" s="14" t="s">
        <v>118</v>
      </c>
      <c r="E79" s="36" t="s">
        <v>21</v>
      </c>
      <c r="F79" s="15">
        <v>3</v>
      </c>
      <c r="G79" s="15">
        <v>1</v>
      </c>
      <c r="H79" s="15">
        <f t="shared" si="2"/>
        <v>3</v>
      </c>
      <c r="I79" s="16">
        <v>1</v>
      </c>
      <c r="J79" s="17">
        <v>25000</v>
      </c>
      <c r="K79" s="17">
        <f t="shared" si="3"/>
        <v>75000</v>
      </c>
      <c r="L79" s="18"/>
      <c r="M79" s="11"/>
    </row>
    <row r="80" spans="1:13" x14ac:dyDescent="0.2">
      <c r="A80" s="14"/>
      <c r="B80" s="14"/>
      <c r="C80" s="10">
        <v>44218</v>
      </c>
      <c r="D80" s="14" t="s">
        <v>47</v>
      </c>
      <c r="E80" s="36" t="s">
        <v>21</v>
      </c>
      <c r="F80" s="15">
        <v>3</v>
      </c>
      <c r="G80" s="15">
        <v>1</v>
      </c>
      <c r="H80" s="15">
        <f t="shared" si="2"/>
        <v>3</v>
      </c>
      <c r="I80" s="67">
        <v>10</v>
      </c>
      <c r="J80" s="17">
        <v>25000</v>
      </c>
      <c r="K80" s="17">
        <f t="shared" si="3"/>
        <v>750000</v>
      </c>
      <c r="L80" s="18"/>
      <c r="M80" s="11"/>
    </row>
    <row r="81" spans="1:13" x14ac:dyDescent="0.2">
      <c r="A81" s="14"/>
      <c r="B81" s="14"/>
      <c r="C81" s="10">
        <v>44216</v>
      </c>
      <c r="D81" s="41" t="s">
        <v>119</v>
      </c>
      <c r="E81" s="36" t="s">
        <v>21</v>
      </c>
      <c r="F81" s="15">
        <v>4</v>
      </c>
      <c r="G81" s="15">
        <v>1</v>
      </c>
      <c r="H81" s="15">
        <f t="shared" si="2"/>
        <v>4</v>
      </c>
      <c r="I81" s="16">
        <v>1</v>
      </c>
      <c r="J81" s="17">
        <v>60000</v>
      </c>
      <c r="K81" s="17">
        <f t="shared" si="3"/>
        <v>240000</v>
      </c>
      <c r="L81" s="18"/>
      <c r="M81" s="11" t="s">
        <v>120</v>
      </c>
    </row>
    <row r="82" spans="1:13" x14ac:dyDescent="0.2">
      <c r="A82" s="14"/>
      <c r="B82" s="14"/>
      <c r="C82" s="10">
        <v>44212</v>
      </c>
      <c r="D82" s="41" t="s">
        <v>121</v>
      </c>
      <c r="E82" s="36" t="s">
        <v>21</v>
      </c>
      <c r="F82" s="15">
        <v>3</v>
      </c>
      <c r="G82" s="15">
        <v>1.5</v>
      </c>
      <c r="H82" s="15">
        <f t="shared" si="2"/>
        <v>4.5</v>
      </c>
      <c r="I82" s="16">
        <v>1</v>
      </c>
      <c r="J82" s="17">
        <v>25000</v>
      </c>
      <c r="K82" s="17">
        <f t="shared" si="3"/>
        <v>112500</v>
      </c>
      <c r="L82" s="18"/>
      <c r="M82" s="11"/>
    </row>
    <row r="83" spans="1:13" x14ac:dyDescent="0.2">
      <c r="A83" s="14"/>
      <c r="B83" s="14"/>
      <c r="C83" s="10">
        <v>44209</v>
      </c>
      <c r="D83" s="14" t="s">
        <v>122</v>
      </c>
      <c r="E83" s="36" t="s">
        <v>15</v>
      </c>
      <c r="F83" s="15">
        <v>4</v>
      </c>
      <c r="G83" s="15">
        <v>1</v>
      </c>
      <c r="H83" s="15">
        <f t="shared" si="2"/>
        <v>4</v>
      </c>
      <c r="I83" s="16">
        <v>1</v>
      </c>
      <c r="J83" s="17">
        <v>25000</v>
      </c>
      <c r="K83" s="17">
        <f t="shared" si="3"/>
        <v>100000</v>
      </c>
      <c r="L83" s="18"/>
      <c r="M83" s="11"/>
    </row>
    <row r="84" spans="1:13" x14ac:dyDescent="0.2">
      <c r="A84" s="14"/>
      <c r="B84" s="14"/>
      <c r="C84" s="10">
        <v>44209</v>
      </c>
      <c r="D84" s="14" t="s">
        <v>123</v>
      </c>
      <c r="E84" s="36" t="s">
        <v>15</v>
      </c>
      <c r="F84" s="15">
        <v>4</v>
      </c>
      <c r="G84" s="15">
        <v>1.5</v>
      </c>
      <c r="H84" s="15">
        <f t="shared" si="2"/>
        <v>6</v>
      </c>
      <c r="I84" s="16">
        <v>1</v>
      </c>
      <c r="J84" s="17">
        <v>25000</v>
      </c>
      <c r="K84" s="17">
        <f t="shared" si="3"/>
        <v>150000</v>
      </c>
      <c r="L84" s="18"/>
      <c r="M84" s="11"/>
    </row>
    <row r="85" spans="1:13" x14ac:dyDescent="0.2">
      <c r="A85" s="14"/>
      <c r="B85" s="14"/>
      <c r="C85" s="10">
        <v>44209</v>
      </c>
      <c r="D85" s="14" t="s">
        <v>124</v>
      </c>
      <c r="E85" s="36" t="s">
        <v>15</v>
      </c>
      <c r="F85" s="15">
        <v>3</v>
      </c>
      <c r="G85" s="15">
        <v>1.5</v>
      </c>
      <c r="H85" s="15">
        <f t="shared" si="2"/>
        <v>4.5</v>
      </c>
      <c r="I85" s="16">
        <v>1</v>
      </c>
      <c r="J85" s="17">
        <v>25000</v>
      </c>
      <c r="K85" s="17">
        <f t="shared" si="3"/>
        <v>112500</v>
      </c>
      <c r="L85" s="18"/>
      <c r="M85" s="11"/>
    </row>
    <row r="86" spans="1:13" x14ac:dyDescent="0.2">
      <c r="A86" s="14"/>
      <c r="B86" s="14"/>
      <c r="C86" s="10">
        <v>44209</v>
      </c>
      <c r="D86" s="14" t="s">
        <v>125</v>
      </c>
      <c r="E86" s="36" t="s">
        <v>15</v>
      </c>
      <c r="F86" s="15">
        <v>3</v>
      </c>
      <c r="G86" s="15">
        <v>1.5</v>
      </c>
      <c r="H86" s="15">
        <f t="shared" si="2"/>
        <v>4.5</v>
      </c>
      <c r="I86" s="16">
        <v>1</v>
      </c>
      <c r="J86" s="17">
        <v>25000</v>
      </c>
      <c r="K86" s="17">
        <f t="shared" si="3"/>
        <v>112500</v>
      </c>
      <c r="L86" s="18"/>
      <c r="M86" s="11"/>
    </row>
    <row r="87" spans="1:13" x14ac:dyDescent="0.2">
      <c r="A87" s="14"/>
      <c r="B87" s="14"/>
      <c r="C87" s="10">
        <v>44209</v>
      </c>
      <c r="D87" s="14" t="s">
        <v>126</v>
      </c>
      <c r="E87" s="36" t="s">
        <v>15</v>
      </c>
      <c r="F87" s="15">
        <v>2.5</v>
      </c>
      <c r="G87" s="15">
        <v>1.5</v>
      </c>
      <c r="H87" s="15">
        <f t="shared" si="2"/>
        <v>3.75</v>
      </c>
      <c r="I87" s="16">
        <v>1</v>
      </c>
      <c r="J87" s="17">
        <v>25000</v>
      </c>
      <c r="K87" s="17">
        <f t="shared" si="3"/>
        <v>93750</v>
      </c>
      <c r="L87" s="18"/>
      <c r="M87" s="11"/>
    </row>
    <row r="88" spans="1:13" x14ac:dyDescent="0.2">
      <c r="A88" s="14"/>
      <c r="B88" s="14"/>
      <c r="C88" s="10">
        <v>44216</v>
      </c>
      <c r="D88" s="14" t="s">
        <v>127</v>
      </c>
      <c r="E88" s="36" t="s">
        <v>128</v>
      </c>
      <c r="F88" s="15">
        <v>4</v>
      </c>
      <c r="G88" s="15">
        <v>0.6</v>
      </c>
      <c r="H88" s="15">
        <f t="shared" si="2"/>
        <v>2.4</v>
      </c>
      <c r="I88" s="16">
        <v>1</v>
      </c>
      <c r="J88" s="17">
        <v>25000</v>
      </c>
      <c r="K88" s="17">
        <f t="shared" si="3"/>
        <v>60000</v>
      </c>
      <c r="L88" s="18"/>
      <c r="M88" s="11"/>
    </row>
    <row r="89" spans="1:13" x14ac:dyDescent="0.2">
      <c r="A89" s="14"/>
      <c r="B89" s="14"/>
      <c r="C89" s="10">
        <v>44216</v>
      </c>
      <c r="D89" s="14" t="s">
        <v>129</v>
      </c>
      <c r="E89" s="36" t="s">
        <v>128</v>
      </c>
      <c r="F89" s="15">
        <v>2.5</v>
      </c>
      <c r="G89" s="15">
        <v>3</v>
      </c>
      <c r="H89" s="15">
        <f t="shared" si="2"/>
        <v>7.5</v>
      </c>
      <c r="I89" s="16">
        <v>1</v>
      </c>
      <c r="J89" s="17">
        <v>25000</v>
      </c>
      <c r="K89" s="17">
        <f t="shared" si="3"/>
        <v>187500</v>
      </c>
      <c r="L89" s="18"/>
      <c r="M89" s="11"/>
    </row>
    <row r="90" spans="1:13" x14ac:dyDescent="0.2">
      <c r="A90" s="14"/>
      <c r="B90" s="14"/>
      <c r="C90" s="10">
        <v>44214</v>
      </c>
      <c r="D90" s="14" t="s">
        <v>130</v>
      </c>
      <c r="E90" s="36" t="s">
        <v>128</v>
      </c>
      <c r="F90" s="15">
        <v>2.5</v>
      </c>
      <c r="G90" s="15">
        <v>1.5</v>
      </c>
      <c r="H90" s="15">
        <f t="shared" si="2"/>
        <v>3.75</v>
      </c>
      <c r="I90" s="16">
        <v>1</v>
      </c>
      <c r="J90" s="17">
        <v>25000</v>
      </c>
      <c r="K90" s="17">
        <f t="shared" si="3"/>
        <v>93750</v>
      </c>
      <c r="L90" s="18"/>
      <c r="M90" s="11"/>
    </row>
    <row r="91" spans="1:13" x14ac:dyDescent="0.2">
      <c r="A91" s="14"/>
      <c r="B91" s="14"/>
      <c r="C91" s="10">
        <v>44214</v>
      </c>
      <c r="D91" s="14" t="s">
        <v>131</v>
      </c>
      <c r="E91" s="36" t="s">
        <v>128</v>
      </c>
      <c r="F91" s="15">
        <v>3</v>
      </c>
      <c r="G91" s="15">
        <v>1.5</v>
      </c>
      <c r="H91" s="15">
        <f t="shared" si="2"/>
        <v>4.5</v>
      </c>
      <c r="I91" s="16">
        <v>1</v>
      </c>
      <c r="J91" s="17">
        <v>25000</v>
      </c>
      <c r="K91" s="17">
        <f t="shared" si="3"/>
        <v>112500</v>
      </c>
      <c r="L91" s="18"/>
      <c r="M91" s="11"/>
    </row>
    <row r="92" spans="1:13" x14ac:dyDescent="0.2">
      <c r="A92" s="14"/>
      <c r="B92" s="14"/>
      <c r="C92" s="10">
        <v>44219</v>
      </c>
      <c r="D92" s="14" t="s">
        <v>132</v>
      </c>
      <c r="E92" s="36" t="s">
        <v>15</v>
      </c>
      <c r="F92" s="15">
        <v>4</v>
      </c>
      <c r="G92" s="15">
        <v>1</v>
      </c>
      <c r="H92" s="15">
        <f t="shared" si="2"/>
        <v>4</v>
      </c>
      <c r="I92" s="16">
        <v>1</v>
      </c>
      <c r="J92" s="17">
        <v>25000</v>
      </c>
      <c r="K92" s="17">
        <f t="shared" si="3"/>
        <v>100000</v>
      </c>
      <c r="L92" s="18"/>
      <c r="M92" s="11"/>
    </row>
    <row r="93" spans="1:13" x14ac:dyDescent="0.2">
      <c r="A93" s="14"/>
      <c r="B93" s="14"/>
      <c r="C93" s="10">
        <v>44211</v>
      </c>
      <c r="D93" s="41" t="s">
        <v>133</v>
      </c>
      <c r="E93" s="36" t="s">
        <v>128</v>
      </c>
      <c r="F93" s="15">
        <v>7.5</v>
      </c>
      <c r="G93" s="15">
        <v>3</v>
      </c>
      <c r="H93" s="15">
        <f t="shared" si="2"/>
        <v>22.5</v>
      </c>
      <c r="I93" s="16">
        <v>1</v>
      </c>
      <c r="J93" s="17">
        <v>25000</v>
      </c>
      <c r="K93" s="17">
        <f t="shared" si="3"/>
        <v>562500</v>
      </c>
      <c r="L93" s="18"/>
      <c r="M93" s="11"/>
    </row>
    <row r="94" spans="1:13" x14ac:dyDescent="0.2">
      <c r="A94" s="14"/>
      <c r="B94" s="14"/>
      <c r="C94" s="10">
        <v>44216</v>
      </c>
      <c r="D94" s="14" t="s">
        <v>134</v>
      </c>
      <c r="E94" s="36" t="s">
        <v>128</v>
      </c>
      <c r="F94" s="15">
        <v>3</v>
      </c>
      <c r="G94" s="15">
        <v>0.8</v>
      </c>
      <c r="H94" s="15">
        <f t="shared" si="2"/>
        <v>2.4000000000000004</v>
      </c>
      <c r="I94" s="67">
        <v>2</v>
      </c>
      <c r="J94" s="17">
        <v>25000</v>
      </c>
      <c r="K94" s="17">
        <f t="shared" si="3"/>
        <v>120000.00000000001</v>
      </c>
      <c r="L94" s="18"/>
      <c r="M94" s="11"/>
    </row>
    <row r="95" spans="1:13" x14ac:dyDescent="0.2">
      <c r="A95" s="14"/>
      <c r="B95" s="14"/>
      <c r="C95" s="10">
        <v>44216</v>
      </c>
      <c r="D95" s="14" t="s">
        <v>135</v>
      </c>
      <c r="E95" s="36" t="s">
        <v>128</v>
      </c>
      <c r="F95" s="15">
        <v>3</v>
      </c>
      <c r="G95" s="15">
        <v>0.8</v>
      </c>
      <c r="H95" s="15">
        <f t="shared" si="2"/>
        <v>2.4000000000000004</v>
      </c>
      <c r="I95" s="16">
        <v>1</v>
      </c>
      <c r="J95" s="17">
        <v>25000</v>
      </c>
      <c r="K95" s="17">
        <f t="shared" si="3"/>
        <v>60000.000000000007</v>
      </c>
      <c r="L95" s="18"/>
      <c r="M95" s="11"/>
    </row>
    <row r="96" spans="1:13" x14ac:dyDescent="0.2">
      <c r="A96" s="14"/>
      <c r="B96" s="14"/>
      <c r="C96" s="10">
        <v>44216</v>
      </c>
      <c r="D96" s="14" t="s">
        <v>136</v>
      </c>
      <c r="E96" s="36" t="s">
        <v>128</v>
      </c>
      <c r="F96" s="15">
        <v>5</v>
      </c>
      <c r="G96" s="15">
        <v>1</v>
      </c>
      <c r="H96" s="15">
        <f t="shared" si="2"/>
        <v>5</v>
      </c>
      <c r="I96" s="16">
        <v>1</v>
      </c>
      <c r="J96" s="17">
        <v>25000</v>
      </c>
      <c r="K96" s="17">
        <f t="shared" si="3"/>
        <v>125000</v>
      </c>
      <c r="L96" s="18"/>
      <c r="M96" s="11"/>
    </row>
    <row r="97" spans="1:13" x14ac:dyDescent="0.2">
      <c r="A97" s="14"/>
      <c r="B97" s="14"/>
      <c r="C97" s="10">
        <v>44218</v>
      </c>
      <c r="D97" s="14" t="s">
        <v>137</v>
      </c>
      <c r="E97" s="36" t="s">
        <v>15</v>
      </c>
      <c r="F97" s="15">
        <v>4</v>
      </c>
      <c r="G97" s="15">
        <v>2</v>
      </c>
      <c r="H97" s="15">
        <f t="shared" si="2"/>
        <v>8</v>
      </c>
      <c r="I97" s="16">
        <v>1</v>
      </c>
      <c r="J97" s="17">
        <v>25000</v>
      </c>
      <c r="K97" s="17">
        <f t="shared" si="3"/>
        <v>200000</v>
      </c>
      <c r="L97" s="18"/>
      <c r="M97" s="11"/>
    </row>
    <row r="98" spans="1:13" x14ac:dyDescent="0.2">
      <c r="A98" s="14"/>
      <c r="B98" s="14"/>
      <c r="C98" s="10">
        <v>44218</v>
      </c>
      <c r="D98" s="14" t="s">
        <v>138</v>
      </c>
      <c r="E98" s="36" t="s">
        <v>15</v>
      </c>
      <c r="F98" s="15">
        <v>6</v>
      </c>
      <c r="G98" s="15">
        <v>1</v>
      </c>
      <c r="H98" s="15">
        <f t="shared" si="2"/>
        <v>6</v>
      </c>
      <c r="I98" s="16">
        <v>1</v>
      </c>
      <c r="J98" s="17">
        <v>25000</v>
      </c>
      <c r="K98" s="17">
        <f t="shared" si="3"/>
        <v>150000</v>
      </c>
      <c r="L98" s="18"/>
      <c r="M98" s="11"/>
    </row>
    <row r="99" spans="1:13" ht="13.5" thickBot="1" x14ac:dyDescent="0.25">
      <c r="A99" s="14"/>
      <c r="B99" s="14"/>
      <c r="C99" s="10"/>
      <c r="D99" s="14"/>
      <c r="E99" s="36"/>
      <c r="F99" s="42" t="s">
        <v>16</v>
      </c>
      <c r="G99" s="43"/>
      <c r="H99" s="43"/>
      <c r="I99" s="43"/>
      <c r="J99" s="43"/>
      <c r="K99" s="44"/>
      <c r="L99" s="19">
        <f>SUM(K4:K98)</f>
        <v>8790072.5</v>
      </c>
      <c r="M99" s="11"/>
    </row>
    <row r="100" spans="1:13" x14ac:dyDescent="0.2">
      <c r="A100" s="8">
        <v>2</v>
      </c>
      <c r="B100" s="9" t="s">
        <v>91</v>
      </c>
      <c r="C100" s="13">
        <v>44216</v>
      </c>
      <c r="D100" s="11" t="s">
        <v>92</v>
      </c>
      <c r="E100" s="40" t="s">
        <v>94</v>
      </c>
      <c r="F100" s="15">
        <v>1.67</v>
      </c>
      <c r="G100" s="15">
        <v>0.25</v>
      </c>
      <c r="H100" s="15">
        <f>F100*G100</f>
        <v>0.41749999999999998</v>
      </c>
      <c r="I100" s="16">
        <v>2</v>
      </c>
      <c r="J100" s="17">
        <v>130000</v>
      </c>
      <c r="K100" s="17">
        <f>H100*I100*J100</f>
        <v>108550</v>
      </c>
      <c r="L100" s="20"/>
      <c r="M100" s="11" t="s">
        <v>93</v>
      </c>
    </row>
    <row r="101" spans="1:13" x14ac:dyDescent="0.2">
      <c r="A101" s="29"/>
      <c r="B101" s="24"/>
      <c r="C101" s="13">
        <v>44216</v>
      </c>
      <c r="D101" s="11" t="s">
        <v>92</v>
      </c>
      <c r="E101" s="40" t="s">
        <v>94</v>
      </c>
      <c r="F101" s="15">
        <v>1.1000000000000001</v>
      </c>
      <c r="G101" s="15">
        <v>0.25</v>
      </c>
      <c r="H101" s="15">
        <f t="shared" ref="H101:H118" si="6">F101*G101</f>
        <v>0.27500000000000002</v>
      </c>
      <c r="I101" s="16">
        <v>1</v>
      </c>
      <c r="J101" s="17">
        <v>130000</v>
      </c>
      <c r="K101" s="17">
        <f t="shared" ref="K101:K118" si="7">H101*I101*J101</f>
        <v>35750</v>
      </c>
      <c r="L101" s="20"/>
      <c r="M101" s="11" t="s">
        <v>93</v>
      </c>
    </row>
    <row r="102" spans="1:13" x14ac:dyDescent="0.2">
      <c r="A102" s="29"/>
      <c r="B102" s="24"/>
      <c r="C102" s="13">
        <v>44216</v>
      </c>
      <c r="D102" s="11" t="s">
        <v>95</v>
      </c>
      <c r="E102" s="40" t="s">
        <v>94</v>
      </c>
      <c r="F102" s="15">
        <v>1.67</v>
      </c>
      <c r="G102" s="15">
        <v>0.25</v>
      </c>
      <c r="H102" s="15">
        <f t="shared" si="6"/>
        <v>0.41749999999999998</v>
      </c>
      <c r="I102" s="16">
        <v>2</v>
      </c>
      <c r="J102" s="17">
        <v>130000</v>
      </c>
      <c r="K102" s="17">
        <f t="shared" si="7"/>
        <v>108550</v>
      </c>
      <c r="L102" s="20"/>
      <c r="M102" s="11" t="s">
        <v>93</v>
      </c>
    </row>
    <row r="103" spans="1:13" x14ac:dyDescent="0.2">
      <c r="A103" s="29"/>
      <c r="B103" s="24"/>
      <c r="C103" s="13">
        <v>44216</v>
      </c>
      <c r="D103" s="11" t="s">
        <v>95</v>
      </c>
      <c r="E103" s="40" t="s">
        <v>94</v>
      </c>
      <c r="F103" s="15">
        <v>1.1000000000000001</v>
      </c>
      <c r="G103" s="15">
        <v>0.25</v>
      </c>
      <c r="H103" s="15">
        <f t="shared" si="6"/>
        <v>0.27500000000000002</v>
      </c>
      <c r="I103" s="16">
        <v>1</v>
      </c>
      <c r="J103" s="17">
        <v>130000</v>
      </c>
      <c r="K103" s="17">
        <f t="shared" si="7"/>
        <v>35750</v>
      </c>
      <c r="L103" s="20"/>
      <c r="M103" s="11" t="s">
        <v>93</v>
      </c>
    </row>
    <row r="104" spans="1:13" x14ac:dyDescent="0.2">
      <c r="A104" s="29"/>
      <c r="B104" s="24"/>
      <c r="C104" s="13">
        <v>44224</v>
      </c>
      <c r="D104" s="11" t="s">
        <v>96</v>
      </c>
      <c r="E104" s="40" t="s">
        <v>97</v>
      </c>
      <c r="F104" s="15">
        <v>1.67</v>
      </c>
      <c r="G104" s="15">
        <v>0.25</v>
      </c>
      <c r="H104" s="15">
        <f t="shared" si="6"/>
        <v>0.41749999999999998</v>
      </c>
      <c r="I104" s="16">
        <v>2</v>
      </c>
      <c r="J104" s="17">
        <v>130000</v>
      </c>
      <c r="K104" s="17">
        <f t="shared" si="7"/>
        <v>108550</v>
      </c>
      <c r="L104" s="20"/>
      <c r="M104" s="11" t="s">
        <v>93</v>
      </c>
    </row>
    <row r="105" spans="1:13" x14ac:dyDescent="0.2">
      <c r="A105" s="29"/>
      <c r="B105" s="24"/>
      <c r="C105" s="13">
        <v>44224</v>
      </c>
      <c r="D105" s="11" t="s">
        <v>96</v>
      </c>
      <c r="E105" s="40" t="s">
        <v>97</v>
      </c>
      <c r="F105" s="15">
        <v>1.17</v>
      </c>
      <c r="G105" s="15">
        <v>0.25</v>
      </c>
      <c r="H105" s="15">
        <f t="shared" si="6"/>
        <v>0.29249999999999998</v>
      </c>
      <c r="I105" s="16">
        <v>1</v>
      </c>
      <c r="J105" s="17">
        <v>130000</v>
      </c>
      <c r="K105" s="17">
        <f t="shared" si="7"/>
        <v>38025</v>
      </c>
      <c r="L105" s="20"/>
      <c r="M105" s="11" t="s">
        <v>93</v>
      </c>
    </row>
    <row r="106" spans="1:13" x14ac:dyDescent="0.2">
      <c r="A106" s="29"/>
      <c r="B106" s="24"/>
      <c r="C106" s="13">
        <v>44224</v>
      </c>
      <c r="D106" s="11" t="s">
        <v>98</v>
      </c>
      <c r="E106" s="40" t="s">
        <v>97</v>
      </c>
      <c r="F106" s="15">
        <v>1.82</v>
      </c>
      <c r="G106" s="15">
        <v>0.25</v>
      </c>
      <c r="H106" s="15">
        <f t="shared" si="6"/>
        <v>0.45500000000000002</v>
      </c>
      <c r="I106" s="16">
        <v>2</v>
      </c>
      <c r="J106" s="17">
        <v>130000</v>
      </c>
      <c r="K106" s="17">
        <f t="shared" si="7"/>
        <v>118300</v>
      </c>
      <c r="L106" s="20"/>
      <c r="M106" s="11" t="s">
        <v>93</v>
      </c>
    </row>
    <row r="107" spans="1:13" x14ac:dyDescent="0.2">
      <c r="A107" s="29"/>
      <c r="B107" s="24"/>
      <c r="C107" s="13">
        <v>44224</v>
      </c>
      <c r="D107" s="11" t="s">
        <v>98</v>
      </c>
      <c r="E107" s="40" t="s">
        <v>97</v>
      </c>
      <c r="F107" s="15">
        <v>1.1000000000000001</v>
      </c>
      <c r="G107" s="15">
        <v>0.25</v>
      </c>
      <c r="H107" s="15">
        <f t="shared" si="6"/>
        <v>0.27500000000000002</v>
      </c>
      <c r="I107" s="16">
        <v>1</v>
      </c>
      <c r="J107" s="17">
        <v>130000</v>
      </c>
      <c r="K107" s="17">
        <f t="shared" si="7"/>
        <v>35750</v>
      </c>
      <c r="L107" s="20"/>
      <c r="M107" s="11" t="s">
        <v>93</v>
      </c>
    </row>
    <row r="108" spans="1:13" x14ac:dyDescent="0.2">
      <c r="A108" s="29"/>
      <c r="B108" s="24"/>
      <c r="C108" s="13">
        <v>44224</v>
      </c>
      <c r="D108" s="11" t="s">
        <v>99</v>
      </c>
      <c r="E108" s="40" t="s">
        <v>97</v>
      </c>
      <c r="F108" s="15">
        <v>1.86</v>
      </c>
      <c r="G108" s="15">
        <v>0.25</v>
      </c>
      <c r="H108" s="15">
        <f t="shared" si="6"/>
        <v>0.46500000000000002</v>
      </c>
      <c r="I108" s="16">
        <v>2</v>
      </c>
      <c r="J108" s="17">
        <v>130000</v>
      </c>
      <c r="K108" s="17">
        <f t="shared" si="7"/>
        <v>120900</v>
      </c>
      <c r="L108" s="20"/>
      <c r="M108" s="11" t="s">
        <v>93</v>
      </c>
    </row>
    <row r="109" spans="1:13" x14ac:dyDescent="0.2">
      <c r="A109" s="29"/>
      <c r="B109" s="24"/>
      <c r="C109" s="13">
        <v>44224</v>
      </c>
      <c r="D109" s="11" t="s">
        <v>99</v>
      </c>
      <c r="E109" s="40" t="s">
        <v>97</v>
      </c>
      <c r="F109" s="15">
        <v>1.1000000000000001</v>
      </c>
      <c r="G109" s="15">
        <v>0.25</v>
      </c>
      <c r="H109" s="15">
        <f t="shared" si="6"/>
        <v>0.27500000000000002</v>
      </c>
      <c r="I109" s="16">
        <v>1</v>
      </c>
      <c r="J109" s="17">
        <v>130000</v>
      </c>
      <c r="K109" s="17">
        <f t="shared" si="7"/>
        <v>35750</v>
      </c>
      <c r="L109" s="20"/>
      <c r="M109" s="11" t="s">
        <v>93</v>
      </c>
    </row>
    <row r="110" spans="1:13" x14ac:dyDescent="0.2">
      <c r="A110" s="29"/>
      <c r="B110" s="24"/>
      <c r="C110" s="13">
        <v>44222</v>
      </c>
      <c r="D110" s="11" t="s">
        <v>100</v>
      </c>
      <c r="E110" s="40" t="s">
        <v>101</v>
      </c>
      <c r="F110" s="15">
        <v>1.17</v>
      </c>
      <c r="G110" s="15">
        <v>0.26</v>
      </c>
      <c r="H110" s="15">
        <f t="shared" si="6"/>
        <v>0.30419999999999997</v>
      </c>
      <c r="I110" s="16">
        <v>2</v>
      </c>
      <c r="J110" s="17">
        <v>130000</v>
      </c>
      <c r="K110" s="17">
        <f t="shared" si="7"/>
        <v>79091.999999999985</v>
      </c>
      <c r="L110" s="20"/>
      <c r="M110" s="11" t="s">
        <v>93</v>
      </c>
    </row>
    <row r="111" spans="1:13" x14ac:dyDescent="0.2">
      <c r="A111" s="29"/>
      <c r="B111" s="24"/>
      <c r="C111" s="13">
        <v>44222</v>
      </c>
      <c r="D111" s="11" t="s">
        <v>100</v>
      </c>
      <c r="E111" s="40" t="s">
        <v>101</v>
      </c>
      <c r="F111" s="15">
        <v>0.94</v>
      </c>
      <c r="G111" s="15">
        <v>0.26</v>
      </c>
      <c r="H111" s="15">
        <f t="shared" si="6"/>
        <v>0.24440000000000001</v>
      </c>
      <c r="I111" s="16">
        <v>1</v>
      </c>
      <c r="J111" s="17">
        <v>130000</v>
      </c>
      <c r="K111" s="17">
        <f t="shared" si="7"/>
        <v>31772</v>
      </c>
      <c r="L111" s="20"/>
      <c r="M111" s="11" t="s">
        <v>93</v>
      </c>
    </row>
    <row r="112" spans="1:13" x14ac:dyDescent="0.2">
      <c r="A112" s="29"/>
      <c r="B112" s="24"/>
      <c r="C112" s="13">
        <v>44222</v>
      </c>
      <c r="D112" s="11" t="s">
        <v>102</v>
      </c>
      <c r="E112" s="40" t="s">
        <v>101</v>
      </c>
      <c r="F112" s="15">
        <v>0.94</v>
      </c>
      <c r="G112" s="15">
        <v>0.63</v>
      </c>
      <c r="H112" s="15">
        <f t="shared" si="6"/>
        <v>0.59219999999999995</v>
      </c>
      <c r="I112" s="16">
        <v>1</v>
      </c>
      <c r="J112" s="17">
        <v>130000</v>
      </c>
      <c r="K112" s="17">
        <f t="shared" si="7"/>
        <v>76986</v>
      </c>
      <c r="L112" s="20"/>
      <c r="M112" s="11" t="s">
        <v>93</v>
      </c>
    </row>
    <row r="113" spans="1:13" x14ac:dyDescent="0.2">
      <c r="A113" s="29"/>
      <c r="B113" s="24"/>
      <c r="C113" s="13">
        <v>44222</v>
      </c>
      <c r="D113" s="11" t="s">
        <v>102</v>
      </c>
      <c r="E113" s="40" t="s">
        <v>101</v>
      </c>
      <c r="F113" s="15">
        <v>0.43</v>
      </c>
      <c r="G113" s="15">
        <v>0.63</v>
      </c>
      <c r="H113" s="15">
        <f t="shared" si="6"/>
        <v>0.27089999999999997</v>
      </c>
      <c r="I113" s="16">
        <v>2</v>
      </c>
      <c r="J113" s="17">
        <v>130000</v>
      </c>
      <c r="K113" s="17">
        <f t="shared" si="7"/>
        <v>70434</v>
      </c>
      <c r="L113" s="20"/>
      <c r="M113" s="11" t="s">
        <v>93</v>
      </c>
    </row>
    <row r="114" spans="1:13" x14ac:dyDescent="0.2">
      <c r="A114" s="29"/>
      <c r="B114" s="24"/>
      <c r="C114" s="13">
        <v>44222</v>
      </c>
      <c r="D114" s="11" t="s">
        <v>47</v>
      </c>
      <c r="E114" s="40" t="s">
        <v>101</v>
      </c>
      <c r="F114" s="15">
        <v>0.34</v>
      </c>
      <c r="G114" s="15">
        <v>0.4</v>
      </c>
      <c r="H114" s="15">
        <f t="shared" si="6"/>
        <v>0.13600000000000001</v>
      </c>
      <c r="I114" s="16">
        <v>1</v>
      </c>
      <c r="J114" s="17">
        <v>130000</v>
      </c>
      <c r="K114" s="17">
        <f t="shared" si="7"/>
        <v>17680</v>
      </c>
      <c r="L114" s="20"/>
      <c r="M114" s="11" t="s">
        <v>93</v>
      </c>
    </row>
    <row r="115" spans="1:13" x14ac:dyDescent="0.2">
      <c r="A115" s="29"/>
      <c r="B115" s="24"/>
      <c r="C115" s="13">
        <v>44218</v>
      </c>
      <c r="D115" s="11" t="s">
        <v>47</v>
      </c>
      <c r="E115" s="40" t="s">
        <v>140</v>
      </c>
      <c r="F115" s="15">
        <v>1.85</v>
      </c>
      <c r="G115" s="15">
        <v>0.25</v>
      </c>
      <c r="H115" s="15">
        <f t="shared" si="6"/>
        <v>0.46250000000000002</v>
      </c>
      <c r="I115" s="16">
        <v>2</v>
      </c>
      <c r="J115" s="17">
        <v>130000</v>
      </c>
      <c r="K115" s="17">
        <f t="shared" si="7"/>
        <v>120250</v>
      </c>
      <c r="L115" s="20"/>
      <c r="M115" s="11" t="s">
        <v>93</v>
      </c>
    </row>
    <row r="116" spans="1:13" x14ac:dyDescent="0.2">
      <c r="A116" s="29"/>
      <c r="B116" s="24"/>
      <c r="C116" s="13">
        <v>44218</v>
      </c>
      <c r="D116" s="11" t="s">
        <v>47</v>
      </c>
      <c r="E116" s="40" t="s">
        <v>140</v>
      </c>
      <c r="F116" s="15">
        <v>1.1000000000000001</v>
      </c>
      <c r="G116" s="15">
        <v>0.25</v>
      </c>
      <c r="H116" s="15">
        <f t="shared" si="6"/>
        <v>0.27500000000000002</v>
      </c>
      <c r="I116" s="16">
        <v>1</v>
      </c>
      <c r="J116" s="17">
        <v>130000</v>
      </c>
      <c r="K116" s="17">
        <f t="shared" si="7"/>
        <v>35750</v>
      </c>
      <c r="L116" s="20"/>
      <c r="M116" s="11" t="s">
        <v>93</v>
      </c>
    </row>
    <row r="117" spans="1:13" x14ac:dyDescent="0.2">
      <c r="A117" s="29"/>
      <c r="B117" s="24"/>
      <c r="C117" s="13">
        <v>44220</v>
      </c>
      <c r="D117" s="11" t="s">
        <v>47</v>
      </c>
      <c r="E117" s="40" t="s">
        <v>141</v>
      </c>
      <c r="F117" s="15">
        <v>1.6</v>
      </c>
      <c r="G117" s="15">
        <v>0.25</v>
      </c>
      <c r="H117" s="15">
        <f t="shared" si="6"/>
        <v>0.4</v>
      </c>
      <c r="I117" s="16">
        <v>2</v>
      </c>
      <c r="J117" s="17">
        <v>130000</v>
      </c>
      <c r="K117" s="17">
        <f t="shared" si="7"/>
        <v>104000</v>
      </c>
      <c r="L117" s="20"/>
      <c r="M117" s="11" t="s">
        <v>93</v>
      </c>
    </row>
    <row r="118" spans="1:13" x14ac:dyDescent="0.2">
      <c r="A118" s="29"/>
      <c r="B118" s="24"/>
      <c r="C118" s="13">
        <v>44220</v>
      </c>
      <c r="D118" s="11" t="s">
        <v>47</v>
      </c>
      <c r="E118" s="40" t="s">
        <v>141</v>
      </c>
      <c r="F118" s="15">
        <v>1.1000000000000001</v>
      </c>
      <c r="G118" s="15">
        <v>0.25</v>
      </c>
      <c r="H118" s="15">
        <f t="shared" si="6"/>
        <v>0.27500000000000002</v>
      </c>
      <c r="I118" s="16">
        <v>1</v>
      </c>
      <c r="J118" s="17">
        <v>130000</v>
      </c>
      <c r="K118" s="17">
        <f t="shared" si="7"/>
        <v>35750</v>
      </c>
      <c r="L118" s="20"/>
      <c r="M118" s="11" t="s">
        <v>93</v>
      </c>
    </row>
    <row r="119" spans="1:13" ht="13.5" thickBot="1" x14ac:dyDescent="0.25">
      <c r="A119" s="14"/>
      <c r="B119" s="14"/>
      <c r="C119" s="14"/>
      <c r="D119" s="14"/>
      <c r="E119" s="36"/>
      <c r="F119" s="45" t="s">
        <v>16</v>
      </c>
      <c r="G119" s="46"/>
      <c r="H119" s="46"/>
      <c r="I119" s="46"/>
      <c r="J119" s="46"/>
      <c r="K119" s="47"/>
      <c r="L119" s="21">
        <f>SUM(K100:K118)</f>
        <v>1317589</v>
      </c>
      <c r="M119" s="11"/>
    </row>
    <row r="120" spans="1:13" x14ac:dyDescent="0.2">
      <c r="A120" s="8">
        <v>3</v>
      </c>
      <c r="B120" s="9" t="s">
        <v>139</v>
      </c>
      <c r="C120" s="27">
        <v>44201</v>
      </c>
      <c r="D120" s="14" t="s">
        <v>25</v>
      </c>
      <c r="E120" s="38" t="s">
        <v>15</v>
      </c>
      <c r="F120" s="15"/>
      <c r="G120" s="15"/>
      <c r="H120" s="15"/>
      <c r="I120" s="15">
        <v>8</v>
      </c>
      <c r="J120" s="25">
        <v>68000</v>
      </c>
      <c r="K120" s="26">
        <f>I120*J120</f>
        <v>544000</v>
      </c>
      <c r="L120" s="20"/>
      <c r="M120" s="11" t="s">
        <v>28</v>
      </c>
    </row>
    <row r="121" spans="1:13" x14ac:dyDescent="0.2">
      <c r="A121" s="29"/>
      <c r="B121" s="24"/>
      <c r="C121" s="27">
        <v>44201</v>
      </c>
      <c r="D121" s="14" t="s">
        <v>26</v>
      </c>
      <c r="E121" s="38" t="s">
        <v>15</v>
      </c>
      <c r="F121" s="15"/>
      <c r="G121" s="15"/>
      <c r="H121" s="15"/>
      <c r="I121" s="15">
        <v>2</v>
      </c>
      <c r="J121" s="25">
        <v>20000</v>
      </c>
      <c r="K121" s="26">
        <f t="shared" ref="K121:K124" si="8">I121*J121</f>
        <v>40000</v>
      </c>
      <c r="L121" s="20"/>
      <c r="M121" s="11" t="s">
        <v>29</v>
      </c>
    </row>
    <row r="122" spans="1:13" x14ac:dyDescent="0.2">
      <c r="A122" s="29"/>
      <c r="B122" s="24"/>
      <c r="C122" s="27">
        <v>44201</v>
      </c>
      <c r="D122" s="14" t="s">
        <v>27</v>
      </c>
      <c r="E122" s="38" t="s">
        <v>15</v>
      </c>
      <c r="F122" s="15"/>
      <c r="G122" s="15"/>
      <c r="H122" s="15"/>
      <c r="I122" s="15">
        <v>2</v>
      </c>
      <c r="J122" s="25">
        <v>35000</v>
      </c>
      <c r="K122" s="26">
        <f t="shared" si="8"/>
        <v>70000</v>
      </c>
      <c r="L122" s="20"/>
      <c r="M122" s="11" t="s">
        <v>29</v>
      </c>
    </row>
    <row r="123" spans="1:13" x14ac:dyDescent="0.2">
      <c r="A123" s="29"/>
      <c r="B123" s="24"/>
      <c r="C123" s="27">
        <v>44201</v>
      </c>
      <c r="D123" s="14" t="s">
        <v>30</v>
      </c>
      <c r="E123" s="38" t="s">
        <v>15</v>
      </c>
      <c r="F123" s="15"/>
      <c r="G123" s="15"/>
      <c r="H123" s="15"/>
      <c r="I123" s="15">
        <v>2</v>
      </c>
      <c r="J123" s="25">
        <v>400000</v>
      </c>
      <c r="K123" s="26">
        <f t="shared" si="8"/>
        <v>800000</v>
      </c>
      <c r="L123" s="20"/>
      <c r="M123" s="11" t="s">
        <v>28</v>
      </c>
    </row>
    <row r="124" spans="1:13" x14ac:dyDescent="0.2">
      <c r="A124" s="29"/>
      <c r="B124" s="24"/>
      <c r="C124" s="27">
        <v>44201</v>
      </c>
      <c r="D124" s="14" t="s">
        <v>32</v>
      </c>
      <c r="E124" s="38" t="s">
        <v>15</v>
      </c>
      <c r="F124" s="15"/>
      <c r="G124" s="15"/>
      <c r="H124" s="15"/>
      <c r="I124" s="15">
        <v>1</v>
      </c>
      <c r="J124" s="25">
        <v>200000</v>
      </c>
      <c r="K124" s="26">
        <f t="shared" si="8"/>
        <v>200000</v>
      </c>
      <c r="L124" s="20"/>
      <c r="M124" s="11" t="s">
        <v>31</v>
      </c>
    </row>
    <row r="125" spans="1:13" ht="13.5" thickBot="1" x14ac:dyDescent="0.25">
      <c r="A125" s="30"/>
      <c r="B125" s="14"/>
      <c r="C125" s="14"/>
      <c r="D125" s="14"/>
      <c r="E125" s="38"/>
      <c r="F125" s="31"/>
      <c r="G125" s="32"/>
      <c r="H125" s="32"/>
      <c r="I125" s="32"/>
      <c r="J125" s="32"/>
      <c r="K125" s="33"/>
      <c r="L125" s="34">
        <f>SUM(K120:K124)</f>
        <v>1654000</v>
      </c>
      <c r="M125" s="11"/>
    </row>
    <row r="126" spans="1:13" x14ac:dyDescent="0.2">
      <c r="A126" s="8">
        <v>2</v>
      </c>
      <c r="B126" s="9" t="s">
        <v>142</v>
      </c>
      <c r="C126" s="13">
        <v>44214</v>
      </c>
      <c r="D126" s="11" t="s">
        <v>143</v>
      </c>
      <c r="E126" s="40" t="s">
        <v>15</v>
      </c>
      <c r="F126" s="15">
        <v>3</v>
      </c>
      <c r="G126" s="15">
        <v>2</v>
      </c>
      <c r="H126" s="15">
        <f>F126*G126</f>
        <v>6</v>
      </c>
      <c r="I126" s="16">
        <v>1</v>
      </c>
      <c r="J126" s="17">
        <v>400000</v>
      </c>
      <c r="K126" s="17">
        <f>H126*I126*J126</f>
        <v>2400000</v>
      </c>
      <c r="L126" s="20"/>
      <c r="M126" s="11"/>
    </row>
    <row r="127" spans="1:13" x14ac:dyDescent="0.2">
      <c r="A127" s="29"/>
      <c r="B127" s="24"/>
      <c r="C127" s="13">
        <v>44214</v>
      </c>
      <c r="D127" s="11" t="s">
        <v>144</v>
      </c>
      <c r="E127" s="40" t="s">
        <v>15</v>
      </c>
      <c r="F127" s="15"/>
      <c r="G127" s="15"/>
      <c r="H127" s="15"/>
      <c r="I127" s="16">
        <v>20</v>
      </c>
      <c r="J127" s="17">
        <v>30000</v>
      </c>
      <c r="K127" s="17">
        <f>I127*J127</f>
        <v>600000</v>
      </c>
      <c r="L127" s="20"/>
      <c r="M127" s="11"/>
    </row>
    <row r="128" spans="1:13" x14ac:dyDescent="0.2">
      <c r="A128" s="29"/>
      <c r="B128" s="24"/>
      <c r="C128" s="13">
        <v>44214</v>
      </c>
      <c r="D128" s="11" t="s">
        <v>145</v>
      </c>
      <c r="E128" s="40" t="s">
        <v>15</v>
      </c>
      <c r="F128" s="15"/>
      <c r="G128" s="15"/>
      <c r="H128" s="15"/>
      <c r="I128" s="16">
        <v>1</v>
      </c>
      <c r="J128" s="17">
        <v>1500000</v>
      </c>
      <c r="K128" s="17">
        <f>I128*J128</f>
        <v>1500000</v>
      </c>
      <c r="L128" s="20"/>
      <c r="M128" s="11" t="s">
        <v>146</v>
      </c>
    </row>
    <row r="129" spans="1:13" ht="13.5" thickBot="1" x14ac:dyDescent="0.25">
      <c r="A129" s="14"/>
      <c r="B129" s="14"/>
      <c r="C129" s="14"/>
      <c r="D129" s="14"/>
      <c r="E129" s="36"/>
      <c r="F129" s="45" t="s">
        <v>16</v>
      </c>
      <c r="G129" s="46"/>
      <c r="H129" s="46"/>
      <c r="I129" s="46"/>
      <c r="J129" s="46"/>
      <c r="K129" s="47"/>
      <c r="L129" s="21">
        <f>SUM(K126:K128)</f>
        <v>4500000</v>
      </c>
      <c r="M129" s="11"/>
    </row>
    <row r="130" spans="1:13" x14ac:dyDescent="0.2">
      <c r="A130" s="8">
        <v>5</v>
      </c>
      <c r="B130" s="9" t="s">
        <v>20</v>
      </c>
      <c r="C130" s="27">
        <v>44216</v>
      </c>
      <c r="D130" s="14" t="s">
        <v>23</v>
      </c>
      <c r="E130" s="38" t="s">
        <v>18</v>
      </c>
      <c r="F130" s="15">
        <v>5</v>
      </c>
      <c r="G130" s="15">
        <v>1.2</v>
      </c>
      <c r="H130" s="15">
        <f>F130*G130</f>
        <v>6</v>
      </c>
      <c r="I130" s="15">
        <v>1</v>
      </c>
      <c r="J130" s="25"/>
      <c r="K130" s="25">
        <v>12000000</v>
      </c>
      <c r="L130" s="20"/>
      <c r="M130" s="11"/>
    </row>
    <row r="131" spans="1:13" x14ac:dyDescent="0.2">
      <c r="A131" s="29"/>
      <c r="B131" s="24"/>
      <c r="C131" s="27">
        <v>44221</v>
      </c>
      <c r="D131" s="14" t="s">
        <v>24</v>
      </c>
      <c r="E131" s="38" t="s">
        <v>21</v>
      </c>
      <c r="F131" s="15">
        <v>5</v>
      </c>
      <c r="G131" s="15">
        <v>1.75</v>
      </c>
      <c r="H131" s="15">
        <f>F131*G131</f>
        <v>8.75</v>
      </c>
      <c r="I131" s="15">
        <v>1</v>
      </c>
      <c r="J131" s="25"/>
      <c r="K131" s="25">
        <v>10000000</v>
      </c>
      <c r="L131" s="20"/>
      <c r="M131" s="11"/>
    </row>
    <row r="132" spans="1:13" x14ac:dyDescent="0.2">
      <c r="A132" s="14"/>
      <c r="B132" s="14"/>
      <c r="C132" s="27"/>
      <c r="D132" s="14"/>
      <c r="E132" s="38"/>
      <c r="F132" s="56" t="s">
        <v>16</v>
      </c>
      <c r="G132" s="57"/>
      <c r="H132" s="57"/>
      <c r="I132" s="57"/>
      <c r="J132" s="57"/>
      <c r="K132" s="58"/>
      <c r="L132" s="28">
        <f>K130+K131</f>
        <v>22000000</v>
      </c>
      <c r="M132" s="11"/>
    </row>
    <row r="133" spans="1:13" x14ac:dyDescent="0.2">
      <c r="A133" s="14"/>
      <c r="B133" s="14"/>
      <c r="C133" s="14"/>
      <c r="D133" s="14"/>
      <c r="E133" s="38"/>
      <c r="F133" s="15"/>
      <c r="G133" s="15"/>
      <c r="H133" s="15"/>
      <c r="I133" s="15"/>
      <c r="J133" s="25"/>
      <c r="K133" s="25"/>
      <c r="L133" s="20"/>
      <c r="M133" s="11"/>
    </row>
    <row r="134" spans="1:13" ht="12.75" customHeight="1" x14ac:dyDescent="0.2">
      <c r="A134" s="12"/>
      <c r="B134" s="14"/>
      <c r="C134" s="14"/>
      <c r="D134" s="14"/>
      <c r="E134" s="39"/>
      <c r="F134" s="50" t="s">
        <v>17</v>
      </c>
      <c r="G134" s="51"/>
      <c r="H134" s="51"/>
      <c r="I134" s="51"/>
      <c r="J134" s="51"/>
      <c r="K134" s="52"/>
      <c r="L134" s="48">
        <f>L99+L119+L125+L129+L132</f>
        <v>38261661.5</v>
      </c>
      <c r="M134" s="12"/>
    </row>
    <row r="135" spans="1:13" ht="12.75" customHeight="1" x14ac:dyDescent="0.2">
      <c r="A135" s="12"/>
      <c r="B135" s="12"/>
      <c r="C135" s="12"/>
      <c r="D135" s="12"/>
      <c r="E135" s="40"/>
      <c r="F135" s="53"/>
      <c r="G135" s="54"/>
      <c r="H135" s="54"/>
      <c r="I135" s="54"/>
      <c r="J135" s="54"/>
      <c r="K135" s="55"/>
      <c r="L135" s="49"/>
      <c r="M135" s="12"/>
    </row>
  </sheetData>
  <mergeCells count="18"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F99:K99"/>
    <mergeCell ref="F119:K119"/>
    <mergeCell ref="L134:L135"/>
    <mergeCell ref="F134:K135"/>
    <mergeCell ref="F132:K132"/>
    <mergeCell ref="F129:K1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2020-12-31T04:37:31Z</dcterms:modified>
</cp:coreProperties>
</file>