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431" firstSheet="3" activeTab="3"/>
  </bookViews>
  <sheets>
    <sheet name="Apr - Mei 2019" sheetId="1" r:id="rId1"/>
    <sheet name="Sheet2" sheetId="2" r:id="rId2"/>
    <sheet name="Jun - Jul 2019" sheetId="3" r:id="rId3"/>
    <sheet name="Feb 2021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H22" i="5" l="1"/>
  <c r="G21" i="5"/>
  <c r="H21" i="5" s="1"/>
  <c r="H23" i="5" s="1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18" i="4" l="1"/>
  <c r="H17" i="4"/>
  <c r="H16" i="4"/>
  <c r="H15" i="4"/>
  <c r="H14" i="4"/>
  <c r="H13" i="4"/>
  <c r="H20" i="4" l="1"/>
  <c r="H19" i="4"/>
  <c r="H12" i="4"/>
  <c r="H11" i="4"/>
  <c r="H10" i="4"/>
  <c r="H9" i="4"/>
  <c r="H8" i="4"/>
  <c r="H7" i="4"/>
  <c r="H6" i="4"/>
  <c r="H5" i="4"/>
  <c r="H4" i="4"/>
  <c r="H22" i="4" l="1"/>
  <c r="G21" i="4"/>
  <c r="H21" i="4" s="1"/>
  <c r="H23" i="4" l="1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5" i="3" l="1"/>
  <c r="H17" i="3" s="1"/>
  <c r="H16" i="2" l="1"/>
  <c r="G15" i="2"/>
  <c r="H15" i="2" s="1"/>
  <c r="H17" i="2" s="1"/>
  <c r="H14" i="2"/>
  <c r="H13" i="2"/>
  <c r="H12" i="2"/>
  <c r="H11" i="2"/>
  <c r="H10" i="2"/>
  <c r="H9" i="2"/>
  <c r="H8" i="2"/>
  <c r="H7" i="2"/>
  <c r="H6" i="2"/>
  <c r="H5" i="2"/>
  <c r="H4" i="2"/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<sst xmlns="http://schemas.openxmlformats.org/spreadsheetml/2006/main" count="416" uniqueCount="62">
  <si>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</si>
  <si>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</si>
  <si>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</si>
  <si>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</si>
  <si>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</si>
  <si>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</si>
  <si>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</si>
  <si>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</si>
  <si>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</si>
  <si>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</si>
  <si>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</si>
  <si>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</si>
  <si>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</si>
  <si>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</si>
  <si>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</si>
  <si>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</si>
  <si>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</si>
  <si>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</si>
  <si>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</si>
  <si>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</si>
  <si>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</si>
  <si>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</si>
  <si>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</si>
  <si>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</si>
  <si>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</si>
  <si>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</si>
  <si>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</si>
  <si>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</si>
  <si>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</si>
  <si>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</si>
  <si>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</si>
  <si>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</si>
  <si>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</si>
  <si>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</si>
  <si>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</si>
  <si>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</si>
  <si>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</si>
  <si>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</si>
  <si>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</si>
  <si>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</si>
  <si>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</si>
  <si>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</si>
  <si>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</si>
  <si>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</si>
  <si>
    <t>PROGRAM BANDED 1 NDC  + 1 TCA (BAG PLAIN 1KG,SLICES 1KG,EMBER 1KG,DAN POUCH 360GR) PERIODE JUNI - JULI 2019</t>
  </si>
  <si>
    <t>PROGRAM BANDED 1 NDC  + 1 TCA ( NATAKU 1KG, BAG PLAIN 1KG DAN SLICES 1KG ) PERIODE FEBRUARI - MARET 2021</t>
  </si>
  <si>
    <t>Ket : PT.ERAMART Group total 51 outlet</t>
  </si>
  <si>
    <t>ERAMART GROUP</t>
  </si>
  <si>
    <t>1059567</t>
  </si>
  <si>
    <t>CV. YUGOTAMA MEGAH ABADI</t>
  </si>
  <si>
    <t>JL. K.H. WAHID HASYIM SEMPAJA, SAMARIND</t>
  </si>
  <si>
    <t>JL. M. KADRIE UNING NO.115 SMD</t>
  </si>
  <si>
    <t>380340</t>
  </si>
  <si>
    <t>MELAK</t>
  </si>
  <si>
    <t>TK. ZAKY</t>
  </si>
  <si>
    <t>MM. PANDAN HARUM</t>
  </si>
  <si>
    <t>TK. HIDAYAT</t>
  </si>
  <si>
    <t>TK. AGUS</t>
  </si>
  <si>
    <t>TK. UNDI PORE</t>
  </si>
  <si>
    <t>TK. PRAYOGA</t>
  </si>
  <si>
    <t>TK. CAHAYA RIZKI</t>
  </si>
  <si>
    <t>OUTLET SUBDIST MELAK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</si>
</sst>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41" fontId="5" fillId="0" borderId="1" xfId="1" quotePrefix="1" applyFont="1" applyBorder="1"/>
    <xf numFmtId="0" fontId="3" fillId="3" borderId="1" xfId="0" applyFont="1" applyFill="1" applyBorder="1"/>
    <xf numFmtId="3" fontId="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23" t="s">
        <v>0</v>
      </c>
      <c r="B1" s="24"/>
      <c r="C1" s="24"/>
      <c r="D1" s="24"/>
      <c r="E1" s="24"/>
      <c r="F1" s="24"/>
      <c r="G1" s="24"/>
      <c r="H1" s="25"/>
    </row>
    <row r="3" spans="1:9" ht="15" x14ac:dyDescent="0.25">
      <c r="A3" s="26" t="s">
        <v>1</v>
      </c>
      <c r="B3" s="26"/>
      <c r="C3" s="26"/>
      <c r="D3" s="26"/>
      <c r="E3" s="26"/>
      <c r="F3" s="26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27" t="s">
        <v>5</v>
      </c>
      <c r="B15" s="27"/>
      <c r="C15" s="27"/>
      <c r="D15" s="27"/>
      <c r="E15" s="27"/>
      <c r="F15" s="27"/>
      <c r="G15" s="9">
        <f>SUM(G4:G14)</f>
        <v>360</v>
      </c>
      <c r="H15" s="10">
        <f t="shared" si="1"/>
        <v>29481120</v>
      </c>
    </row>
    <row r="16" spans="1:9" x14ac:dyDescent="0.2">
      <c r="A16" s="27" t="s">
        <v>6</v>
      </c>
      <c r="B16" s="27"/>
      <c r="C16" s="27"/>
      <c r="D16" s="27"/>
      <c r="E16" s="27"/>
      <c r="F16" s="27"/>
      <c r="G16" s="9">
        <v>25</v>
      </c>
      <c r="H16" s="10">
        <f>25*10000</f>
        <v>250000</v>
      </c>
    </row>
    <row r="17" spans="1:8" ht="15" x14ac:dyDescent="0.25">
      <c r="A17" s="27" t="s">
        <v>7</v>
      </c>
      <c r="B17" s="27"/>
      <c r="C17" s="27"/>
      <c r="D17" s="27"/>
      <c r="E17" s="27"/>
      <c r="F17" s="27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0" sqref="H20"/>
    </sheetView>
  </sheetViews>
  <sheetFormatPr defaultRowHeight="12.75" x14ac:dyDescent="0.2"/>
  <cols>
    <col min="1" max="1" width="5.5703125" style="1" customWidth="1"/>
    <col min="2" max="2" width="4.7109375" style="1" customWidth="1"/>
    <col min="3" max="3" width="6" style="1" customWidth="1"/>
    <col min="4" max="4" width="9.140625" style="1" customWidth="1"/>
    <col min="5" max="5" width="30" style="1" customWidth="1"/>
    <col min="6" max="6" width="42.42578125" style="1" customWidth="1"/>
    <col min="7" max="7" width="29.7109375" style="1" customWidth="1"/>
    <col min="8" max="8" width="16.85546875" style="1" customWidth="1"/>
    <col min="9" max="16384" width="9.140625" style="1"/>
  </cols>
  <sheetData>
    <row r="1" spans="1:8" ht="16.5" thickBot="1" x14ac:dyDescent="0.3">
      <c r="A1" s="23" t="s">
        <v>0</v>
      </c>
      <c r="B1" s="24"/>
      <c r="C1" s="24"/>
      <c r="D1" s="24"/>
      <c r="E1" s="24"/>
      <c r="F1" s="24"/>
      <c r="G1" s="24"/>
      <c r="H1" s="25"/>
    </row>
    <row r="3" spans="1:8" ht="15" x14ac:dyDescent="0.25">
      <c r="A3" s="26" t="s">
        <v>1</v>
      </c>
      <c r="B3" s="26"/>
      <c r="C3" s="26"/>
      <c r="D3" s="26"/>
      <c r="E3" s="26"/>
      <c r="F3" s="26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8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8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8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8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8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8" x14ac:dyDescent="0.2">
      <c r="A15" s="27" t="s">
        <v>5</v>
      </c>
      <c r="B15" s="27"/>
      <c r="C15" s="27"/>
      <c r="D15" s="27"/>
      <c r="E15" s="27"/>
      <c r="F15" s="27"/>
      <c r="G15" s="14">
        <f>SUM(G4:G14)</f>
        <v>360</v>
      </c>
      <c r="H15" s="10">
        <f t="shared" si="1"/>
        <v>29481120</v>
      </c>
    </row>
    <row r="16" spans="1:8" x14ac:dyDescent="0.2">
      <c r="A16" s="27" t="s">
        <v>6</v>
      </c>
      <c r="B16" s="27"/>
      <c r="C16" s="27"/>
      <c r="D16" s="27"/>
      <c r="E16" s="27"/>
      <c r="F16" s="27"/>
      <c r="G16" s="14">
        <v>25</v>
      </c>
      <c r="H16" s="10">
        <f>25*10000</f>
        <v>250000</v>
      </c>
    </row>
    <row r="17" spans="1:8" ht="15" x14ac:dyDescent="0.25">
      <c r="A17" s="27" t="s">
        <v>7</v>
      </c>
      <c r="B17" s="27"/>
      <c r="C17" s="27"/>
      <c r="D17" s="27"/>
      <c r="E17" s="27"/>
      <c r="F17" s="27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H1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23" t="s">
        <v>44</v>
      </c>
      <c r="B1" s="24"/>
      <c r="C1" s="24"/>
      <c r="D1" s="24"/>
      <c r="E1" s="24"/>
      <c r="F1" s="24"/>
      <c r="G1" s="24"/>
      <c r="H1" s="25"/>
    </row>
    <row r="3" spans="1:9" ht="15" x14ac:dyDescent="0.25">
      <c r="A3" s="26" t="s">
        <v>1</v>
      </c>
      <c r="B3" s="26"/>
      <c r="C3" s="26"/>
      <c r="D3" s="26"/>
      <c r="E3" s="26"/>
      <c r="F3" s="26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15</v>
      </c>
      <c r="H4" s="5">
        <f t="shared" ref="H4:H15" si="0">88400*G4</f>
        <v>1326000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25</v>
      </c>
      <c r="H5" s="5">
        <f t="shared" si="0"/>
        <v>2210000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10</v>
      </c>
      <c r="H6" s="5">
        <f t="shared" si="0"/>
        <v>884000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10</v>
      </c>
      <c r="H7" s="5">
        <f t="shared" si="0"/>
        <v>884000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1768000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75</v>
      </c>
      <c r="H9" s="5">
        <f t="shared" si="0"/>
        <v>6630000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15</v>
      </c>
      <c r="H10" s="5">
        <f t="shared" si="0"/>
        <v>1326000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15</v>
      </c>
      <c r="H11" s="5">
        <f t="shared" si="0"/>
        <v>1326000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15</v>
      </c>
      <c r="H12" s="5">
        <f t="shared" si="0"/>
        <v>1326000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15</v>
      </c>
      <c r="H13" s="5">
        <f t="shared" si="0"/>
        <v>1326000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10</v>
      </c>
      <c r="H14" s="5">
        <f t="shared" si="0"/>
        <v>884000</v>
      </c>
    </row>
    <row r="15" spans="1:9" x14ac:dyDescent="0.2">
      <c r="A15" s="27" t="s">
        <v>5</v>
      </c>
      <c r="B15" s="27"/>
      <c r="C15" s="27"/>
      <c r="D15" s="27"/>
      <c r="E15" s="27"/>
      <c r="F15" s="27"/>
      <c r="G15" s="15">
        <f>SUM(G4:G14)</f>
        <v>225</v>
      </c>
      <c r="H15" s="10">
        <f t="shared" si="0"/>
        <v>19890000</v>
      </c>
    </row>
    <row r="16" spans="1:9" x14ac:dyDescent="0.2">
      <c r="A16" s="27" t="s">
        <v>6</v>
      </c>
      <c r="B16" s="27"/>
      <c r="C16" s="27"/>
      <c r="D16" s="27"/>
      <c r="E16" s="27"/>
      <c r="F16" s="27"/>
      <c r="G16" s="15">
        <v>25</v>
      </c>
      <c r="H16" s="10">
        <f>25*15000</f>
        <v>375000</v>
      </c>
    </row>
    <row r="17" spans="1:8" ht="15" x14ac:dyDescent="0.25">
      <c r="A17" s="27" t="s">
        <v>7</v>
      </c>
      <c r="B17" s="27"/>
      <c r="C17" s="27"/>
      <c r="D17" s="27"/>
      <c r="E17" s="27"/>
      <c r="F17" s="27"/>
      <c r="G17" s="11"/>
      <c r="H17" s="12">
        <f>SUM(H15:H16)</f>
        <v>20265000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H1"/>
    </sheetView>
  </sheetViews>
  <sheetFormatPr defaultRowHeight="12.75" x14ac:dyDescent="0.2"/>
  <cols>
    <col min="1" max="3" width="8" style="1" customWidth="1"/>
    <col min="4" max="4" width="9.42578125" style="1" customWidth="1"/>
    <col min="5" max="5" width="33.140625" style="1" customWidth="1"/>
    <col min="6" max="6" width="48.85546875" style="1" customWidth="1"/>
    <col min="7" max="7" width="30" style="1" customWidth="1"/>
    <col min="8" max="8" width="19.140625" style="1" customWidth="1"/>
    <col min="9" max="16384" width="9.140625" style="1"/>
  </cols>
  <sheetData>
    <row r="1" spans="1:9" ht="16.5" thickBot="1" x14ac:dyDescent="0.3">
      <c r="A1" s="23" t="s">
        <v>45</v>
      </c>
      <c r="B1" s="24"/>
      <c r="C1" s="24"/>
      <c r="D1" s="24"/>
      <c r="E1" s="24"/>
      <c r="F1" s="24"/>
      <c r="G1" s="24"/>
      <c r="H1" s="25"/>
    </row>
    <row r="3" spans="1:9" ht="15" x14ac:dyDescent="0.25">
      <c r="A3" s="26" t="s">
        <v>1</v>
      </c>
      <c r="B3" s="26"/>
      <c r="C3" s="26"/>
      <c r="D3" s="26"/>
      <c r="E3" s="26"/>
      <c r="F3" s="26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3</v>
      </c>
      <c r="H4" s="5">
        <f t="shared" ref="H4:H21" si="0">90300*G4</f>
        <v>270900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3</v>
      </c>
      <c r="H5" s="5">
        <f t="shared" si="0"/>
        <v>270900</v>
      </c>
    </row>
    <row r="6" spans="1:9" ht="15" x14ac:dyDescent="0.25">
      <c r="A6" s="2" t="s">
        <v>4</v>
      </c>
      <c r="B6" s="6" t="s">
        <v>8</v>
      </c>
      <c r="C6" s="3" t="s">
        <v>9</v>
      </c>
      <c r="D6" s="19" t="s">
        <v>48</v>
      </c>
      <c r="E6" s="3" t="s">
        <v>49</v>
      </c>
      <c r="F6" s="3" t="s">
        <v>50</v>
      </c>
      <c r="G6" s="4">
        <v>3</v>
      </c>
      <c r="H6" s="5">
        <f t="shared" si="0"/>
        <v>270900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10</v>
      </c>
      <c r="E7" s="3" t="s">
        <v>11</v>
      </c>
      <c r="F7" s="3" t="s">
        <v>12</v>
      </c>
      <c r="G7" s="4">
        <v>3</v>
      </c>
      <c r="H7" s="5">
        <f t="shared" si="0"/>
        <v>270900</v>
      </c>
    </row>
    <row r="8" spans="1:9" x14ac:dyDescent="0.2">
      <c r="A8" s="2" t="s">
        <v>4</v>
      </c>
      <c r="B8" s="6" t="s">
        <v>8</v>
      </c>
      <c r="C8" s="3" t="s">
        <v>9</v>
      </c>
      <c r="D8" s="13" t="s">
        <v>25</v>
      </c>
      <c r="E8" s="3" t="s">
        <v>26</v>
      </c>
      <c r="F8" s="3" t="s">
        <v>47</v>
      </c>
      <c r="G8" s="4">
        <v>10</v>
      </c>
      <c r="H8" s="5">
        <f t="shared" si="0"/>
        <v>903000</v>
      </c>
      <c r="I8" s="1" t="s">
        <v>46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28</v>
      </c>
      <c r="E9" s="3" t="s">
        <v>29</v>
      </c>
      <c r="F9" s="3" t="s">
        <v>30</v>
      </c>
      <c r="G9" s="4">
        <v>3</v>
      </c>
      <c r="H9" s="5">
        <f t="shared" si="0"/>
        <v>270900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31</v>
      </c>
      <c r="E10" s="3" t="s">
        <v>32</v>
      </c>
      <c r="F10" s="3" t="s">
        <v>33</v>
      </c>
      <c r="G10" s="4">
        <v>3</v>
      </c>
      <c r="H10" s="5">
        <f t="shared" si="0"/>
        <v>270900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37</v>
      </c>
      <c r="E11" s="3" t="s">
        <v>38</v>
      </c>
      <c r="F11" s="3" t="s">
        <v>39</v>
      </c>
      <c r="G11" s="4">
        <v>3</v>
      </c>
      <c r="H11" s="5">
        <f t="shared" si="0"/>
        <v>270900</v>
      </c>
    </row>
    <row r="12" spans="1:9" x14ac:dyDescent="0.2">
      <c r="A12" s="2" t="s">
        <v>4</v>
      </c>
      <c r="B12" s="6" t="s">
        <v>8</v>
      </c>
      <c r="C12" s="3" t="s">
        <v>9</v>
      </c>
      <c r="D12" s="6" t="s">
        <v>52</v>
      </c>
      <c r="E12" s="3" t="s">
        <v>55</v>
      </c>
      <c r="F12" s="3" t="s">
        <v>51</v>
      </c>
      <c r="G12" s="4">
        <v>3</v>
      </c>
      <c r="H12" s="5">
        <f t="shared" si="0"/>
        <v>270900</v>
      </c>
    </row>
    <row r="13" spans="1:9" x14ac:dyDescent="0.2">
      <c r="A13" s="2" t="s">
        <v>4</v>
      </c>
      <c r="B13" s="6" t="s">
        <v>8</v>
      </c>
      <c r="C13" s="3" t="s">
        <v>9</v>
      </c>
      <c r="D13" s="6" t="s">
        <v>53</v>
      </c>
      <c r="E13" s="3" t="s">
        <v>56</v>
      </c>
      <c r="F13" s="3" t="s">
        <v>61</v>
      </c>
      <c r="G13" s="4">
        <v>2</v>
      </c>
      <c r="H13" s="5">
        <f t="shared" si="0"/>
        <v>180600</v>
      </c>
    </row>
    <row r="14" spans="1:9" x14ac:dyDescent="0.2">
      <c r="A14" s="2" t="s">
        <v>4</v>
      </c>
      <c r="B14" s="6" t="s">
        <v>8</v>
      </c>
      <c r="C14" s="3" t="s">
        <v>9</v>
      </c>
      <c r="D14" s="6" t="s">
        <v>53</v>
      </c>
      <c r="E14" s="3" t="s">
        <v>54</v>
      </c>
      <c r="F14" s="3" t="s">
        <v>61</v>
      </c>
      <c r="G14" s="4">
        <v>2</v>
      </c>
      <c r="H14" s="5">
        <f t="shared" si="0"/>
        <v>180600</v>
      </c>
    </row>
    <row r="15" spans="1:9" x14ac:dyDescent="0.2">
      <c r="A15" s="2" t="s">
        <v>4</v>
      </c>
      <c r="B15" s="6" t="s">
        <v>8</v>
      </c>
      <c r="C15" s="3" t="s">
        <v>9</v>
      </c>
      <c r="D15" s="6" t="s">
        <v>53</v>
      </c>
      <c r="E15" s="3" t="s">
        <v>57</v>
      </c>
      <c r="F15" s="3" t="s">
        <v>61</v>
      </c>
      <c r="G15" s="4">
        <v>2</v>
      </c>
      <c r="H15" s="5">
        <f t="shared" si="0"/>
        <v>180600</v>
      </c>
    </row>
    <row r="16" spans="1:9" x14ac:dyDescent="0.2">
      <c r="A16" s="2" t="s">
        <v>4</v>
      </c>
      <c r="B16" s="6" t="s">
        <v>8</v>
      </c>
      <c r="C16" s="3" t="s">
        <v>9</v>
      </c>
      <c r="D16" s="6" t="s">
        <v>53</v>
      </c>
      <c r="E16" s="3" t="s">
        <v>58</v>
      </c>
      <c r="F16" s="3" t="s">
        <v>61</v>
      </c>
      <c r="G16" s="4">
        <v>2</v>
      </c>
      <c r="H16" s="5">
        <f t="shared" si="0"/>
        <v>180600</v>
      </c>
    </row>
    <row r="17" spans="1:8" x14ac:dyDescent="0.2">
      <c r="A17" s="2" t="s">
        <v>4</v>
      </c>
      <c r="B17" s="6" t="s">
        <v>8</v>
      </c>
      <c r="C17" s="3" t="s">
        <v>9</v>
      </c>
      <c r="D17" s="6" t="s">
        <v>53</v>
      </c>
      <c r="E17" s="3" t="s">
        <v>59</v>
      </c>
      <c r="F17" s="3" t="s">
        <v>61</v>
      </c>
      <c r="G17" s="4">
        <v>2</v>
      </c>
      <c r="H17" s="5">
        <f t="shared" si="0"/>
        <v>180600</v>
      </c>
    </row>
    <row r="18" spans="1:8" x14ac:dyDescent="0.2">
      <c r="A18" s="2" t="s">
        <v>4</v>
      </c>
      <c r="B18" s="6" t="s">
        <v>8</v>
      </c>
      <c r="C18" s="3" t="s">
        <v>9</v>
      </c>
      <c r="D18" s="6" t="s">
        <v>53</v>
      </c>
      <c r="E18" s="3" t="s">
        <v>60</v>
      </c>
      <c r="F18" s="3" t="s">
        <v>61</v>
      </c>
      <c r="G18" s="4">
        <v>2</v>
      </c>
      <c r="H18" s="5">
        <f t="shared" si="0"/>
        <v>180600</v>
      </c>
    </row>
    <row r="19" spans="1:8" x14ac:dyDescent="0.2">
      <c r="A19" s="2"/>
      <c r="B19" s="6"/>
      <c r="C19" s="3"/>
      <c r="D19" s="13"/>
      <c r="E19" s="3"/>
      <c r="F19" s="3"/>
      <c r="G19" s="4">
        <v>0</v>
      </c>
      <c r="H19" s="5">
        <f t="shared" si="0"/>
        <v>0</v>
      </c>
    </row>
    <row r="20" spans="1:8" x14ac:dyDescent="0.2">
      <c r="A20" s="2"/>
      <c r="B20" s="6"/>
      <c r="C20" s="3"/>
      <c r="D20" s="13"/>
      <c r="E20" s="3"/>
      <c r="F20" s="3"/>
      <c r="G20" s="4">
        <v>0</v>
      </c>
      <c r="H20" s="5">
        <f t="shared" si="0"/>
        <v>0</v>
      </c>
    </row>
    <row r="21" spans="1:8" ht="15" x14ac:dyDescent="0.25">
      <c r="A21" s="28" t="s">
        <v>5</v>
      </c>
      <c r="B21" s="28"/>
      <c r="C21" s="28"/>
      <c r="D21" s="28"/>
      <c r="E21" s="28"/>
      <c r="F21" s="28"/>
      <c r="G21" s="16">
        <f>SUM(G4:G20)</f>
        <v>46</v>
      </c>
      <c r="H21" s="12">
        <f t="shared" si="0"/>
        <v>4153800</v>
      </c>
    </row>
    <row r="22" spans="1:8" ht="15" x14ac:dyDescent="0.25">
      <c r="A22" s="28" t="s">
        <v>6</v>
      </c>
      <c r="B22" s="28"/>
      <c r="C22" s="28"/>
      <c r="D22" s="28"/>
      <c r="E22" s="28"/>
      <c r="F22" s="28"/>
      <c r="G22" s="16">
        <v>20</v>
      </c>
      <c r="H22" s="12">
        <f>15000*G22</f>
        <v>300000</v>
      </c>
    </row>
    <row r="23" spans="1:8" ht="15.75" x14ac:dyDescent="0.25">
      <c r="A23" s="29" t="s">
        <v>7</v>
      </c>
      <c r="B23" s="29"/>
      <c r="C23" s="29"/>
      <c r="D23" s="29"/>
      <c r="E23" s="29"/>
      <c r="F23" s="29"/>
      <c r="G23" s="20"/>
      <c r="H23" s="21">
        <f>SUM(H21:H22)</f>
        <v>4453800</v>
      </c>
    </row>
    <row r="25" spans="1:8" ht="15.75" x14ac:dyDescent="0.25">
      <c r="D25" s="18"/>
      <c r="E25" s="17"/>
      <c r="F25" s="17"/>
      <c r="G25" s="17"/>
      <c r="H25" s="17"/>
    </row>
    <row r="26" spans="1:8" ht="15.75" x14ac:dyDescent="0.25">
      <c r="D26" s="17"/>
      <c r="E26" s="17"/>
      <c r="F26" s="17"/>
      <c r="G26" s="17"/>
      <c r="H26" s="17"/>
    </row>
    <row r="27" spans="1:8" ht="15.75" x14ac:dyDescent="0.25">
      <c r="D27" s="17"/>
      <c r="E27" s="17"/>
      <c r="F27" s="17"/>
      <c r="G27" s="17"/>
      <c r="H27" s="17"/>
    </row>
    <row r="28" spans="1:8" ht="15.75" x14ac:dyDescent="0.25">
      <c r="D28" s="17"/>
      <c r="E28" s="17"/>
      <c r="F28" s="17"/>
      <c r="G28" s="17"/>
      <c r="H28" s="17"/>
    </row>
    <row r="29" spans="1:8" ht="15.75" x14ac:dyDescent="0.25">
      <c r="D29" s="17"/>
      <c r="E29" s="17"/>
      <c r="F29" s="17"/>
      <c r="G29" s="17"/>
      <c r="H29" s="17"/>
    </row>
    <row r="30" spans="1:8" ht="15.75" x14ac:dyDescent="0.25">
      <c r="D30" s="17"/>
      <c r="E30" s="17"/>
      <c r="F30" s="17"/>
      <c r="G30" s="17"/>
      <c r="H30" s="17"/>
    </row>
    <row r="31" spans="1:8" ht="15.75" x14ac:dyDescent="0.25">
      <c r="D31" s="17"/>
      <c r="E31" s="17"/>
      <c r="F31" s="17"/>
      <c r="G31" s="17"/>
      <c r="H31" s="17"/>
    </row>
    <row r="32" spans="1:8" ht="15.75" x14ac:dyDescent="0.25">
      <c r="D32" s="17"/>
      <c r="E32" s="17"/>
      <c r="F32" s="17"/>
      <c r="G32" s="17"/>
      <c r="H32" s="17"/>
    </row>
    <row r="33" spans="4:8" ht="15.75" x14ac:dyDescent="0.25">
      <c r="D33" s="17"/>
      <c r="E33" s="17"/>
      <c r="F33" s="17"/>
      <c r="G33" s="17"/>
      <c r="H33" s="17"/>
    </row>
    <row r="34" spans="4:8" ht="15.75" x14ac:dyDescent="0.25">
      <c r="D34" s="17"/>
      <c r="E34" s="17"/>
      <c r="F34" s="17"/>
      <c r="G34" s="17"/>
      <c r="H34" s="17"/>
    </row>
  </sheetData>
  <mergeCells count="5">
    <mergeCell ref="A1:H1"/>
    <mergeCell ref="A3:F3"/>
    <mergeCell ref="A21:F21"/>
    <mergeCell ref="A22:F22"/>
    <mergeCell ref="A23:F23"/>
  </mergeCells>
  <pageMargins left="0.25" right="0.25" top="0.75" bottom="0.75" header="0.3" footer="0.3"/>
  <pageSetup paperSize="9" scale="8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H1"/>
    </sheetView>
  </sheetViews>
  <sheetFormatPr defaultRowHeight="12.75" x14ac:dyDescent="0.2"/>
  <cols>
    <col min="1" max="3" width="5.7109375" style="1" customWidth="1"/>
    <col min="4" max="4" width="9" style="1" customWidth="1"/>
    <col min="5" max="5" width="31.5703125" style="1" customWidth="1"/>
    <col min="6" max="6" width="43.42578125" style="1" customWidth="1"/>
    <col min="7" max="7" width="30" style="1" customWidth="1"/>
    <col min="8" max="8" width="16.28515625" style="1" customWidth="1"/>
    <col min="9" max="16384" width="9.140625" style="1"/>
  </cols>
  <sheetData>
    <row r="1" spans="1:8" ht="16.5" thickBot="1" x14ac:dyDescent="0.3">
      <c r="A1" s="23" t="s">
        <v>45</v>
      </c>
      <c r="B1" s="24"/>
      <c r="C1" s="24"/>
      <c r="D1" s="24"/>
      <c r="E1" s="24"/>
      <c r="F1" s="24"/>
      <c r="G1" s="24"/>
      <c r="H1" s="25"/>
    </row>
    <row r="3" spans="1:8" ht="15" x14ac:dyDescent="0.25">
      <c r="A3" s="26" t="s">
        <v>1</v>
      </c>
      <c r="B3" s="26"/>
      <c r="C3" s="26"/>
      <c r="D3" s="26"/>
      <c r="E3" s="26"/>
      <c r="F3" s="26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3</v>
      </c>
      <c r="H4" s="5">
        <f t="shared" ref="H4:H21" si="0">90300*G4</f>
        <v>270900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3</v>
      </c>
      <c r="H5" s="5">
        <f t="shared" si="0"/>
        <v>270900</v>
      </c>
    </row>
    <row r="6" spans="1:8" ht="15" x14ac:dyDescent="0.25">
      <c r="A6" s="2" t="s">
        <v>4</v>
      </c>
      <c r="B6" s="6" t="s">
        <v>8</v>
      </c>
      <c r="C6" s="3" t="s">
        <v>9</v>
      </c>
      <c r="D6" s="19" t="s">
        <v>48</v>
      </c>
      <c r="E6" s="3" t="s">
        <v>49</v>
      </c>
      <c r="F6" s="3" t="s">
        <v>50</v>
      </c>
      <c r="G6" s="4">
        <v>3</v>
      </c>
      <c r="H6" s="5">
        <f t="shared" si="0"/>
        <v>270900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10</v>
      </c>
      <c r="E7" s="3" t="s">
        <v>11</v>
      </c>
      <c r="F7" s="3" t="s">
        <v>12</v>
      </c>
      <c r="G7" s="4">
        <v>3</v>
      </c>
      <c r="H7" s="5">
        <f t="shared" si="0"/>
        <v>270900</v>
      </c>
    </row>
    <row r="8" spans="1:8" x14ac:dyDescent="0.2">
      <c r="A8" s="2" t="s">
        <v>4</v>
      </c>
      <c r="B8" s="6" t="s">
        <v>8</v>
      </c>
      <c r="C8" s="3" t="s">
        <v>9</v>
      </c>
      <c r="D8" s="13" t="s">
        <v>25</v>
      </c>
      <c r="E8" s="3" t="s">
        <v>26</v>
      </c>
      <c r="F8" s="3" t="s">
        <v>47</v>
      </c>
      <c r="G8" s="4">
        <v>10</v>
      </c>
      <c r="H8" s="5">
        <f t="shared" si="0"/>
        <v>903000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28</v>
      </c>
      <c r="E9" s="3" t="s">
        <v>29</v>
      </c>
      <c r="F9" s="3" t="s">
        <v>30</v>
      </c>
      <c r="G9" s="4">
        <v>3</v>
      </c>
      <c r="H9" s="5">
        <f t="shared" si="0"/>
        <v>270900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31</v>
      </c>
      <c r="E10" s="3" t="s">
        <v>32</v>
      </c>
      <c r="F10" s="3" t="s">
        <v>33</v>
      </c>
      <c r="G10" s="4">
        <v>3</v>
      </c>
      <c r="H10" s="5">
        <f t="shared" si="0"/>
        <v>270900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37</v>
      </c>
      <c r="E11" s="3" t="s">
        <v>38</v>
      </c>
      <c r="F11" s="3" t="s">
        <v>39</v>
      </c>
      <c r="G11" s="4">
        <v>3</v>
      </c>
      <c r="H11" s="5">
        <f t="shared" si="0"/>
        <v>270900</v>
      </c>
    </row>
    <row r="12" spans="1:8" x14ac:dyDescent="0.2">
      <c r="A12" s="2" t="s">
        <v>4</v>
      </c>
      <c r="B12" s="6" t="s">
        <v>8</v>
      </c>
      <c r="C12" s="3" t="s">
        <v>9</v>
      </c>
      <c r="D12" s="6" t="s">
        <v>52</v>
      </c>
      <c r="E12" s="3" t="s">
        <v>55</v>
      </c>
      <c r="F12" s="3" t="s">
        <v>51</v>
      </c>
      <c r="G12" s="4">
        <v>3</v>
      </c>
      <c r="H12" s="5">
        <f t="shared" si="0"/>
        <v>270900</v>
      </c>
    </row>
    <row r="13" spans="1:8" x14ac:dyDescent="0.2">
      <c r="A13" s="2" t="s">
        <v>4</v>
      </c>
      <c r="B13" s="6" t="s">
        <v>8</v>
      </c>
      <c r="C13" s="3" t="s">
        <v>9</v>
      </c>
      <c r="D13" s="6" t="s">
        <v>53</v>
      </c>
      <c r="E13" s="3" t="s">
        <v>56</v>
      </c>
      <c r="F13" s="3" t="s">
        <v>61</v>
      </c>
      <c r="G13" s="4">
        <v>2</v>
      </c>
      <c r="H13" s="5">
        <f t="shared" si="0"/>
        <v>180600</v>
      </c>
    </row>
    <row r="14" spans="1:8" x14ac:dyDescent="0.2">
      <c r="A14" s="2" t="s">
        <v>4</v>
      </c>
      <c r="B14" s="6" t="s">
        <v>8</v>
      </c>
      <c r="C14" s="3" t="s">
        <v>9</v>
      </c>
      <c r="D14" s="6" t="s">
        <v>53</v>
      </c>
      <c r="E14" s="3" t="s">
        <v>54</v>
      </c>
      <c r="F14" s="3" t="s">
        <v>61</v>
      </c>
      <c r="G14" s="4">
        <v>2</v>
      </c>
      <c r="H14" s="5">
        <f t="shared" si="0"/>
        <v>180600</v>
      </c>
    </row>
    <row r="15" spans="1:8" x14ac:dyDescent="0.2">
      <c r="A15" s="2" t="s">
        <v>4</v>
      </c>
      <c r="B15" s="6" t="s">
        <v>8</v>
      </c>
      <c r="C15" s="3" t="s">
        <v>9</v>
      </c>
      <c r="D15" s="6" t="s">
        <v>53</v>
      </c>
      <c r="E15" s="3" t="s">
        <v>57</v>
      </c>
      <c r="F15" s="3" t="s">
        <v>61</v>
      </c>
      <c r="G15" s="4">
        <v>2</v>
      </c>
      <c r="H15" s="5">
        <f t="shared" si="0"/>
        <v>180600</v>
      </c>
    </row>
    <row r="16" spans="1:8" x14ac:dyDescent="0.2">
      <c r="A16" s="2" t="s">
        <v>4</v>
      </c>
      <c r="B16" s="6" t="s">
        <v>8</v>
      </c>
      <c r="C16" s="3" t="s">
        <v>9</v>
      </c>
      <c r="D16" s="6" t="s">
        <v>53</v>
      </c>
      <c r="E16" s="3" t="s">
        <v>58</v>
      </c>
      <c r="F16" s="3" t="s">
        <v>61</v>
      </c>
      <c r="G16" s="4">
        <v>2</v>
      </c>
      <c r="H16" s="5">
        <f t="shared" si="0"/>
        <v>180600</v>
      </c>
    </row>
    <row r="17" spans="1:8" x14ac:dyDescent="0.2">
      <c r="A17" s="2" t="s">
        <v>4</v>
      </c>
      <c r="B17" s="6" t="s">
        <v>8</v>
      </c>
      <c r="C17" s="3" t="s">
        <v>9</v>
      </c>
      <c r="D17" s="6" t="s">
        <v>53</v>
      </c>
      <c r="E17" s="3" t="s">
        <v>59</v>
      </c>
      <c r="F17" s="3" t="s">
        <v>61</v>
      </c>
      <c r="G17" s="4">
        <v>2</v>
      </c>
      <c r="H17" s="5">
        <f t="shared" si="0"/>
        <v>180600</v>
      </c>
    </row>
    <row r="18" spans="1:8" x14ac:dyDescent="0.2">
      <c r="A18" s="2" t="s">
        <v>4</v>
      </c>
      <c r="B18" s="6" t="s">
        <v>8</v>
      </c>
      <c r="C18" s="3" t="s">
        <v>9</v>
      </c>
      <c r="D18" s="6" t="s">
        <v>53</v>
      </c>
      <c r="E18" s="3" t="s">
        <v>60</v>
      </c>
      <c r="F18" s="3" t="s">
        <v>61</v>
      </c>
      <c r="G18" s="4">
        <v>2</v>
      </c>
      <c r="H18" s="5">
        <f t="shared" si="0"/>
        <v>180600</v>
      </c>
    </row>
    <row r="19" spans="1:8" x14ac:dyDescent="0.2">
      <c r="A19" s="2"/>
      <c r="B19" s="6"/>
      <c r="C19" s="3"/>
      <c r="D19" s="13"/>
      <c r="E19" s="3"/>
      <c r="F19" s="3"/>
      <c r="G19" s="4">
        <v>0</v>
      </c>
      <c r="H19" s="5">
        <f t="shared" si="0"/>
        <v>0</v>
      </c>
    </row>
    <row r="20" spans="1:8" x14ac:dyDescent="0.2">
      <c r="A20" s="2"/>
      <c r="B20" s="6"/>
      <c r="C20" s="3"/>
      <c r="D20" s="13"/>
      <c r="E20" s="3"/>
      <c r="F20" s="3"/>
      <c r="G20" s="4">
        <v>0</v>
      </c>
      <c r="H20" s="5">
        <f t="shared" si="0"/>
        <v>0</v>
      </c>
    </row>
    <row r="21" spans="1:8" ht="15" x14ac:dyDescent="0.25">
      <c r="A21" s="28" t="s">
        <v>5</v>
      </c>
      <c r="B21" s="28"/>
      <c r="C21" s="28"/>
      <c r="D21" s="28"/>
      <c r="E21" s="28"/>
      <c r="F21" s="28"/>
      <c r="G21" s="22">
        <f>SUM(G4:G20)</f>
        <v>46</v>
      </c>
      <c r="H21" s="12">
        <f t="shared" si="0"/>
        <v>4153800</v>
      </c>
    </row>
    <row r="22" spans="1:8" ht="15" x14ac:dyDescent="0.25">
      <c r="A22" s="28" t="s">
        <v>6</v>
      </c>
      <c r="B22" s="28"/>
      <c r="C22" s="28"/>
      <c r="D22" s="28"/>
      <c r="E22" s="28"/>
      <c r="F22" s="28"/>
      <c r="G22" s="22">
        <v>20</v>
      </c>
      <c r="H22" s="12">
        <f>15000*G22</f>
        <v>300000</v>
      </c>
    </row>
    <row r="23" spans="1:8" ht="15.75" x14ac:dyDescent="0.25">
      <c r="A23" s="29" t="s">
        <v>7</v>
      </c>
      <c r="B23" s="29"/>
      <c r="C23" s="29"/>
      <c r="D23" s="29"/>
      <c r="E23" s="29"/>
      <c r="F23" s="29"/>
      <c r="G23" s="20"/>
      <c r="H23" s="21">
        <f>SUM(H21:H22)</f>
        <v>4453800</v>
      </c>
    </row>
    <row r="25" spans="1:8" ht="15.75" x14ac:dyDescent="0.25">
      <c r="D25" s="18"/>
      <c r="E25" s="17"/>
      <c r="F25" s="17"/>
      <c r="G25" s="17"/>
      <c r="H25" s="17"/>
    </row>
    <row r="26" spans="1:8" ht="15.75" x14ac:dyDescent="0.25">
      <c r="D26" s="17"/>
      <c r="E26" s="17"/>
      <c r="F26" s="17"/>
      <c r="G26" s="17"/>
      <c r="H26" s="17"/>
    </row>
    <row r="27" spans="1:8" ht="15.75" x14ac:dyDescent="0.25">
      <c r="D27" s="17"/>
      <c r="E27" s="17"/>
      <c r="F27" s="17"/>
      <c r="G27" s="17"/>
      <c r="H27" s="17"/>
    </row>
    <row r="28" spans="1:8" ht="15.75" x14ac:dyDescent="0.25">
      <c r="D28" s="17"/>
      <c r="E28" s="17"/>
      <c r="F28" s="17"/>
      <c r="G28" s="17"/>
      <c r="H28" s="17"/>
    </row>
    <row r="29" spans="1:8" ht="15.75" x14ac:dyDescent="0.25">
      <c r="D29" s="17"/>
      <c r="E29" s="17"/>
      <c r="F29" s="17"/>
      <c r="G29" s="17"/>
      <c r="H29" s="17"/>
    </row>
    <row r="30" spans="1:8" ht="15.75" x14ac:dyDescent="0.25">
      <c r="D30" s="17"/>
      <c r="E30" s="17"/>
      <c r="F30" s="17"/>
      <c r="G30" s="17"/>
      <c r="H30" s="17"/>
    </row>
    <row r="31" spans="1:8" ht="15.75" x14ac:dyDescent="0.25">
      <c r="D31" s="17"/>
      <c r="E31" s="17"/>
      <c r="F31" s="17"/>
      <c r="G31" s="17"/>
      <c r="H31" s="17"/>
    </row>
    <row r="32" spans="1:8" ht="15.75" x14ac:dyDescent="0.25">
      <c r="D32" s="17"/>
      <c r="E32" s="17"/>
      <c r="F32" s="17"/>
      <c r="G32" s="17"/>
      <c r="H32" s="17"/>
    </row>
    <row r="33" spans="4:8" ht="15.75" x14ac:dyDescent="0.25">
      <c r="D33" s="17"/>
      <c r="E33" s="17"/>
      <c r="F33" s="17"/>
      <c r="G33" s="17"/>
      <c r="H33" s="17"/>
    </row>
    <row r="34" spans="4:8" ht="15.75" x14ac:dyDescent="0.25">
      <c r="D34" s="17"/>
      <c r="E34" s="17"/>
      <c r="F34" s="17"/>
      <c r="G34" s="17"/>
      <c r="H34" s="17"/>
    </row>
  </sheetData>
  <mergeCells count="5">
    <mergeCell ref="A1:H1"/>
    <mergeCell ref="A3:F3"/>
    <mergeCell ref="A21:F21"/>
    <mergeCell ref="A22:F22"/>
    <mergeCell ref="A23:F23"/>
  </mergeCells>
  <pageMargins left="0.25" right="0.25" top="0.75" bottom="0.75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Mei 2019</vt:lpstr>
      <vt:lpstr>Sheet2</vt:lpstr>
      <vt:lpstr>Jun - Jul 2019</vt:lpstr>
      <vt:lpstr>Feb 2021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2021-01-29T08:12:08Z</dcterms:modified>
</cp:coreProperties>
</file>