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720" yWindow="705" windowWidth="15600" windowHeight="7305"/>
  </bookViews>
  <sheets>
    <sheet name="AKTIFITAS PROMOSI OKTOBE 20 BTM" sheetId="3" r:id="rId1"/>
  </sheets>
  <calcPr calcId="124519"/>
</workbook>
</file>

<file path=xl/calcChain.xml><?xml version="1.0" encoding="utf-8"?>
<calcChain xmlns="http://schemas.openxmlformats.org/spreadsheetml/2006/main">
  <c r="J57" i="3"/>
  <c r="J56"/>
  <c r="K58" s="1"/>
  <c r="J62"/>
  <c r="J61"/>
  <c r="K63" s="1"/>
  <c r="I54"/>
  <c r="H54"/>
  <c r="G54"/>
  <c r="F54"/>
  <c r="J52"/>
  <c r="J51"/>
  <c r="J50"/>
  <c r="J49"/>
  <c r="J48"/>
  <c r="J47"/>
  <c r="J46"/>
  <c r="J45"/>
  <c r="J44"/>
  <c r="J43"/>
  <c r="J42"/>
  <c r="J41"/>
  <c r="J40"/>
  <c r="J39"/>
  <c r="J38"/>
  <c r="J37"/>
  <c r="J36"/>
  <c r="J35"/>
  <c r="J34"/>
  <c r="J33"/>
  <c r="J32"/>
  <c r="J31"/>
  <c r="J30"/>
  <c r="J29"/>
  <c r="J28"/>
  <c r="J27"/>
  <c r="J26"/>
  <c r="J25"/>
  <c r="J24"/>
  <c r="J23"/>
  <c r="J22"/>
  <c r="J21"/>
  <c r="J20"/>
  <c r="J19"/>
  <c r="J18"/>
  <c r="J17"/>
  <c r="J16"/>
  <c r="J15"/>
  <c r="J14"/>
  <c r="J13"/>
  <c r="J12"/>
  <c r="J11"/>
  <c r="J10"/>
  <c r="J9"/>
  <c r="J8"/>
  <c r="J7"/>
  <c r="J6"/>
  <c r="J5"/>
  <c r="J4"/>
  <c r="J54" l="1"/>
  <c r="K65"/>
  <c r="K55" l="1"/>
  <c r="K66" l="1"/>
</calcChain>
</file>

<file path=xl/sharedStrings.xml><?xml version="1.0" encoding="utf-8"?>
<sst xmlns="http://schemas.openxmlformats.org/spreadsheetml/2006/main" count="173" uniqueCount="135">
  <si>
    <t>AKTIFITAS PROMOSI</t>
  </si>
  <si>
    <t>KETERANGAN</t>
  </si>
  <si>
    <t>NO</t>
  </si>
  <si>
    <t>TANGGAL</t>
  </si>
  <si>
    <t>NAMA TOKO / TEMPAT</t>
  </si>
  <si>
    <t>JUMLAH</t>
  </si>
  <si>
    <t>UKURAN (M)</t>
  </si>
  <si>
    <t>RUPIAH</t>
  </si>
  <si>
    <t>PANJANG</t>
  </si>
  <si>
    <t>LEBAR</t>
  </si>
  <si>
    <t>TOTAL BIAYA</t>
  </si>
  <si>
    <t>SUB TOTAL</t>
  </si>
  <si>
    <t>MMT NAMA TOKO</t>
  </si>
  <si>
    <t>ALAMAT</t>
  </si>
  <si>
    <t>GRAND TOTAL</t>
  </si>
  <si>
    <t>HARGA SATUAN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</si>
  <si>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</si>
  <si>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</si>
  <si>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</si>
  <si>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</si>
  <si>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</si>
  <si>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</si>
  <si>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</si>
  <si>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</si>
  <si>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</si>
  <si>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</si>
  <si>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</si>
  <si>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</si>
  <si>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</si>
  <si>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</si>
  <si>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</si>
  <si>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</si>
  <si>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</si>
  <si>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</si>
  <si>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</si>
  <si>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</si>
  <si>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</si>
  <si>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</si>
  <si>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</si>
  <si>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</si>
  <si>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</si>
  <si>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</si>
  <si>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</si>
  <si>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</si>
  <si>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RINCIAN AKTIFITAS PROMOSI DAN KEBUTUHAN BIAYA LPAP FEBRUARI 2021</t>
  </si>
  <si>
    <t>TOKO CHET</t>
  </si>
  <si>
    <t>PASAR ARENGKA</t>
  </si>
  <si>
    <t>TOKO SQ BAREH SOLOK</t>
  </si>
  <si>
    <t>TOKO AFYA JAYA</t>
  </si>
  <si>
    <t>TOKO HD BARU</t>
  </si>
  <si>
    <t>TOKO WIR/YASRIL</t>
  </si>
  <si>
    <t>TOKO SABAR MENANTI</t>
  </si>
  <si>
    <t>TOKO SINGGALANG</t>
  </si>
  <si>
    <t>TOKO SUSAN</t>
  </si>
  <si>
    <t>TOKO AINI</t>
  </si>
  <si>
    <t>TOKO SETIAWAN REMPAH</t>
  </si>
  <si>
    <t>KEDAI IWAN PISANG &amp; SANTAN</t>
  </si>
  <si>
    <t>TOKO AKIL</t>
  </si>
  <si>
    <t>TOKO PUTRA KEMBAR</t>
  </si>
  <si>
    <t>PASAR RUMBAI</t>
  </si>
  <si>
    <t>TOKO BORU SITANGGANG</t>
  </si>
  <si>
    <t>TOKO INANG LANGKOK</t>
  </si>
  <si>
    <t>TOKO PASARIBU</t>
  </si>
  <si>
    <t>TOKO SULAIMAN</t>
  </si>
  <si>
    <t>TOKO BERINGIN FARMA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</si>
  <si>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</si>
  <si>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</si>
  <si>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</si>
  <si>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</si>
  <si>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</si>
  <si>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</si>
  <si>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</si>
  <si>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</si>
  <si>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</si>
  <si>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</si>
  <si>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PASAR PALAPA</t>
  </si>
  <si>
    <t>TOKO RIDWAN PLASTIK</t>
  </si>
  <si>
    <t>TOKO ERRISYAH</t>
  </si>
  <si>
    <t>TOKO KEMBAR</t>
  </si>
  <si>
    <t>PASAR MARONAN</t>
  </si>
  <si>
    <t>TOKO 88 JAYA</t>
  </si>
  <si>
    <t>TOKO NAILA</t>
  </si>
  <si>
    <t>PASAR SEI KIJANG</t>
  </si>
  <si>
    <t>TOKO ZAHRA</t>
  </si>
  <si>
    <t>TOKO LARIS BARU</t>
  </si>
  <si>
    <t>PASAR PUSAT</t>
  </si>
  <si>
    <t>TOKO AN</t>
  </si>
  <si>
    <t>PASAR BAWAH</t>
  </si>
  <si>
    <t>TOKO ANDALAN</t>
  </si>
  <si>
    <t>TOKO DELTA</t>
  </si>
  <si>
    <t>TOKO HEN PLASTIK</t>
  </si>
  <si>
    <t>PASAR PANAM</t>
  </si>
  <si>
    <t>TOKO IWAN</t>
  </si>
  <si>
    <t>TOKO NURUL</t>
  </si>
  <si>
    <t>TOKO BINTANG PARIS</t>
  </si>
  <si>
    <t>PASAR UKA</t>
  </si>
  <si>
    <t>ADI PLASTIK</t>
  </si>
  <si>
    <t>TOKO EDI BAHTIAR/DESI BAHTIAR</t>
  </si>
  <si>
    <t>PASAR DUPA</t>
  </si>
  <si>
    <t>TOKO H.SYAFRIZAL</t>
  </si>
  <si>
    <t>TOKO GOKLAS</t>
  </si>
  <si>
    <t>TOKO BANG MET</t>
  </si>
  <si>
    <t>PASAR DEWI SARTIKA DURI</t>
  </si>
  <si>
    <t>TOKO LARIS</t>
  </si>
  <si>
    <t>TOKO USAHA IBU</t>
  </si>
  <si>
    <t>TOKO ADI PLASTIK</t>
  </si>
  <si>
    <t>TOKO DELLA PLASTIK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</si>
  <si>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</si>
  <si>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</si>
  <si>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</si>
  <si>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</si>
  <si>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</si>
  <si>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</si>
  <si>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</si>
  <si>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</si>
  <si>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</si>
  <si>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</si>
  <si>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</si>
  <si>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PASAR CIK PUAN</t>
  </si>
  <si>
    <t>PASAR TEMBILAHAN</t>
  </si>
  <si>
    <t>GEROBAK DAN MOBIL PKK</t>
  </si>
  <si>
    <t>BRANDING STIKER</t>
  </si>
  <si>
    <t>TOKO EVA</t>
  </si>
  <si>
    <t>TOKO NENCY</t>
  </si>
  <si>
    <t>TOKO ARIEL</t>
  </si>
  <si>
    <t>TOKO JONATHAN</t>
  </si>
  <si>
    <t>PASAR BERINGIN</t>
  </si>
  <si>
    <t>TOKO REZKY ABADI</t>
  </si>
  <si>
    <t>TOKO BUTET</t>
  </si>
  <si>
    <t>PAPAN INFRABOARD</t>
  </si>
  <si>
    <t>GEROBAK PKK</t>
  </si>
  <si>
    <t>MOBIL KANVAS</t>
  </si>
  <si>
    <t xml:space="preserve">SPANDUK </t>
  </si>
  <si>
    <t>SPANDUK COVID 19</t>
  </si>
  <si>
    <t>DILINGKUNGAN PASAR</t>
  </si>
</sst>
</file>

<file path=xl/styles.xml><?xml version="1.0" encoding="utf-8"?>
<styleSheet xmlns="http://schemas.openxmlformats.org/spreadsheetml/2006/main">
  <numFmts count="2">
    <numFmt numFmtId="41" formatCode="_(* #,##0_);_(* \(#,##0\);_(* &quot;-&quot;_);_(@_)"/>
    <numFmt numFmtId="164" formatCode="[$-409]d\-mmm;@"/>
  </numFmts>
  <fonts count="24">
    <font>
      <sz val="11"/>
      <color indexed="8"/>
      <name val="Calibri"/>
      <family val="2"/>
      <charset val="1"/>
    </font>
    <font>
      <sz val="11"/>
      <color indexed="8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1"/>
      <color indexed="20"/>
      <name val="Calibri"/>
      <family val="2"/>
      <charset val="1"/>
    </font>
    <font>
      <b/>
      <sz val="11"/>
      <color indexed="52"/>
      <name val="Calibri"/>
      <family val="2"/>
      <charset val="1"/>
    </font>
    <font>
      <sz val="11"/>
      <color indexed="17"/>
      <name val="Calibri"/>
      <family val="2"/>
      <charset val="1"/>
    </font>
    <font>
      <b/>
      <sz val="15"/>
      <color indexed="62"/>
      <name val="Calibri"/>
      <family val="2"/>
      <charset val="1"/>
    </font>
    <font>
      <b/>
      <sz val="13"/>
      <color indexed="62"/>
      <name val="Calibri"/>
      <family val="2"/>
      <charset val="1"/>
    </font>
    <font>
      <b/>
      <sz val="11"/>
      <color indexed="62"/>
      <name val="Calibri"/>
      <family val="2"/>
      <charset val="1"/>
    </font>
    <font>
      <sz val="11"/>
      <color indexed="62"/>
      <name val="Calibri"/>
      <family val="2"/>
      <charset val="1"/>
    </font>
    <font>
      <sz val="11"/>
      <color indexed="52"/>
      <name val="Calibri"/>
      <family val="2"/>
      <charset val="1"/>
    </font>
    <font>
      <sz val="11"/>
      <color indexed="60"/>
      <name val="Calibri"/>
      <family val="2"/>
      <charset val="1"/>
    </font>
    <font>
      <b/>
      <sz val="11"/>
      <color indexed="63"/>
      <name val="Calibri"/>
      <family val="2"/>
      <charset val="1"/>
    </font>
    <font>
      <b/>
      <sz val="18"/>
      <color indexed="62"/>
      <name val="Cambria"/>
      <family val="2"/>
      <charset val="1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</fonts>
  <fills count="27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3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47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2" borderId="0" applyNumberFormat="0" applyBorder="0" applyAlignment="0" applyProtection="0"/>
    <xf numFmtId="0" fontId="1" fillId="5" borderId="0" applyNumberFormat="0" applyBorder="0" applyAlignment="0" applyProtection="0"/>
    <xf numFmtId="0" fontId="1" fillId="3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10" borderId="0" applyNumberFormat="0" applyBorder="0" applyAlignment="0" applyProtection="0"/>
    <xf numFmtId="0" fontId="6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8" fillId="6" borderId="1" applyNumberFormat="0" applyAlignment="0" applyProtection="0"/>
    <xf numFmtId="0" fontId="2" fillId="16" borderId="2" applyNumberFormat="0" applyAlignment="0" applyProtection="0"/>
    <xf numFmtId="41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3" borderId="1" applyNumberFormat="0" applyAlignment="0" applyProtection="0"/>
    <xf numFmtId="0" fontId="14" fillId="0" borderId="6" applyNumberFormat="0" applyFill="0" applyAlignment="0" applyProtection="0"/>
    <xf numFmtId="0" fontId="15" fillId="8" borderId="0" applyNumberFormat="0" applyBorder="0" applyAlignment="0" applyProtection="0"/>
    <xf numFmtId="0" fontId="1" fillId="17" borderId="7" applyNumberFormat="0" applyFont="0" applyAlignment="0" applyProtection="0"/>
    <xf numFmtId="0" fontId="16" fillId="6" borderId="8" applyNumberFormat="0" applyAlignment="0" applyProtection="0"/>
    <xf numFmtId="0" fontId="17" fillId="0" borderId="0" applyNumberFormat="0" applyFill="0" applyBorder="0" applyAlignment="0" applyProtection="0"/>
    <xf numFmtId="0" fontId="5" fillId="0" borderId="9" applyNumberFormat="0" applyFill="0" applyAlignment="0" applyProtection="0"/>
    <xf numFmtId="0" fontId="3" fillId="0" borderId="0" applyNumberFormat="0" applyFill="0" applyBorder="0" applyAlignment="0" applyProtection="0"/>
    <xf numFmtId="0" fontId="18" fillId="0" borderId="0"/>
    <xf numFmtId="0" fontId="18" fillId="0" borderId="0"/>
    <xf numFmtId="0" fontId="1" fillId="0" borderId="0"/>
    <xf numFmtId="41" fontId="1" fillId="0" borderId="0" applyFont="0" applyFill="0" applyBorder="0" applyAlignment="0" applyProtection="0"/>
  </cellStyleXfs>
  <cellXfs count="116">
    <xf numFmtId="0" fontId="0" fillId="0" borderId="0" xfId="0"/>
    <xf numFmtId="0" fontId="19" fillId="0" borderId="10" xfId="44" applyFont="1" applyFill="1" applyBorder="1" applyAlignment="1">
      <alignment horizontal="center"/>
    </xf>
    <xf numFmtId="0" fontId="20" fillId="19" borderId="13" xfId="0" applyFont="1" applyFill="1" applyBorder="1"/>
    <xf numFmtId="164" fontId="19" fillId="0" borderId="10" xfId="0" applyNumberFormat="1" applyFont="1" applyBorder="1"/>
    <xf numFmtId="0" fontId="20" fillId="0" borderId="14" xfId="0" applyFont="1" applyBorder="1"/>
    <xf numFmtId="0" fontId="20" fillId="0" borderId="0" xfId="0" applyFont="1"/>
    <xf numFmtId="41" fontId="20" fillId="0" borderId="0" xfId="28" applyFont="1"/>
    <xf numFmtId="41" fontId="21" fillId="0" borderId="0" xfId="28" applyFont="1"/>
    <xf numFmtId="0" fontId="21" fillId="0" borderId="14" xfId="0" applyFont="1" applyBorder="1" applyAlignment="1">
      <alignment horizontal="center"/>
    </xf>
    <xf numFmtId="41" fontId="20" fillId="0" borderId="19" xfId="28" applyFont="1" applyBorder="1"/>
    <xf numFmtId="41" fontId="21" fillId="0" borderId="13" xfId="28" applyFont="1" applyBorder="1"/>
    <xf numFmtId="0" fontId="20" fillId="0" borderId="10" xfId="0" applyFont="1" applyFill="1" applyBorder="1"/>
    <xf numFmtId="0" fontId="20" fillId="0" borderId="10" xfId="0" applyFont="1" applyBorder="1"/>
    <xf numFmtId="41" fontId="21" fillId="0" borderId="10" xfId="28" applyFont="1" applyBorder="1"/>
    <xf numFmtId="0" fontId="20" fillId="0" borderId="11" xfId="0" applyFont="1" applyBorder="1"/>
    <xf numFmtId="0" fontId="20" fillId="0" borderId="10" xfId="0" applyFont="1" applyBorder="1" applyAlignment="1"/>
    <xf numFmtId="41" fontId="21" fillId="19" borderId="14" xfId="28" applyFont="1" applyFill="1" applyBorder="1"/>
    <xf numFmtId="0" fontId="20" fillId="0" borderId="19" xfId="0" applyFont="1" applyBorder="1"/>
    <xf numFmtId="164" fontId="20" fillId="0" borderId="19" xfId="0" applyNumberFormat="1" applyFont="1" applyBorder="1" applyAlignment="1"/>
    <xf numFmtId="0" fontId="20" fillId="0" borderId="19" xfId="0" applyFont="1" applyBorder="1" applyAlignment="1"/>
    <xf numFmtId="41" fontId="20" fillId="0" borderId="19" xfId="28" applyFont="1" applyBorder="1" applyAlignment="1"/>
    <xf numFmtId="41" fontId="21" fillId="0" borderId="19" xfId="28" applyFont="1" applyBorder="1" applyAlignment="1"/>
    <xf numFmtId="164" fontId="20" fillId="0" borderId="14" xfId="0" applyNumberFormat="1" applyFont="1" applyBorder="1" applyAlignment="1"/>
    <xf numFmtId="0" fontId="20" fillId="0" borderId="14" xfId="0" applyFont="1" applyBorder="1" applyAlignment="1"/>
    <xf numFmtId="41" fontId="21" fillId="20" borderId="14" xfId="28" applyFont="1" applyFill="1" applyBorder="1"/>
    <xf numFmtId="0" fontId="20" fillId="18" borderId="19" xfId="0" applyFont="1" applyFill="1" applyBorder="1" applyAlignment="1"/>
    <xf numFmtId="164" fontId="20" fillId="0" borderId="14" xfId="0" applyNumberFormat="1" applyFont="1" applyBorder="1"/>
    <xf numFmtId="41" fontId="21" fillId="18" borderId="14" xfId="0" applyNumberFormat="1" applyFont="1" applyFill="1" applyBorder="1"/>
    <xf numFmtId="0" fontId="20" fillId="21" borderId="19" xfId="0" applyFont="1" applyFill="1" applyBorder="1"/>
    <xf numFmtId="164" fontId="20" fillId="0" borderId="19" xfId="0" applyNumberFormat="1" applyFont="1" applyBorder="1"/>
    <xf numFmtId="41" fontId="21" fillId="0" borderId="19" xfId="28" applyFont="1" applyBorder="1"/>
    <xf numFmtId="41" fontId="21" fillId="21" borderId="14" xfId="28" applyFont="1" applyFill="1" applyBorder="1"/>
    <xf numFmtId="164" fontId="20" fillId="0" borderId="13" xfId="0" applyNumberFormat="1" applyFont="1" applyBorder="1"/>
    <xf numFmtId="164" fontId="20" fillId="0" borderId="23" xfId="0" applyNumberFormat="1" applyFont="1" applyBorder="1"/>
    <xf numFmtId="0" fontId="20" fillId="0" borderId="23" xfId="0" applyFont="1" applyBorder="1"/>
    <xf numFmtId="41" fontId="21" fillId="22" borderId="11" xfId="28" applyFont="1" applyFill="1" applyBorder="1"/>
    <xf numFmtId="0" fontId="20" fillId="24" borderId="11" xfId="0" applyFont="1" applyFill="1" applyBorder="1"/>
    <xf numFmtId="0" fontId="21" fillId="0" borderId="19" xfId="0" applyFont="1" applyFill="1" applyBorder="1" applyAlignment="1">
      <alignment horizontal="center"/>
    </xf>
    <xf numFmtId="0" fontId="20" fillId="0" borderId="19" xfId="0" applyFont="1" applyFill="1" applyBorder="1" applyAlignment="1">
      <alignment horizontal="center"/>
    </xf>
    <xf numFmtId="41" fontId="20" fillId="0" borderId="19" xfId="28" applyFont="1" applyFill="1" applyBorder="1" applyAlignment="1">
      <alignment horizontal="center"/>
    </xf>
    <xf numFmtId="41" fontId="21" fillId="0" borderId="19" xfId="28" applyFont="1" applyFill="1" applyBorder="1" applyAlignment="1">
      <alignment horizontal="center"/>
    </xf>
    <xf numFmtId="41" fontId="21" fillId="0" borderId="10" xfId="28" applyFont="1" applyFill="1" applyBorder="1"/>
    <xf numFmtId="41" fontId="21" fillId="24" borderId="18" xfId="28" applyFont="1" applyFill="1" applyBorder="1"/>
    <xf numFmtId="0" fontId="22" fillId="23" borderId="0" xfId="0" applyFont="1" applyFill="1"/>
    <xf numFmtId="0" fontId="23" fillId="23" borderId="0" xfId="0" applyFont="1" applyFill="1"/>
    <xf numFmtId="0" fontId="23" fillId="0" borderId="0" xfId="0" applyFont="1"/>
    <xf numFmtId="41" fontId="23" fillId="0" borderId="0" xfId="28" applyFont="1"/>
    <xf numFmtId="41" fontId="22" fillId="0" borderId="0" xfId="28" applyFont="1"/>
    <xf numFmtId="0" fontId="19" fillId="25" borderId="10" xfId="0" applyFont="1" applyFill="1" applyBorder="1"/>
    <xf numFmtId="41" fontId="19" fillId="0" borderId="19" xfId="46" applyFont="1" applyFill="1" applyBorder="1" applyAlignment="1">
      <alignment horizontal="center"/>
    </xf>
    <xf numFmtId="41" fontId="20" fillId="0" borderId="19" xfId="46" applyFont="1" applyBorder="1"/>
    <xf numFmtId="0" fontId="19" fillId="0" borderId="10" xfId="44" quotePrefix="1" applyFont="1" applyFill="1" applyBorder="1" applyAlignment="1">
      <alignment horizontal="center"/>
    </xf>
    <xf numFmtId="0" fontId="20" fillId="19" borderId="12" xfId="0" quotePrefix="1" applyFont="1" applyFill="1" applyBorder="1" applyAlignment="1">
      <alignment horizontal="center"/>
    </xf>
    <xf numFmtId="41" fontId="20" fillId="0" borderId="19" xfId="0" applyNumberFormat="1" applyFont="1" applyBorder="1" applyAlignment="1"/>
    <xf numFmtId="0" fontId="20" fillId="26" borderId="14" xfId="0" applyFont="1" applyFill="1" applyBorder="1" applyAlignment="1"/>
    <xf numFmtId="0" fontId="20" fillId="25" borderId="14" xfId="0" applyFont="1" applyFill="1" applyBorder="1" applyAlignment="1"/>
    <xf numFmtId="0" fontId="20" fillId="0" borderId="19" xfId="0" applyFont="1" applyBorder="1" applyAlignment="1">
      <alignment horizontal="center"/>
    </xf>
    <xf numFmtId="0" fontId="20" fillId="0" borderId="10" xfId="0" applyFont="1" applyBorder="1" applyAlignment="1">
      <alignment horizontal="center"/>
    </xf>
    <xf numFmtId="41" fontId="21" fillId="0" borderId="11" xfId="28" applyFont="1" applyBorder="1"/>
    <xf numFmtId="0" fontId="20" fillId="0" borderId="10" xfId="0" quotePrefix="1" applyFont="1" applyBorder="1" applyAlignment="1">
      <alignment horizontal="center"/>
    </xf>
    <xf numFmtId="0" fontId="20" fillId="0" borderId="19" xfId="0" applyFont="1" applyFill="1" applyBorder="1"/>
    <xf numFmtId="0" fontId="19" fillId="25" borderId="10" xfId="44" applyFont="1" applyFill="1" applyBorder="1" applyAlignment="1">
      <alignment horizontal="center"/>
    </xf>
    <xf numFmtId="0" fontId="19" fillId="25" borderId="10" xfId="44" quotePrefix="1" applyFont="1" applyFill="1" applyBorder="1" applyAlignment="1">
      <alignment horizontal="center"/>
    </xf>
    <xf numFmtId="0" fontId="20" fillId="25" borderId="12" xfId="0" quotePrefix="1" applyFont="1" applyFill="1" applyBorder="1" applyAlignment="1">
      <alignment horizontal="center"/>
    </xf>
    <xf numFmtId="0" fontId="20" fillId="25" borderId="10" xfId="0" applyFont="1" applyFill="1" applyBorder="1"/>
    <xf numFmtId="0" fontId="19" fillId="18" borderId="10" xfId="0" applyFont="1" applyFill="1" applyBorder="1"/>
    <xf numFmtId="0" fontId="20" fillId="18" borderId="10" xfId="0" applyFont="1" applyFill="1" applyBorder="1"/>
    <xf numFmtId="0" fontId="20" fillId="18" borderId="10" xfId="45" applyFont="1" applyFill="1" applyBorder="1"/>
    <xf numFmtId="0" fontId="20" fillId="22" borderId="23" xfId="0" applyFont="1" applyFill="1" applyBorder="1"/>
    <xf numFmtId="0" fontId="21" fillId="0" borderId="29" xfId="0" applyFont="1" applyBorder="1" applyAlignment="1">
      <alignment horizontal="center" vertical="center"/>
    </xf>
    <xf numFmtId="0" fontId="21" fillId="0" borderId="34" xfId="0" applyFont="1" applyBorder="1" applyAlignment="1">
      <alignment horizontal="center" vertical="center"/>
    </xf>
    <xf numFmtId="0" fontId="21" fillId="0" borderId="30" xfId="0" applyFont="1" applyBorder="1" applyAlignment="1">
      <alignment horizontal="center" vertical="center"/>
    </xf>
    <xf numFmtId="0" fontId="21" fillId="0" borderId="18" xfId="0" applyFont="1" applyBorder="1" applyAlignment="1">
      <alignment horizontal="center" vertical="center"/>
    </xf>
    <xf numFmtId="0" fontId="21" fillId="0" borderId="30" xfId="0" applyFont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 wrapText="1"/>
    </xf>
    <xf numFmtId="41" fontId="21" fillId="0" borderId="30" xfId="28" applyFont="1" applyBorder="1" applyAlignment="1">
      <alignment horizontal="center" vertical="center"/>
    </xf>
    <xf numFmtId="41" fontId="21" fillId="0" borderId="18" xfId="28" applyFont="1" applyBorder="1" applyAlignment="1">
      <alignment horizontal="center" vertical="center"/>
    </xf>
    <xf numFmtId="41" fontId="21" fillId="0" borderId="33" xfId="28" applyFont="1" applyBorder="1" applyAlignment="1">
      <alignment horizontal="center" vertical="center"/>
    </xf>
    <xf numFmtId="41" fontId="21" fillId="0" borderId="26" xfId="28" applyFont="1" applyBorder="1" applyAlignment="1">
      <alignment horizontal="center" vertical="center"/>
    </xf>
    <xf numFmtId="0" fontId="21" fillId="0" borderId="27" xfId="0" applyFont="1" applyBorder="1" applyAlignment="1">
      <alignment horizontal="center" vertical="center"/>
    </xf>
    <xf numFmtId="0" fontId="21" fillId="0" borderId="28" xfId="0" applyFont="1" applyBorder="1" applyAlignment="1">
      <alignment horizontal="center" vertical="center"/>
    </xf>
    <xf numFmtId="0" fontId="21" fillId="24" borderId="15" xfId="0" applyFont="1" applyFill="1" applyBorder="1" applyAlignment="1">
      <alignment horizontal="center"/>
    </xf>
    <xf numFmtId="0" fontId="21" fillId="24" borderId="16" xfId="0" applyFont="1" applyFill="1" applyBorder="1" applyAlignment="1">
      <alignment horizontal="center"/>
    </xf>
    <xf numFmtId="0" fontId="21" fillId="24" borderId="17" xfId="0" applyFont="1" applyFill="1" applyBorder="1" applyAlignment="1">
      <alignment horizontal="center"/>
    </xf>
    <xf numFmtId="0" fontId="21" fillId="0" borderId="31" xfId="0" applyFont="1" applyBorder="1" applyAlignment="1">
      <alignment horizontal="center"/>
    </xf>
    <xf numFmtId="0" fontId="21" fillId="0" borderId="32" xfId="0" applyFont="1" applyBorder="1" applyAlignment="1">
      <alignment horizontal="center"/>
    </xf>
    <xf numFmtId="0" fontId="22" fillId="18" borderId="24" xfId="0" applyFont="1" applyFill="1" applyBorder="1" applyAlignment="1">
      <alignment horizontal="center" vertical="center" wrapText="1"/>
    </xf>
    <xf numFmtId="0" fontId="22" fillId="18" borderId="0" xfId="0" applyFont="1" applyFill="1" applyBorder="1" applyAlignment="1">
      <alignment horizontal="center" vertical="center" wrapText="1"/>
    </xf>
    <xf numFmtId="0" fontId="22" fillId="18" borderId="25" xfId="0" applyFont="1" applyFill="1" applyBorder="1" applyAlignment="1">
      <alignment horizontal="center" vertical="center" wrapText="1"/>
    </xf>
    <xf numFmtId="0" fontId="22" fillId="18" borderId="21" xfId="0" applyFont="1" applyFill="1" applyBorder="1" applyAlignment="1">
      <alignment horizontal="center" vertical="center" wrapText="1"/>
    </xf>
    <xf numFmtId="0" fontId="22" fillId="18" borderId="22" xfId="0" applyFont="1" applyFill="1" applyBorder="1" applyAlignment="1">
      <alignment horizontal="center" vertical="center" wrapText="1"/>
    </xf>
    <xf numFmtId="0" fontId="22" fillId="18" borderId="20" xfId="0" applyFont="1" applyFill="1" applyBorder="1" applyAlignment="1">
      <alignment horizontal="center" vertical="center" wrapText="1"/>
    </xf>
    <xf numFmtId="41" fontId="22" fillId="18" borderId="23" xfId="28" applyFont="1" applyFill="1" applyBorder="1" applyAlignment="1">
      <alignment vertical="center"/>
    </xf>
    <xf numFmtId="41" fontId="22" fillId="18" borderId="19" xfId="28" applyFont="1" applyFill="1" applyBorder="1" applyAlignment="1">
      <alignment vertical="center"/>
    </xf>
    <xf numFmtId="0" fontId="21" fillId="19" borderId="15" xfId="0" applyFont="1" applyFill="1" applyBorder="1" applyAlignment="1">
      <alignment horizontal="center"/>
    </xf>
    <xf numFmtId="0" fontId="21" fillId="19" borderId="16" xfId="0" applyFont="1" applyFill="1" applyBorder="1" applyAlignment="1">
      <alignment horizontal="center"/>
    </xf>
    <xf numFmtId="0" fontId="21" fillId="19" borderId="17" xfId="0" applyFont="1" applyFill="1" applyBorder="1" applyAlignment="1">
      <alignment horizontal="center"/>
    </xf>
    <xf numFmtId="0" fontId="21" fillId="20" borderId="14" xfId="0" applyFont="1" applyFill="1" applyBorder="1" applyAlignment="1">
      <alignment horizontal="center"/>
    </xf>
    <xf numFmtId="0" fontId="21" fillId="18" borderId="15" xfId="0" applyFont="1" applyFill="1" applyBorder="1" applyAlignment="1">
      <alignment horizontal="center" wrapText="1"/>
    </xf>
    <xf numFmtId="0" fontId="21" fillId="18" borderId="16" xfId="0" applyFont="1" applyFill="1" applyBorder="1" applyAlignment="1">
      <alignment horizontal="center" wrapText="1"/>
    </xf>
    <xf numFmtId="0" fontId="21" fillId="18" borderId="17" xfId="0" applyFont="1" applyFill="1" applyBorder="1" applyAlignment="1">
      <alignment horizontal="center" wrapText="1"/>
    </xf>
    <xf numFmtId="0" fontId="21" fillId="21" borderId="15" xfId="0" applyFont="1" applyFill="1" applyBorder="1" applyAlignment="1">
      <alignment horizontal="center"/>
    </xf>
    <xf numFmtId="0" fontId="21" fillId="21" borderId="16" xfId="0" applyFont="1" applyFill="1" applyBorder="1" applyAlignment="1">
      <alignment horizontal="center"/>
    </xf>
    <xf numFmtId="0" fontId="21" fillId="21" borderId="17" xfId="0" applyFont="1" applyFill="1" applyBorder="1" applyAlignment="1">
      <alignment horizontal="center"/>
    </xf>
    <xf numFmtId="0" fontId="21" fillId="22" borderId="15" xfId="0" applyFont="1" applyFill="1" applyBorder="1" applyAlignment="1">
      <alignment horizontal="center"/>
    </xf>
    <xf numFmtId="0" fontId="21" fillId="22" borderId="16" xfId="0" applyFont="1" applyFill="1" applyBorder="1" applyAlignment="1">
      <alignment horizontal="center"/>
    </xf>
    <xf numFmtId="0" fontId="21" fillId="22" borderId="17" xfId="0" applyFont="1" applyFill="1" applyBorder="1" applyAlignment="1">
      <alignment horizontal="center"/>
    </xf>
    <xf numFmtId="0" fontId="20" fillId="22" borderId="10" xfId="0" applyFont="1" applyFill="1" applyBorder="1"/>
    <xf numFmtId="164" fontId="20" fillId="0" borderId="10" xfId="0" applyNumberFormat="1" applyFont="1" applyBorder="1"/>
    <xf numFmtId="0" fontId="20" fillId="18" borderId="23" xfId="0" applyFont="1" applyFill="1" applyBorder="1" applyAlignment="1"/>
    <xf numFmtId="164" fontId="20" fillId="0" borderId="23" xfId="0" applyNumberFormat="1" applyFont="1" applyBorder="1" applyAlignment="1"/>
    <xf numFmtId="0" fontId="20" fillId="0" borderId="23" xfId="0" applyFont="1" applyBorder="1" applyAlignment="1"/>
    <xf numFmtId="41" fontId="20" fillId="0" borderId="10" xfId="28" applyFont="1" applyBorder="1"/>
    <xf numFmtId="41" fontId="20" fillId="0" borderId="10" xfId="46" applyFont="1" applyBorder="1"/>
    <xf numFmtId="41" fontId="20" fillId="0" borderId="10" xfId="28" applyFont="1" applyBorder="1" applyAlignment="1"/>
    <xf numFmtId="41" fontId="21" fillId="0" borderId="10" xfId="28" applyFont="1" applyBorder="1" applyAlignment="1"/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[0]" xfId="28" builtinId="6"/>
    <cellStyle name="Comma [0] 2" xfId="46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 2" xfId="45"/>
    <cellStyle name="Normal 4" xfId="43"/>
    <cellStyle name="Normal 5" xfId="44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67"/>
  <sheetViews>
    <sheetView tabSelected="1" topLeftCell="C52" zoomScale="98" zoomScaleNormal="98" workbookViewId="0">
      <selection activeCell="F60" sqref="F60:J60"/>
    </sheetView>
  </sheetViews>
  <sheetFormatPr defaultRowHeight="12.75"/>
  <cols>
    <col min="1" max="1" width="4.5703125" style="5" customWidth="1"/>
    <col min="2" max="2" width="16.85546875" style="5" customWidth="1"/>
    <col min="3" max="3" width="12.85546875" style="5" customWidth="1"/>
    <col min="4" max="4" width="28.85546875" style="5" bestFit="1" customWidth="1"/>
    <col min="5" max="5" width="23.140625" style="5" customWidth="1"/>
    <col min="6" max="6" width="10.85546875" style="5" customWidth="1"/>
    <col min="7" max="7" width="10.42578125" style="5" customWidth="1"/>
    <col min="8" max="8" width="7.7109375" style="5" customWidth="1"/>
    <col min="9" max="9" width="10.140625" style="5" customWidth="1"/>
    <col min="10" max="10" width="13.5703125" style="6" bestFit="1" customWidth="1"/>
    <col min="11" max="11" width="12.28515625" style="7" bestFit="1" customWidth="1"/>
    <col min="12" max="12" width="27.140625" style="5" bestFit="1" customWidth="1"/>
    <col min="13" max="16384" width="9.140625" style="5"/>
  </cols>
  <sheetData>
    <row r="1" spans="1:12" s="45" customFormat="1" ht="16.5" thickBot="1">
      <c r="A1" s="43" t="s">
        <v>44</v>
      </c>
      <c r="B1" s="44"/>
      <c r="C1" s="43"/>
      <c r="D1" s="44"/>
      <c r="J1" s="46"/>
      <c r="K1" s="47"/>
    </row>
    <row r="2" spans="1:12">
      <c r="A2" s="69" t="s">
        <v>2</v>
      </c>
      <c r="B2" s="71" t="s">
        <v>0</v>
      </c>
      <c r="C2" s="71" t="s">
        <v>3</v>
      </c>
      <c r="D2" s="71" t="s">
        <v>4</v>
      </c>
      <c r="E2" s="71" t="s">
        <v>13</v>
      </c>
      <c r="F2" s="84" t="s">
        <v>6</v>
      </c>
      <c r="G2" s="85"/>
      <c r="H2" s="71" t="s">
        <v>5</v>
      </c>
      <c r="I2" s="73" t="s">
        <v>15</v>
      </c>
      <c r="J2" s="75" t="s">
        <v>7</v>
      </c>
      <c r="K2" s="77" t="s">
        <v>10</v>
      </c>
      <c r="L2" s="79" t="s">
        <v>1</v>
      </c>
    </row>
    <row r="3" spans="1:12" ht="13.5" thickBot="1">
      <c r="A3" s="70"/>
      <c r="B3" s="72"/>
      <c r="C3" s="72"/>
      <c r="D3" s="72"/>
      <c r="E3" s="72"/>
      <c r="F3" s="8" t="s">
        <v>8</v>
      </c>
      <c r="G3" s="8" t="s">
        <v>9</v>
      </c>
      <c r="H3" s="72"/>
      <c r="I3" s="74"/>
      <c r="J3" s="76"/>
      <c r="K3" s="78"/>
      <c r="L3" s="80"/>
    </row>
    <row r="4" spans="1:12" ht="13.5" thickBot="1">
      <c r="A4" s="52" t="s">
        <v>16</v>
      </c>
      <c r="B4" s="2" t="s">
        <v>12</v>
      </c>
      <c r="C4" s="3"/>
      <c r="D4" s="65" t="s">
        <v>45</v>
      </c>
      <c r="E4" s="48" t="s">
        <v>46</v>
      </c>
      <c r="F4" s="1">
        <v>3</v>
      </c>
      <c r="G4" s="1">
        <v>1</v>
      </c>
      <c r="H4" s="1">
        <v>1</v>
      </c>
      <c r="I4" s="49">
        <v>16000</v>
      </c>
      <c r="J4" s="50">
        <f>F4*G4*H4*I4</f>
        <v>48000</v>
      </c>
      <c r="K4" s="10"/>
      <c r="L4" s="60"/>
    </row>
    <row r="5" spans="1:12" ht="13.5" thickBot="1">
      <c r="A5" s="52" t="s">
        <v>17</v>
      </c>
      <c r="B5" s="12"/>
      <c r="C5" s="3"/>
      <c r="D5" s="65" t="s">
        <v>47</v>
      </c>
      <c r="E5" s="48" t="s">
        <v>46</v>
      </c>
      <c r="F5" s="1">
        <v>3</v>
      </c>
      <c r="G5" s="1">
        <v>1</v>
      </c>
      <c r="H5" s="1">
        <v>1</v>
      </c>
      <c r="I5" s="49">
        <v>16000</v>
      </c>
      <c r="J5" s="50">
        <f t="shared" ref="J5:J52" si="0">F5*G5*H5*I5</f>
        <v>48000</v>
      </c>
      <c r="K5" s="13"/>
      <c r="L5" s="11"/>
    </row>
    <row r="6" spans="1:12" ht="13.5" thickBot="1">
      <c r="A6" s="52" t="s">
        <v>18</v>
      </c>
      <c r="B6" s="12"/>
      <c r="C6" s="3"/>
      <c r="D6" s="66" t="s">
        <v>48</v>
      </c>
      <c r="E6" s="48" t="s">
        <v>46</v>
      </c>
      <c r="F6" s="57">
        <v>4</v>
      </c>
      <c r="G6" s="59">
        <v>2.5</v>
      </c>
      <c r="H6" s="57">
        <v>1</v>
      </c>
      <c r="I6" s="49">
        <v>16000</v>
      </c>
      <c r="J6" s="50">
        <f t="shared" si="0"/>
        <v>160000</v>
      </c>
      <c r="K6" s="13"/>
      <c r="L6" s="11"/>
    </row>
    <row r="7" spans="1:12" ht="13.5" thickBot="1">
      <c r="A7" s="52" t="s">
        <v>19</v>
      </c>
      <c r="B7" s="12"/>
      <c r="C7" s="3"/>
      <c r="D7" s="66" t="s">
        <v>49</v>
      </c>
      <c r="E7" s="48" t="s">
        <v>46</v>
      </c>
      <c r="F7" s="57">
        <v>2</v>
      </c>
      <c r="G7" s="57">
        <v>1</v>
      </c>
      <c r="H7" s="57">
        <v>1</v>
      </c>
      <c r="I7" s="49">
        <v>16000</v>
      </c>
      <c r="J7" s="50">
        <f t="shared" si="0"/>
        <v>32000</v>
      </c>
      <c r="K7" s="13"/>
      <c r="L7" s="11"/>
    </row>
    <row r="8" spans="1:12" ht="13.5" thickBot="1">
      <c r="A8" s="52" t="s">
        <v>20</v>
      </c>
      <c r="B8" s="12"/>
      <c r="C8" s="3"/>
      <c r="D8" s="66" t="s">
        <v>50</v>
      </c>
      <c r="E8" s="48" t="s">
        <v>46</v>
      </c>
      <c r="F8" s="57">
        <v>3</v>
      </c>
      <c r="G8" s="59">
        <v>1</v>
      </c>
      <c r="H8" s="57">
        <v>1</v>
      </c>
      <c r="I8" s="49">
        <v>16000</v>
      </c>
      <c r="J8" s="50">
        <f t="shared" si="0"/>
        <v>48000</v>
      </c>
      <c r="K8" s="13"/>
      <c r="L8" s="11"/>
    </row>
    <row r="9" spans="1:12" ht="13.5" thickBot="1">
      <c r="A9" s="52" t="s">
        <v>21</v>
      </c>
      <c r="B9" s="12"/>
      <c r="C9" s="3"/>
      <c r="D9" s="65" t="s">
        <v>51</v>
      </c>
      <c r="E9" s="48" t="s">
        <v>46</v>
      </c>
      <c r="F9" s="1">
        <v>3</v>
      </c>
      <c r="G9" s="51">
        <v>1</v>
      </c>
      <c r="H9" s="1">
        <v>1</v>
      </c>
      <c r="I9" s="49">
        <v>16000</v>
      </c>
      <c r="J9" s="50">
        <f t="shared" si="0"/>
        <v>48000</v>
      </c>
      <c r="K9" s="13"/>
      <c r="L9" s="11"/>
    </row>
    <row r="10" spans="1:12" ht="13.5" thickBot="1">
      <c r="A10" s="52" t="s">
        <v>22</v>
      </c>
      <c r="B10" s="12"/>
      <c r="C10" s="3"/>
      <c r="D10" s="67" t="s">
        <v>52</v>
      </c>
      <c r="E10" s="48" t="s">
        <v>46</v>
      </c>
      <c r="F10" s="61">
        <v>3</v>
      </c>
      <c r="G10" s="62">
        <v>1.5</v>
      </c>
      <c r="H10" s="1">
        <v>1</v>
      </c>
      <c r="I10" s="49">
        <v>16000</v>
      </c>
      <c r="J10" s="50">
        <f t="shared" si="0"/>
        <v>72000</v>
      </c>
      <c r="K10" s="13"/>
      <c r="L10" s="11"/>
    </row>
    <row r="11" spans="1:12" ht="13.5" thickBot="1">
      <c r="A11" s="52" t="s">
        <v>23</v>
      </c>
      <c r="B11" s="12"/>
      <c r="C11" s="3"/>
      <c r="D11" s="67" t="s">
        <v>53</v>
      </c>
      <c r="E11" s="48" t="s">
        <v>46</v>
      </c>
      <c r="F11" s="1">
        <v>2.5</v>
      </c>
      <c r="G11" s="51">
        <v>0.6</v>
      </c>
      <c r="H11" s="1">
        <v>1</v>
      </c>
      <c r="I11" s="49">
        <v>16000</v>
      </c>
      <c r="J11" s="50">
        <f t="shared" si="0"/>
        <v>24000</v>
      </c>
      <c r="K11" s="13"/>
      <c r="L11" s="11"/>
    </row>
    <row r="12" spans="1:12" ht="13.5" thickBot="1">
      <c r="A12" s="52" t="s">
        <v>24</v>
      </c>
      <c r="B12" s="12"/>
      <c r="C12" s="3"/>
      <c r="D12" s="67" t="s">
        <v>54</v>
      </c>
      <c r="E12" s="48" t="s">
        <v>46</v>
      </c>
      <c r="F12" s="1">
        <v>2.5</v>
      </c>
      <c r="G12" s="51">
        <v>0.6</v>
      </c>
      <c r="H12" s="1">
        <v>1</v>
      </c>
      <c r="I12" s="49">
        <v>16000</v>
      </c>
      <c r="J12" s="50">
        <f t="shared" si="0"/>
        <v>24000</v>
      </c>
      <c r="K12" s="13"/>
      <c r="L12" s="11"/>
    </row>
    <row r="13" spans="1:12" ht="15" customHeight="1" thickBot="1">
      <c r="A13" s="52" t="s">
        <v>25</v>
      </c>
      <c r="B13" s="12"/>
      <c r="C13" s="3"/>
      <c r="D13" s="65" t="s">
        <v>55</v>
      </c>
      <c r="E13" s="48" t="s">
        <v>46</v>
      </c>
      <c r="F13" s="1">
        <v>5</v>
      </c>
      <c r="G13" s="51">
        <v>1</v>
      </c>
      <c r="H13" s="1">
        <v>1</v>
      </c>
      <c r="I13" s="49">
        <v>16000</v>
      </c>
      <c r="J13" s="50">
        <f t="shared" si="0"/>
        <v>80000</v>
      </c>
      <c r="K13" s="13"/>
      <c r="L13" s="11"/>
    </row>
    <row r="14" spans="1:12" ht="13.5" thickBot="1">
      <c r="A14" s="52" t="s">
        <v>26</v>
      </c>
      <c r="B14" s="12"/>
      <c r="C14" s="3"/>
      <c r="D14" s="66" t="s">
        <v>57</v>
      </c>
      <c r="E14" s="48" t="s">
        <v>46</v>
      </c>
      <c r="F14" s="57">
        <v>3</v>
      </c>
      <c r="G14" s="59">
        <v>1</v>
      </c>
      <c r="H14" s="57">
        <v>1</v>
      </c>
      <c r="I14" s="49">
        <v>16000</v>
      </c>
      <c r="J14" s="50">
        <f t="shared" si="0"/>
        <v>48000</v>
      </c>
      <c r="K14" s="13"/>
      <c r="L14" s="11"/>
    </row>
    <row r="15" spans="1:12" ht="13.5" thickBot="1">
      <c r="A15" s="52" t="s">
        <v>27</v>
      </c>
      <c r="B15" s="12"/>
      <c r="C15" s="3"/>
      <c r="D15" s="66" t="s">
        <v>60</v>
      </c>
      <c r="E15" s="48" t="s">
        <v>46</v>
      </c>
      <c r="F15" s="57">
        <v>1</v>
      </c>
      <c r="G15" s="59">
        <v>0.8</v>
      </c>
      <c r="H15" s="57">
        <v>1</v>
      </c>
      <c r="I15" s="49">
        <v>16000</v>
      </c>
      <c r="J15" s="50">
        <f t="shared" si="0"/>
        <v>12800</v>
      </c>
      <c r="K15" s="13"/>
      <c r="L15" s="11"/>
    </row>
    <row r="16" spans="1:12" ht="13.5" thickBot="1">
      <c r="A16" s="52" t="s">
        <v>28</v>
      </c>
      <c r="B16" s="12"/>
      <c r="C16" s="3"/>
      <c r="D16" s="66" t="s">
        <v>61</v>
      </c>
      <c r="E16" s="48" t="s">
        <v>46</v>
      </c>
      <c r="F16" s="57">
        <v>5</v>
      </c>
      <c r="G16" s="59">
        <v>0.4</v>
      </c>
      <c r="H16" s="57">
        <v>1</v>
      </c>
      <c r="I16" s="49">
        <v>16000</v>
      </c>
      <c r="J16" s="50">
        <f t="shared" si="0"/>
        <v>32000</v>
      </c>
      <c r="K16" s="58"/>
      <c r="L16" s="12"/>
    </row>
    <row r="17" spans="1:12" ht="13.5" thickBot="1">
      <c r="A17" s="52" t="s">
        <v>29</v>
      </c>
      <c r="B17" s="12"/>
      <c r="C17" s="12"/>
      <c r="D17" s="66" t="s">
        <v>62</v>
      </c>
      <c r="E17" s="48" t="s">
        <v>46</v>
      </c>
      <c r="F17" s="57">
        <v>3</v>
      </c>
      <c r="G17" s="59">
        <v>1</v>
      </c>
      <c r="H17" s="57">
        <v>1</v>
      </c>
      <c r="I17" s="49">
        <v>16000</v>
      </c>
      <c r="J17" s="50">
        <f t="shared" si="0"/>
        <v>48000</v>
      </c>
      <c r="K17" s="58"/>
      <c r="L17" s="12"/>
    </row>
    <row r="18" spans="1:12" ht="13.5" thickBot="1">
      <c r="A18" s="52" t="s">
        <v>30</v>
      </c>
      <c r="B18" s="12"/>
      <c r="C18" s="12"/>
      <c r="D18" s="66" t="s">
        <v>63</v>
      </c>
      <c r="E18" s="48" t="s">
        <v>46</v>
      </c>
      <c r="F18" s="1">
        <v>3</v>
      </c>
      <c r="G18" s="51">
        <v>0.4</v>
      </c>
      <c r="H18" s="1">
        <v>1</v>
      </c>
      <c r="I18" s="49">
        <v>16000</v>
      </c>
      <c r="J18" s="50">
        <f t="shared" si="0"/>
        <v>19200.000000000004</v>
      </c>
      <c r="K18" s="58"/>
      <c r="L18" s="12"/>
    </row>
    <row r="19" spans="1:12" ht="13.5" thickBot="1">
      <c r="A19" s="52" t="s">
        <v>31</v>
      </c>
      <c r="B19" s="12"/>
      <c r="C19" s="12"/>
      <c r="D19" s="66" t="s">
        <v>64</v>
      </c>
      <c r="E19" s="48" t="s">
        <v>46</v>
      </c>
      <c r="F19" s="59">
        <v>3</v>
      </c>
      <c r="G19" s="59">
        <v>1.5</v>
      </c>
      <c r="H19" s="57">
        <v>1</v>
      </c>
      <c r="I19" s="49">
        <v>16000</v>
      </c>
      <c r="J19" s="50">
        <f t="shared" si="0"/>
        <v>72000</v>
      </c>
      <c r="K19" s="58"/>
      <c r="L19" s="12"/>
    </row>
    <row r="20" spans="1:12" ht="13.5" thickBot="1">
      <c r="A20" s="52" t="s">
        <v>32</v>
      </c>
      <c r="B20" s="12"/>
      <c r="C20" s="12"/>
      <c r="D20" s="66" t="s">
        <v>58</v>
      </c>
      <c r="E20" s="12" t="s">
        <v>59</v>
      </c>
      <c r="F20" s="59">
        <v>7</v>
      </c>
      <c r="G20" s="59">
        <v>0.6</v>
      </c>
      <c r="H20" s="57">
        <v>1</v>
      </c>
      <c r="I20" s="49">
        <v>16000</v>
      </c>
      <c r="J20" s="50">
        <f t="shared" si="0"/>
        <v>67200</v>
      </c>
      <c r="K20" s="58"/>
      <c r="L20" s="11"/>
    </row>
    <row r="21" spans="1:12" ht="13.5" thickBot="1">
      <c r="A21" s="52" t="s">
        <v>33</v>
      </c>
      <c r="B21" s="12"/>
      <c r="C21" s="12"/>
      <c r="D21" s="66" t="s">
        <v>76</v>
      </c>
      <c r="E21" s="12" t="s">
        <v>75</v>
      </c>
      <c r="F21" s="59">
        <v>3.5</v>
      </c>
      <c r="G21" s="59">
        <v>1</v>
      </c>
      <c r="H21" s="57">
        <v>1</v>
      </c>
      <c r="I21" s="49">
        <v>16000</v>
      </c>
      <c r="J21" s="50">
        <f t="shared" si="0"/>
        <v>56000</v>
      </c>
      <c r="K21" s="58"/>
      <c r="L21" s="11"/>
    </row>
    <row r="22" spans="1:12" ht="13.5" thickBot="1">
      <c r="A22" s="52" t="s">
        <v>34</v>
      </c>
      <c r="B22" s="12"/>
      <c r="C22" s="12"/>
      <c r="D22" s="66" t="s">
        <v>77</v>
      </c>
      <c r="E22" s="12" t="s">
        <v>75</v>
      </c>
      <c r="F22" s="59">
        <v>3.5</v>
      </c>
      <c r="G22" s="59">
        <v>0.5</v>
      </c>
      <c r="H22" s="57">
        <v>1</v>
      </c>
      <c r="I22" s="49">
        <v>16000</v>
      </c>
      <c r="J22" s="50">
        <f t="shared" si="0"/>
        <v>28000</v>
      </c>
      <c r="K22" s="58"/>
      <c r="L22" s="11"/>
    </row>
    <row r="23" spans="1:12" ht="13.5" thickBot="1">
      <c r="A23" s="52" t="s">
        <v>35</v>
      </c>
      <c r="B23" s="12"/>
      <c r="C23" s="12"/>
      <c r="D23" s="66" t="s">
        <v>78</v>
      </c>
      <c r="E23" s="12" t="s">
        <v>79</v>
      </c>
      <c r="F23" s="57">
        <v>2</v>
      </c>
      <c r="G23" s="59">
        <v>0.4</v>
      </c>
      <c r="H23" s="57">
        <v>1</v>
      </c>
      <c r="I23" s="49">
        <v>16000</v>
      </c>
      <c r="J23" s="50">
        <f t="shared" si="0"/>
        <v>12800</v>
      </c>
      <c r="K23" s="58"/>
      <c r="L23" s="11"/>
    </row>
    <row r="24" spans="1:12" ht="13.5" thickBot="1">
      <c r="A24" s="52" t="s">
        <v>36</v>
      </c>
      <c r="B24" s="12"/>
      <c r="C24" s="12"/>
      <c r="D24" s="66" t="s">
        <v>81</v>
      </c>
      <c r="E24" s="12" t="s">
        <v>82</v>
      </c>
      <c r="F24" s="57">
        <v>5</v>
      </c>
      <c r="G24" s="59">
        <v>0.6</v>
      </c>
      <c r="H24" s="57">
        <v>1</v>
      </c>
      <c r="I24" s="49">
        <v>16000</v>
      </c>
      <c r="J24" s="50">
        <f t="shared" si="0"/>
        <v>48000</v>
      </c>
      <c r="K24" s="58"/>
      <c r="L24" s="11"/>
    </row>
    <row r="25" spans="1:12" ht="13.5" thickBot="1">
      <c r="A25" s="52" t="s">
        <v>37</v>
      </c>
      <c r="B25" s="12"/>
      <c r="C25" s="12"/>
      <c r="D25" s="66" t="s">
        <v>83</v>
      </c>
      <c r="E25" s="12" t="s">
        <v>82</v>
      </c>
      <c r="F25" s="57">
        <v>4</v>
      </c>
      <c r="G25" s="59">
        <v>0.6</v>
      </c>
      <c r="H25" s="57">
        <v>1</v>
      </c>
      <c r="I25" s="49">
        <v>16000</v>
      </c>
      <c r="J25" s="50">
        <f t="shared" si="0"/>
        <v>38400</v>
      </c>
      <c r="K25" s="58"/>
      <c r="L25" s="11"/>
    </row>
    <row r="26" spans="1:12" ht="13.5" thickBot="1">
      <c r="A26" s="52" t="s">
        <v>38</v>
      </c>
      <c r="B26" s="12"/>
      <c r="C26" s="12"/>
      <c r="D26" s="66" t="s">
        <v>84</v>
      </c>
      <c r="E26" s="12" t="s">
        <v>85</v>
      </c>
      <c r="F26" s="57">
        <v>2.5</v>
      </c>
      <c r="G26" s="59">
        <v>1</v>
      </c>
      <c r="H26" s="57">
        <v>1</v>
      </c>
      <c r="I26" s="49">
        <v>16000</v>
      </c>
      <c r="J26" s="50">
        <f t="shared" si="0"/>
        <v>40000</v>
      </c>
      <c r="K26" s="58"/>
      <c r="L26" s="11"/>
    </row>
    <row r="27" spans="1:12" ht="13.5" thickBot="1">
      <c r="A27" s="52" t="s">
        <v>39</v>
      </c>
      <c r="B27" s="12"/>
      <c r="C27" s="12"/>
      <c r="D27" s="66" t="s">
        <v>86</v>
      </c>
      <c r="E27" s="12" t="s">
        <v>87</v>
      </c>
      <c r="F27" s="57">
        <v>5</v>
      </c>
      <c r="G27" s="59">
        <v>1</v>
      </c>
      <c r="H27" s="57">
        <v>1</v>
      </c>
      <c r="I27" s="49">
        <v>16000</v>
      </c>
      <c r="J27" s="50">
        <f t="shared" si="0"/>
        <v>80000</v>
      </c>
      <c r="K27" s="58"/>
      <c r="L27" s="11"/>
    </row>
    <row r="28" spans="1:12" ht="13.5" thickBot="1">
      <c r="A28" s="52" t="s">
        <v>40</v>
      </c>
      <c r="B28" s="12"/>
      <c r="C28" s="12"/>
      <c r="D28" s="66" t="s">
        <v>88</v>
      </c>
      <c r="E28" s="12" t="s">
        <v>87</v>
      </c>
      <c r="F28" s="57">
        <v>3</v>
      </c>
      <c r="G28" s="59">
        <v>1.5</v>
      </c>
      <c r="H28" s="57">
        <v>1</v>
      </c>
      <c r="I28" s="49">
        <v>16000</v>
      </c>
      <c r="J28" s="50">
        <f t="shared" si="0"/>
        <v>72000</v>
      </c>
      <c r="K28" s="58"/>
      <c r="L28" s="11"/>
    </row>
    <row r="29" spans="1:12" ht="13.5" thickBot="1">
      <c r="A29" s="52" t="s">
        <v>41</v>
      </c>
      <c r="B29" s="12"/>
      <c r="C29" s="12"/>
      <c r="D29" s="65" t="s">
        <v>56</v>
      </c>
      <c r="E29" s="48" t="s">
        <v>91</v>
      </c>
      <c r="F29" s="1">
        <v>6</v>
      </c>
      <c r="G29" s="1">
        <v>0.5</v>
      </c>
      <c r="H29" s="57">
        <v>1</v>
      </c>
      <c r="I29" s="49">
        <v>16000</v>
      </c>
      <c r="J29" s="50">
        <f t="shared" si="0"/>
        <v>48000</v>
      </c>
      <c r="K29" s="58"/>
      <c r="L29" s="11"/>
    </row>
    <row r="30" spans="1:12" ht="13.5" thickBot="1">
      <c r="A30" s="52" t="s">
        <v>42</v>
      </c>
      <c r="B30" s="12"/>
      <c r="C30" s="12"/>
      <c r="D30" s="65" t="s">
        <v>90</v>
      </c>
      <c r="E30" s="48" t="s">
        <v>91</v>
      </c>
      <c r="F30" s="1">
        <v>4</v>
      </c>
      <c r="G30" s="1">
        <v>1</v>
      </c>
      <c r="H30" s="57">
        <v>1</v>
      </c>
      <c r="I30" s="49">
        <v>16000</v>
      </c>
      <c r="J30" s="50">
        <f t="shared" si="0"/>
        <v>64000</v>
      </c>
      <c r="K30" s="58"/>
      <c r="L30" s="11"/>
    </row>
    <row r="31" spans="1:12" ht="13.5" thickBot="1">
      <c r="A31" s="52" t="s">
        <v>43</v>
      </c>
      <c r="B31" s="12"/>
      <c r="C31" s="12"/>
      <c r="D31" s="66" t="s">
        <v>93</v>
      </c>
      <c r="E31" s="48" t="s">
        <v>91</v>
      </c>
      <c r="F31" s="57">
        <v>5</v>
      </c>
      <c r="G31" s="59">
        <v>0.5</v>
      </c>
      <c r="H31" s="57">
        <v>1</v>
      </c>
      <c r="I31" s="49">
        <v>16000</v>
      </c>
      <c r="J31" s="50">
        <f t="shared" si="0"/>
        <v>40000</v>
      </c>
      <c r="K31" s="58"/>
      <c r="L31" s="11"/>
    </row>
    <row r="32" spans="1:12" ht="13.5" thickBot="1">
      <c r="A32" s="52" t="s">
        <v>65</v>
      </c>
      <c r="B32" s="12"/>
      <c r="C32" s="12"/>
      <c r="D32" s="66" t="s">
        <v>92</v>
      </c>
      <c r="E32" s="48" t="s">
        <v>91</v>
      </c>
      <c r="F32" s="57">
        <v>4</v>
      </c>
      <c r="G32" s="59">
        <v>0.5</v>
      </c>
      <c r="H32" s="57">
        <v>1</v>
      </c>
      <c r="I32" s="49">
        <v>16000</v>
      </c>
      <c r="J32" s="50">
        <f t="shared" si="0"/>
        <v>32000</v>
      </c>
      <c r="K32" s="58"/>
      <c r="L32" s="11"/>
    </row>
    <row r="33" spans="1:12" ht="13.5" thickBot="1">
      <c r="A33" s="52" t="s">
        <v>66</v>
      </c>
      <c r="B33" s="12"/>
      <c r="C33" s="12"/>
      <c r="D33" s="66" t="s">
        <v>104</v>
      </c>
      <c r="E33" s="48" t="s">
        <v>91</v>
      </c>
      <c r="F33" s="57">
        <v>4</v>
      </c>
      <c r="G33" s="59">
        <v>0.4</v>
      </c>
      <c r="H33" s="57">
        <v>1</v>
      </c>
      <c r="I33" s="49">
        <v>16000</v>
      </c>
      <c r="J33" s="50">
        <f t="shared" si="0"/>
        <v>25600</v>
      </c>
      <c r="K33" s="58"/>
      <c r="L33" s="11"/>
    </row>
    <row r="34" spans="1:12" ht="13.5" thickBot="1">
      <c r="A34" s="52" t="s">
        <v>67</v>
      </c>
      <c r="B34" s="12"/>
      <c r="C34" s="12"/>
      <c r="D34" s="66" t="s">
        <v>105</v>
      </c>
      <c r="E34" s="48" t="s">
        <v>91</v>
      </c>
      <c r="F34" s="57">
        <v>4</v>
      </c>
      <c r="G34" s="59">
        <v>0.6</v>
      </c>
      <c r="H34" s="57">
        <v>1</v>
      </c>
      <c r="I34" s="49">
        <v>16000</v>
      </c>
      <c r="J34" s="50">
        <f t="shared" si="0"/>
        <v>38400</v>
      </c>
      <c r="K34" s="58"/>
      <c r="L34" s="11"/>
    </row>
    <row r="35" spans="1:12" ht="13.5" thickBot="1">
      <c r="A35" s="52" t="s">
        <v>68</v>
      </c>
      <c r="B35" s="12"/>
      <c r="C35" s="12"/>
      <c r="D35" s="66" t="s">
        <v>106</v>
      </c>
      <c r="E35" s="48" t="s">
        <v>91</v>
      </c>
      <c r="F35" s="57">
        <v>3.2</v>
      </c>
      <c r="G35" s="59">
        <v>1</v>
      </c>
      <c r="H35" s="57">
        <v>1</v>
      </c>
      <c r="I35" s="49">
        <v>16000</v>
      </c>
      <c r="J35" s="50">
        <f t="shared" si="0"/>
        <v>51200</v>
      </c>
      <c r="K35" s="58"/>
      <c r="L35" s="11"/>
    </row>
    <row r="36" spans="1:12" ht="13.5" thickBot="1">
      <c r="A36" s="52" t="s">
        <v>69</v>
      </c>
      <c r="B36" s="12"/>
      <c r="C36" s="12"/>
      <c r="D36" s="66" t="s">
        <v>94</v>
      </c>
      <c r="E36" s="12" t="s">
        <v>95</v>
      </c>
      <c r="F36" s="57">
        <v>3.5</v>
      </c>
      <c r="G36" s="59">
        <v>0.5</v>
      </c>
      <c r="H36" s="57">
        <v>1</v>
      </c>
      <c r="I36" s="49">
        <v>16000</v>
      </c>
      <c r="J36" s="50">
        <f t="shared" si="0"/>
        <v>28000</v>
      </c>
      <c r="K36" s="58"/>
      <c r="L36" s="11"/>
    </row>
    <row r="37" spans="1:12" ht="13.5" thickBot="1">
      <c r="A37" s="52" t="s">
        <v>70</v>
      </c>
      <c r="B37" s="12"/>
      <c r="C37" s="12"/>
      <c r="D37" s="66" t="s">
        <v>96</v>
      </c>
      <c r="E37" s="12" t="s">
        <v>95</v>
      </c>
      <c r="F37" s="57">
        <v>1.5</v>
      </c>
      <c r="G37" s="59">
        <v>2</v>
      </c>
      <c r="H37" s="57">
        <v>1</v>
      </c>
      <c r="I37" s="49">
        <v>16000</v>
      </c>
      <c r="J37" s="50">
        <f t="shared" si="0"/>
        <v>48000</v>
      </c>
      <c r="K37" s="58"/>
      <c r="L37" s="11"/>
    </row>
    <row r="38" spans="1:12" ht="13.5" thickBot="1">
      <c r="A38" s="52" t="s">
        <v>71</v>
      </c>
      <c r="B38" s="12"/>
      <c r="C38" s="12"/>
      <c r="D38" s="66" t="s">
        <v>80</v>
      </c>
      <c r="E38" s="12" t="s">
        <v>95</v>
      </c>
      <c r="F38" s="59">
        <v>4</v>
      </c>
      <c r="G38" s="59">
        <v>1.2</v>
      </c>
      <c r="H38" s="57">
        <v>1</v>
      </c>
      <c r="I38" s="49">
        <v>16000</v>
      </c>
      <c r="J38" s="50">
        <f t="shared" si="0"/>
        <v>76800</v>
      </c>
      <c r="K38" s="58"/>
      <c r="L38" s="11"/>
    </row>
    <row r="39" spans="1:12" ht="13.5" thickBot="1">
      <c r="A39" s="52" t="s">
        <v>72</v>
      </c>
      <c r="B39" s="12"/>
      <c r="C39" s="12"/>
      <c r="D39" s="66" t="s">
        <v>89</v>
      </c>
      <c r="E39" s="12" t="s">
        <v>95</v>
      </c>
      <c r="F39" s="57">
        <v>5</v>
      </c>
      <c r="G39" s="59">
        <v>1</v>
      </c>
      <c r="H39" s="57">
        <v>1</v>
      </c>
      <c r="I39" s="49">
        <v>16000</v>
      </c>
      <c r="J39" s="50">
        <f t="shared" si="0"/>
        <v>80000</v>
      </c>
      <c r="K39" s="58"/>
      <c r="L39" s="11"/>
    </row>
    <row r="40" spans="1:12" ht="13.5" thickBot="1">
      <c r="A40" s="52" t="s">
        <v>73</v>
      </c>
      <c r="B40" s="12"/>
      <c r="C40" s="12"/>
      <c r="D40" s="66" t="s">
        <v>97</v>
      </c>
      <c r="E40" s="12" t="s">
        <v>98</v>
      </c>
      <c r="F40" s="57">
        <v>8</v>
      </c>
      <c r="G40" s="59">
        <v>1</v>
      </c>
      <c r="H40" s="57">
        <v>1</v>
      </c>
      <c r="I40" s="49">
        <v>16000</v>
      </c>
      <c r="J40" s="50">
        <f t="shared" si="0"/>
        <v>128000</v>
      </c>
      <c r="K40" s="58"/>
      <c r="L40" s="11"/>
    </row>
    <row r="41" spans="1:12" ht="13.5" thickBot="1">
      <c r="A41" s="52" t="s">
        <v>74</v>
      </c>
      <c r="B41" s="12"/>
      <c r="C41" s="12"/>
      <c r="D41" s="66" t="s">
        <v>99</v>
      </c>
      <c r="E41" s="12" t="s">
        <v>98</v>
      </c>
      <c r="F41" s="57">
        <v>4</v>
      </c>
      <c r="G41" s="57">
        <v>0.4</v>
      </c>
      <c r="H41" s="57">
        <v>1</v>
      </c>
      <c r="I41" s="49">
        <v>16000</v>
      </c>
      <c r="J41" s="50">
        <f t="shared" si="0"/>
        <v>25600</v>
      </c>
      <c r="K41" s="58"/>
      <c r="L41" s="11"/>
    </row>
    <row r="42" spans="1:12" ht="13.5" thickBot="1">
      <c r="A42" s="52" t="s">
        <v>107</v>
      </c>
      <c r="B42" s="12"/>
      <c r="C42" s="12"/>
      <c r="D42" s="66" t="s">
        <v>100</v>
      </c>
      <c r="E42" s="12" t="s">
        <v>98</v>
      </c>
      <c r="F42" s="57">
        <v>6</v>
      </c>
      <c r="G42" s="57">
        <v>0.6</v>
      </c>
      <c r="H42" s="57">
        <v>1</v>
      </c>
      <c r="I42" s="49">
        <v>16000</v>
      </c>
      <c r="J42" s="50">
        <f t="shared" si="0"/>
        <v>57599.999999999993</v>
      </c>
      <c r="K42" s="58"/>
      <c r="L42" s="11"/>
    </row>
    <row r="43" spans="1:12" ht="13.5" thickBot="1">
      <c r="A43" s="52" t="s">
        <v>108</v>
      </c>
      <c r="B43" s="12"/>
      <c r="C43" s="12"/>
      <c r="D43" s="66" t="s">
        <v>101</v>
      </c>
      <c r="E43" s="12" t="s">
        <v>102</v>
      </c>
      <c r="F43" s="57">
        <v>11</v>
      </c>
      <c r="G43" s="57">
        <v>2</v>
      </c>
      <c r="H43" s="57">
        <v>1</v>
      </c>
      <c r="I43" s="49">
        <v>16000</v>
      </c>
      <c r="J43" s="50">
        <f t="shared" si="0"/>
        <v>352000</v>
      </c>
      <c r="K43" s="58"/>
      <c r="L43" s="11"/>
    </row>
    <row r="44" spans="1:12" ht="13.5" thickBot="1">
      <c r="A44" s="52" t="s">
        <v>109</v>
      </c>
      <c r="B44" s="12"/>
      <c r="C44" s="12"/>
      <c r="D44" s="66" t="s">
        <v>127</v>
      </c>
      <c r="E44" s="12" t="s">
        <v>102</v>
      </c>
      <c r="F44" s="57">
        <v>5</v>
      </c>
      <c r="G44" s="57">
        <v>1</v>
      </c>
      <c r="H44" s="57">
        <v>1</v>
      </c>
      <c r="I44" s="49">
        <v>16000</v>
      </c>
      <c r="J44" s="50">
        <f t="shared" si="0"/>
        <v>80000</v>
      </c>
      <c r="K44" s="58"/>
      <c r="L44" s="12"/>
    </row>
    <row r="45" spans="1:12" ht="13.5" thickBot="1">
      <c r="A45" s="52" t="s">
        <v>110</v>
      </c>
      <c r="B45" s="12"/>
      <c r="C45" s="12"/>
      <c r="D45" s="66" t="s">
        <v>128</v>
      </c>
      <c r="E45" s="12" t="s">
        <v>102</v>
      </c>
      <c r="F45" s="57">
        <v>5</v>
      </c>
      <c r="G45" s="57">
        <v>0.6</v>
      </c>
      <c r="H45" s="57">
        <v>1</v>
      </c>
      <c r="I45" s="49">
        <v>16000</v>
      </c>
      <c r="J45" s="50">
        <f t="shared" si="0"/>
        <v>48000</v>
      </c>
      <c r="K45" s="58"/>
      <c r="L45" s="12"/>
    </row>
    <row r="46" spans="1:12" ht="13.5" thickBot="1">
      <c r="A46" s="52" t="s">
        <v>111</v>
      </c>
      <c r="B46" s="12"/>
      <c r="C46" s="12"/>
      <c r="D46" s="66" t="s">
        <v>103</v>
      </c>
      <c r="E46" s="12" t="s">
        <v>119</v>
      </c>
      <c r="F46" s="57">
        <v>5</v>
      </c>
      <c r="G46" s="57">
        <v>1</v>
      </c>
      <c r="H46" s="57">
        <v>1</v>
      </c>
      <c r="I46" s="49">
        <v>16000</v>
      </c>
      <c r="J46" s="50">
        <f t="shared" si="0"/>
        <v>80000</v>
      </c>
      <c r="K46" s="58"/>
      <c r="L46" s="12"/>
    </row>
    <row r="47" spans="1:12" ht="13.5" thickBot="1">
      <c r="A47" s="52" t="s">
        <v>112</v>
      </c>
      <c r="B47" s="12"/>
      <c r="C47" s="12"/>
      <c r="D47" s="66" t="s">
        <v>92</v>
      </c>
      <c r="E47" s="12" t="s">
        <v>118</v>
      </c>
      <c r="F47" s="57">
        <v>4</v>
      </c>
      <c r="G47" s="57">
        <v>0.5</v>
      </c>
      <c r="H47" s="57">
        <v>1</v>
      </c>
      <c r="I47" s="49">
        <v>16000</v>
      </c>
      <c r="J47" s="50">
        <f t="shared" si="0"/>
        <v>32000</v>
      </c>
      <c r="K47" s="58"/>
      <c r="L47" s="12"/>
    </row>
    <row r="48" spans="1:12" ht="13.5" thickBot="1">
      <c r="A48" s="52" t="s">
        <v>113</v>
      </c>
      <c r="B48" s="12"/>
      <c r="C48" s="12"/>
      <c r="D48" s="66" t="s">
        <v>122</v>
      </c>
      <c r="E48" s="12" t="s">
        <v>126</v>
      </c>
      <c r="F48" s="57">
        <v>4</v>
      </c>
      <c r="G48" s="57">
        <v>0.5</v>
      </c>
      <c r="H48" s="57">
        <v>1</v>
      </c>
      <c r="I48" s="49">
        <v>16000</v>
      </c>
      <c r="J48" s="50">
        <f t="shared" si="0"/>
        <v>32000</v>
      </c>
      <c r="K48" s="58"/>
      <c r="L48" s="12"/>
    </row>
    <row r="49" spans="1:12" ht="13.5" thickBot="1">
      <c r="A49" s="52" t="s">
        <v>114</v>
      </c>
      <c r="B49" s="12"/>
      <c r="C49" s="12"/>
      <c r="D49" s="66" t="s">
        <v>123</v>
      </c>
      <c r="E49" s="12" t="s">
        <v>126</v>
      </c>
      <c r="F49" s="57">
        <v>4</v>
      </c>
      <c r="G49" s="57">
        <v>2</v>
      </c>
      <c r="H49" s="57">
        <v>1</v>
      </c>
      <c r="I49" s="49">
        <v>16000</v>
      </c>
      <c r="J49" s="50">
        <f t="shared" si="0"/>
        <v>128000</v>
      </c>
      <c r="K49" s="58"/>
      <c r="L49" s="12"/>
    </row>
    <row r="50" spans="1:12" ht="13.5" thickBot="1">
      <c r="A50" s="52" t="s">
        <v>115</v>
      </c>
      <c r="B50" s="12"/>
      <c r="C50" s="12"/>
      <c r="D50" s="66" t="s">
        <v>124</v>
      </c>
      <c r="E50" s="12" t="s">
        <v>126</v>
      </c>
      <c r="F50" s="57">
        <v>4</v>
      </c>
      <c r="G50" s="57">
        <v>1</v>
      </c>
      <c r="H50" s="57">
        <v>1</v>
      </c>
      <c r="I50" s="49">
        <v>16000</v>
      </c>
      <c r="J50" s="50">
        <f t="shared" si="0"/>
        <v>64000</v>
      </c>
      <c r="K50" s="58"/>
      <c r="L50" s="12"/>
    </row>
    <row r="51" spans="1:12" ht="13.5" thickBot="1">
      <c r="A51" s="52" t="s">
        <v>116</v>
      </c>
      <c r="B51" s="12"/>
      <c r="C51" s="12"/>
      <c r="D51" s="66" t="s">
        <v>125</v>
      </c>
      <c r="E51" s="12" t="s">
        <v>126</v>
      </c>
      <c r="F51" s="57">
        <v>4</v>
      </c>
      <c r="G51" s="57">
        <v>1</v>
      </c>
      <c r="H51" s="57">
        <v>1</v>
      </c>
      <c r="I51" s="49">
        <v>16000</v>
      </c>
      <c r="J51" s="50">
        <f t="shared" si="0"/>
        <v>64000</v>
      </c>
      <c r="K51" s="58"/>
      <c r="L51" s="12"/>
    </row>
    <row r="52" spans="1:12" ht="13.5" thickBot="1">
      <c r="A52" s="52" t="s">
        <v>117</v>
      </c>
      <c r="B52" s="12"/>
      <c r="C52" s="12"/>
      <c r="D52" s="66"/>
      <c r="E52" s="12"/>
      <c r="F52" s="57"/>
      <c r="G52" s="57"/>
      <c r="H52" s="57"/>
      <c r="I52" s="49"/>
      <c r="J52" s="50">
        <f t="shared" si="0"/>
        <v>0</v>
      </c>
      <c r="K52" s="58"/>
      <c r="L52" s="12"/>
    </row>
    <row r="53" spans="1:12" ht="13.5" thickBot="1">
      <c r="A53" s="52"/>
      <c r="B53" s="12"/>
      <c r="C53" s="12"/>
      <c r="D53" s="12"/>
      <c r="E53" s="12"/>
      <c r="F53" s="94" t="s">
        <v>11</v>
      </c>
      <c r="G53" s="95"/>
      <c r="H53" s="95"/>
      <c r="I53" s="95"/>
      <c r="J53" s="96"/>
      <c r="K53" s="16"/>
      <c r="L53" s="12"/>
    </row>
    <row r="54" spans="1:12" ht="13.5" thickBot="1">
      <c r="A54" s="63"/>
      <c r="B54" s="54"/>
      <c r="C54" s="18"/>
      <c r="D54" s="19"/>
      <c r="E54" s="19"/>
      <c r="F54" s="19">
        <f>SUM(F4:F52)</f>
        <v>192.7</v>
      </c>
      <c r="G54" s="19">
        <f>SUM(G4:G52)</f>
        <v>44.300000000000004</v>
      </c>
      <c r="H54" s="56">
        <f>SUM(H4:H52)</f>
        <v>48</v>
      </c>
      <c r="I54" s="53">
        <f>SUM(I4:I52)</f>
        <v>768000</v>
      </c>
      <c r="J54" s="20">
        <f>SUM(J4:J52)</f>
        <v>2881600</v>
      </c>
      <c r="K54" s="21"/>
      <c r="L54" s="15"/>
    </row>
    <row r="55" spans="1:12" ht="13.5" thickBot="1">
      <c r="A55" s="63"/>
      <c r="B55" s="55"/>
      <c r="C55" s="22"/>
      <c r="D55" s="23"/>
      <c r="E55" s="23"/>
      <c r="F55" s="97" t="s">
        <v>11</v>
      </c>
      <c r="G55" s="97"/>
      <c r="H55" s="97"/>
      <c r="I55" s="97"/>
      <c r="J55" s="97"/>
      <c r="K55" s="24">
        <f>J54</f>
        <v>2881600</v>
      </c>
      <c r="L55" s="15"/>
    </row>
    <row r="56" spans="1:12">
      <c r="A56" s="64">
        <v>50</v>
      </c>
      <c r="B56" s="25" t="s">
        <v>132</v>
      </c>
      <c r="C56" s="18"/>
      <c r="D56" s="19" t="s">
        <v>131</v>
      </c>
      <c r="E56" s="19"/>
      <c r="F56" s="19">
        <v>4</v>
      </c>
      <c r="G56" s="19">
        <v>2.5</v>
      </c>
      <c r="H56" s="56">
        <v>1</v>
      </c>
      <c r="I56" s="20">
        <v>35000</v>
      </c>
      <c r="J56" s="50">
        <f t="shared" ref="J56:J57" si="1">F56*G56*H56*I56</f>
        <v>350000</v>
      </c>
      <c r="K56" s="21"/>
      <c r="L56" s="15"/>
    </row>
    <row r="57" spans="1:12">
      <c r="A57" s="64">
        <v>51</v>
      </c>
      <c r="B57" s="109" t="s">
        <v>133</v>
      </c>
      <c r="C57" s="110"/>
      <c r="D57" s="111" t="s">
        <v>134</v>
      </c>
      <c r="E57" s="111"/>
      <c r="F57" s="15">
        <v>3</v>
      </c>
      <c r="G57" s="15">
        <v>1.5</v>
      </c>
      <c r="H57" s="57">
        <v>10</v>
      </c>
      <c r="I57" s="114">
        <v>16000</v>
      </c>
      <c r="J57" s="50">
        <f t="shared" si="1"/>
        <v>720000</v>
      </c>
      <c r="K57" s="115"/>
      <c r="L57" s="15"/>
    </row>
    <row r="58" spans="1:12" ht="13.5" thickBot="1">
      <c r="A58" s="12"/>
      <c r="B58" s="4"/>
      <c r="C58" s="26"/>
      <c r="D58" s="4"/>
      <c r="E58" s="4"/>
      <c r="F58" s="98" t="s">
        <v>11</v>
      </c>
      <c r="G58" s="99"/>
      <c r="H58" s="99"/>
      <c r="I58" s="99"/>
      <c r="J58" s="100"/>
      <c r="K58" s="27">
        <f>J56+J57</f>
        <v>1070000</v>
      </c>
      <c r="L58" s="12"/>
    </row>
    <row r="59" spans="1:12">
      <c r="A59" s="12"/>
      <c r="B59" s="28"/>
      <c r="C59" s="29"/>
      <c r="D59" s="17"/>
      <c r="E59" s="17"/>
      <c r="F59" s="17"/>
      <c r="G59" s="17"/>
      <c r="H59" s="17"/>
      <c r="I59" s="9"/>
      <c r="J59" s="9"/>
      <c r="K59" s="30"/>
      <c r="L59" s="12"/>
    </row>
    <row r="60" spans="1:12" ht="13.5" thickBot="1">
      <c r="A60" s="12"/>
      <c r="B60" s="4"/>
      <c r="C60" s="26"/>
      <c r="D60" s="4"/>
      <c r="E60" s="4"/>
      <c r="F60" s="101"/>
      <c r="G60" s="102"/>
      <c r="H60" s="102"/>
      <c r="I60" s="102"/>
      <c r="J60" s="103"/>
      <c r="K60" s="31"/>
      <c r="L60" s="12"/>
    </row>
    <row r="61" spans="1:12">
      <c r="A61" s="12">
        <v>52</v>
      </c>
      <c r="B61" s="107" t="s">
        <v>121</v>
      </c>
      <c r="C61" s="108"/>
      <c r="D61" s="12" t="s">
        <v>120</v>
      </c>
      <c r="E61" s="12"/>
      <c r="F61" s="17">
        <v>15</v>
      </c>
      <c r="G61" s="17">
        <v>1</v>
      </c>
      <c r="H61" s="17">
        <v>1</v>
      </c>
      <c r="I61" s="9">
        <v>75000</v>
      </c>
      <c r="J61" s="50">
        <f t="shared" ref="J61" si="2">F61*G61*H61*I61</f>
        <v>1125000</v>
      </c>
      <c r="K61" s="10"/>
      <c r="L61" s="12"/>
    </row>
    <row r="62" spans="1:12">
      <c r="A62" s="14">
        <v>53</v>
      </c>
      <c r="B62" s="68" t="s">
        <v>129</v>
      </c>
      <c r="C62" s="33"/>
      <c r="D62" s="34" t="s">
        <v>130</v>
      </c>
      <c r="E62" s="34"/>
      <c r="F62" s="12">
        <v>10</v>
      </c>
      <c r="G62" s="12">
        <v>1</v>
      </c>
      <c r="H62" s="12">
        <v>1</v>
      </c>
      <c r="I62" s="112">
        <v>50000</v>
      </c>
      <c r="J62" s="113">
        <f t="shared" ref="J62" si="3">F62*G62*H62*I62</f>
        <v>500000</v>
      </c>
      <c r="K62" s="13"/>
      <c r="L62" s="12"/>
    </row>
    <row r="63" spans="1:12" ht="13.5" thickBot="1">
      <c r="A63" s="12"/>
      <c r="B63" s="4"/>
      <c r="C63" s="4"/>
      <c r="D63" s="4"/>
      <c r="E63" s="4"/>
      <c r="F63" s="104"/>
      <c r="G63" s="105"/>
      <c r="H63" s="105"/>
      <c r="I63" s="105"/>
      <c r="J63" s="106"/>
      <c r="K63" s="35">
        <f>J61+J62</f>
        <v>1625000</v>
      </c>
      <c r="L63" s="12"/>
    </row>
    <row r="64" spans="1:12">
      <c r="A64" s="12"/>
      <c r="B64" s="36"/>
      <c r="C64" s="32"/>
      <c r="D64" s="14"/>
      <c r="E64" s="14"/>
      <c r="F64" s="37"/>
      <c r="G64" s="37"/>
      <c r="H64" s="38"/>
      <c r="I64" s="39"/>
      <c r="J64" s="40"/>
      <c r="K64" s="41"/>
      <c r="L64" s="12"/>
    </row>
    <row r="65" spans="1:12" ht="13.5" thickBot="1">
      <c r="A65" s="12"/>
      <c r="B65" s="4"/>
      <c r="C65" s="4"/>
      <c r="D65" s="4"/>
      <c r="E65" s="4"/>
      <c r="F65" s="81" t="s">
        <v>11</v>
      </c>
      <c r="G65" s="82"/>
      <c r="H65" s="82"/>
      <c r="I65" s="82"/>
      <c r="J65" s="83"/>
      <c r="K65" s="42">
        <f>J64</f>
        <v>0</v>
      </c>
      <c r="L65" s="12"/>
    </row>
    <row r="66" spans="1:12">
      <c r="A66" s="12"/>
      <c r="B66" s="17"/>
      <c r="C66" s="17"/>
      <c r="D66" s="17"/>
      <c r="E66" s="17"/>
      <c r="F66" s="17"/>
      <c r="G66" s="17"/>
      <c r="H66" s="86" t="s">
        <v>14</v>
      </c>
      <c r="I66" s="87"/>
      <c r="J66" s="88"/>
      <c r="K66" s="92">
        <f>K65+K63+K60+K58+K55+K53</f>
        <v>5576600</v>
      </c>
      <c r="L66" s="12"/>
    </row>
    <row r="67" spans="1:12">
      <c r="A67" s="12"/>
      <c r="B67" s="12"/>
      <c r="C67" s="12"/>
      <c r="D67" s="12"/>
      <c r="E67" s="12"/>
      <c r="F67" s="12"/>
      <c r="G67" s="12"/>
      <c r="H67" s="89"/>
      <c r="I67" s="90"/>
      <c r="J67" s="91"/>
      <c r="K67" s="93"/>
      <c r="L67" s="12"/>
    </row>
  </sheetData>
  <mergeCells count="19">
    <mergeCell ref="H66:J67"/>
    <mergeCell ref="K66:K67"/>
    <mergeCell ref="F53:J53"/>
    <mergeCell ref="F55:J55"/>
    <mergeCell ref="F58:J58"/>
    <mergeCell ref="F60:J60"/>
    <mergeCell ref="F63:J63"/>
    <mergeCell ref="I2:I3"/>
    <mergeCell ref="J2:J3"/>
    <mergeCell ref="K2:K3"/>
    <mergeCell ref="L2:L3"/>
    <mergeCell ref="F65:J65"/>
    <mergeCell ref="F2:G2"/>
    <mergeCell ref="H2:H3"/>
    <mergeCell ref="A2:A3"/>
    <mergeCell ref="B2:B3"/>
    <mergeCell ref="C2:C3"/>
    <mergeCell ref="D2:D3"/>
    <mergeCell ref="E2:E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AKTIFITAS PROMOSI OKTOBE 20 BTM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2017-09-25T10:35:11Z</dcterms:created>
  <dcterms:modified xsi:type="dcterms:W3CDTF">2021-01-30T00:13:38Z</dcterms:modified>
</cp:coreProperties>
</file>