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600" windowHeight="74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L107" i="1" l="1"/>
  <c r="H97" i="1" l="1"/>
  <c r="K97" i="1" s="1"/>
  <c r="H98" i="1"/>
  <c r="K98" i="1" s="1"/>
  <c r="H99" i="1"/>
  <c r="K99" i="1" s="1"/>
  <c r="H100" i="1"/>
  <c r="K100" i="1" s="1"/>
  <c r="H101" i="1"/>
  <c r="K101" i="1" s="1"/>
  <c r="H102" i="1"/>
  <c r="K102" i="1" s="1"/>
  <c r="H103" i="1"/>
  <c r="K103" i="1" s="1"/>
  <c r="H104" i="1"/>
  <c r="K104" i="1" s="1"/>
  <c r="H93" i="1"/>
  <c r="H8" i="1" l="1"/>
  <c r="K8" i="1" s="1"/>
  <c r="H7" i="1" l="1"/>
  <c r="K7" i="1" s="1"/>
  <c r="H22" i="1"/>
  <c r="K22" i="1" s="1"/>
  <c r="H21" i="1"/>
  <c r="K21" i="1" s="1"/>
  <c r="H20" i="1"/>
  <c r="K20" i="1" s="1"/>
  <c r="H106" i="1" l="1"/>
  <c r="K106" i="1" s="1"/>
  <c r="H105" i="1"/>
  <c r="K105" i="1" s="1"/>
  <c r="H96" i="1"/>
  <c r="K96" i="1" s="1"/>
  <c r="H95" i="1"/>
  <c r="K95" i="1" s="1"/>
  <c r="H94" i="1"/>
  <c r="K94" i="1" s="1"/>
  <c r="K93" i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K84" i="1" s="1"/>
  <c r="H48" i="1" l="1"/>
  <c r="K48" i="1" s="1"/>
  <c r="H49" i="1"/>
  <c r="K49" i="1" s="1"/>
  <c r="H50" i="1"/>
  <c r="K50" i="1" s="1"/>
  <c r="H51" i="1"/>
  <c r="K51" i="1" s="1"/>
  <c r="H52" i="1"/>
  <c r="K52" i="1" s="1"/>
  <c r="H53" i="1"/>
  <c r="K53" i="1" s="1"/>
  <c r="H54" i="1"/>
  <c r="K54" i="1" s="1"/>
  <c r="H55" i="1"/>
  <c r="K55" i="1" s="1"/>
  <c r="H56" i="1"/>
  <c r="K56" i="1" s="1"/>
  <c r="H57" i="1"/>
  <c r="K57" i="1" s="1"/>
  <c r="H58" i="1"/>
  <c r="K58" i="1" s="1"/>
  <c r="H59" i="1"/>
  <c r="K59" i="1" s="1"/>
  <c r="H60" i="1"/>
  <c r="K60" i="1" s="1"/>
  <c r="H61" i="1"/>
  <c r="K61" i="1" s="1"/>
  <c r="H62" i="1"/>
  <c r="K62" i="1" s="1"/>
  <c r="H63" i="1"/>
  <c r="K63" i="1" s="1"/>
  <c r="H64" i="1"/>
  <c r="K64" i="1" s="1"/>
  <c r="H65" i="1"/>
  <c r="K65" i="1" s="1"/>
  <c r="H66" i="1"/>
  <c r="K66" i="1" s="1"/>
  <c r="H67" i="1"/>
  <c r="K67" i="1" s="1"/>
  <c r="H68" i="1"/>
  <c r="K68" i="1" s="1"/>
  <c r="H69" i="1"/>
  <c r="K69" i="1" s="1"/>
  <c r="H70" i="1"/>
  <c r="K70" i="1" s="1"/>
  <c r="H71" i="1"/>
  <c r="K71" i="1" s="1"/>
  <c r="H72" i="1"/>
  <c r="K72" i="1" s="1"/>
  <c r="H73" i="1"/>
  <c r="K73" i="1" s="1"/>
  <c r="H74" i="1"/>
  <c r="K74" i="1" s="1"/>
  <c r="H75" i="1"/>
  <c r="K75" i="1" s="1"/>
  <c r="H76" i="1"/>
  <c r="K76" i="1" s="1"/>
  <c r="H77" i="1"/>
  <c r="K77" i="1" s="1"/>
  <c r="H78" i="1"/>
  <c r="K78" i="1" s="1"/>
  <c r="H79" i="1"/>
  <c r="K79" i="1" s="1"/>
  <c r="H80" i="1"/>
  <c r="K80" i="1" s="1"/>
  <c r="H81" i="1"/>
  <c r="K81" i="1" s="1"/>
  <c r="H82" i="1"/>
  <c r="K82" i="1" s="1"/>
  <c r="H83" i="1"/>
  <c r="K83" i="1" s="1"/>
  <c r="L110" i="1" l="1"/>
  <c r="H14" i="1" l="1"/>
  <c r="K14" i="1" s="1"/>
  <c r="H13" i="1"/>
  <c r="K13" i="1" s="1"/>
  <c r="H5" i="1" l="1"/>
  <c r="K5" i="1" s="1"/>
  <c r="H6" i="1"/>
  <c r="K6" i="1" s="1"/>
  <c r="H9" i="1"/>
  <c r="K9" i="1" s="1"/>
  <c r="H10" i="1"/>
  <c r="K10" i="1" s="1"/>
  <c r="H11" i="1"/>
  <c r="K11" i="1" s="1"/>
  <c r="H12" i="1"/>
  <c r="K12" i="1" s="1"/>
  <c r="H24" i="1" l="1"/>
  <c r="K24" i="1" s="1"/>
  <c r="H23" i="1" l="1"/>
  <c r="K23" i="1" s="1"/>
  <c r="H19" i="1"/>
  <c r="K19" i="1" s="1"/>
  <c r="H18" i="1"/>
  <c r="K18" i="1" s="1"/>
  <c r="H47" i="1" l="1"/>
  <c r="K47" i="1" s="1"/>
  <c r="H46" i="1"/>
  <c r="K46" i="1" s="1"/>
  <c r="H45" i="1"/>
  <c r="K45" i="1" s="1"/>
  <c r="H44" i="1"/>
  <c r="K44" i="1" s="1"/>
  <c r="H43" i="1"/>
  <c r="K43" i="1" s="1"/>
  <c r="H42" i="1"/>
  <c r="K42" i="1" s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H30" i="1"/>
  <c r="K30" i="1" s="1"/>
  <c r="H29" i="1"/>
  <c r="K29" i="1" s="1"/>
  <c r="H28" i="1"/>
  <c r="K28" i="1" s="1"/>
  <c r="H27" i="1"/>
  <c r="K27" i="1" s="1"/>
  <c r="H26" i="1"/>
  <c r="K26" i="1" s="1"/>
  <c r="H25" i="1"/>
  <c r="K25" i="1" s="1"/>
  <c r="H15" i="1"/>
  <c r="K15" i="1" s="1"/>
  <c r="H16" i="1"/>
  <c r="K16" i="1" s="1"/>
  <c r="H17" i="1"/>
  <c r="K17" i="1" s="1"/>
  <c r="H4" i="1"/>
  <c r="K4" i="1" s="1"/>
  <c r="L112" i="1" l="1"/>
</calcChain>
</file>

<file path=xl/sharedStrings.xml><?xml version="1.0" encoding="utf-8"?>
<sst xmlns="http://schemas.openxmlformats.org/spreadsheetml/2006/main" count="240" uniqueCount="123">
  <si>
    <t>NO</t>
  </si>
  <si>
    <t>AKTIFITAS PROMOSI</t>
  </si>
  <si>
    <t>TANGGAL</t>
  </si>
  <si>
    <t>NAMA TOKO / TEMPAT</t>
  </si>
  <si>
    <t>ALAMAT</t>
  </si>
  <si>
    <t>UKURAN (M)</t>
  </si>
  <si>
    <t>LUAS (M2)</t>
  </si>
  <si>
    <t>JML</t>
  </si>
  <si>
    <t>HARGA SATUAN</t>
  </si>
  <si>
    <t>RUPIAH</t>
  </si>
  <si>
    <t>TOTAL BIAYA</t>
  </si>
  <si>
    <t>KETERANGAN</t>
  </si>
  <si>
    <t>PANJANG</t>
  </si>
  <si>
    <t>LEBAR</t>
  </si>
  <si>
    <t>VYNIL NAMA TOKO</t>
  </si>
  <si>
    <t>KUDUS</t>
  </si>
  <si>
    <t>SUB TOTAL</t>
  </si>
  <si>
    <t>GRAND TOTAL</t>
  </si>
  <si>
    <t>BLORA</t>
  </si>
  <si>
    <t>GROBOGAN</t>
  </si>
  <si>
    <t>PATI</t>
  </si>
  <si>
    <t>MBAK PASRIYATI ; PASAR PAGI PURWODADI</t>
  </si>
  <si>
    <t>NO NAME</t>
  </si>
  <si>
    <t>BU ZUBAIDAH ; PASAR WIROSARI</t>
  </si>
  <si>
    <t>RINCIAN AKTIFITAS PROMOSI DAN KEBUTUHAN BIAYA LPAP FEBUARI 2021</t>
  </si>
  <si>
    <t>BU ELEN ; PASAR INDUK CEPU</t>
  </si>
  <si>
    <t>MBAK ANIK ; PASAR INDUK CEPU</t>
  </si>
  <si>
    <t>SINAGA ; PASAR INDUK CEPU</t>
  </si>
  <si>
    <t>PASAR JEPON</t>
  </si>
  <si>
    <t>MBAK DAR PLASTIK ; PASAR JEPON</t>
  </si>
  <si>
    <t>TOKO HENGKY ; PASAR JEPON</t>
  </si>
  <si>
    <t>BU ANAS ; PASAR JEPON</t>
  </si>
  <si>
    <t>MAS KEMI ; PASAR JEPON</t>
  </si>
  <si>
    <t>TOKO AMANDA ; PASAR TODANAN</t>
  </si>
  <si>
    <t>TOKO SEMBAKO BU EKO ; PASAR TODANAN</t>
  </si>
  <si>
    <t>MBAK MENUK ; PASAR INDUK PURWODADI</t>
  </si>
  <si>
    <t>BAH ENG ; PASAR INDUK PURWODADI</t>
  </si>
  <si>
    <t>BU NING ; PASAR INDUK PURWODADI</t>
  </si>
  <si>
    <t>MAS ARIS ; PASAR INDUK PURWODADI</t>
  </si>
  <si>
    <t xml:space="preserve">PAK NARYO ; PASAR GODONG </t>
  </si>
  <si>
    <t>BU JOKO ; PASAR GODONG</t>
  </si>
  <si>
    <t>BU NANIK ; PASAR GODONG</t>
  </si>
  <si>
    <t>BU WIWIK ; PASAR GODONG</t>
  </si>
  <si>
    <t>BU TARNI ; PASAR PAGI PURWODADI</t>
  </si>
  <si>
    <t>PAK DIDIK ; PASAR PAGI PURWODADI</t>
  </si>
  <si>
    <t>BU SRIYATI ; PASAR PAGI PURWODADI</t>
  </si>
  <si>
    <t>MAS WANTO ; PASAR PAGI PURWODADI</t>
  </si>
  <si>
    <t>BU YAHMI ; PASAR PAGI PURWODADI</t>
  </si>
  <si>
    <t>PASAR WULUNG</t>
  </si>
  <si>
    <t>MAS JODIE ; PASAR WULUNG</t>
  </si>
  <si>
    <t>BU PUR ; PASAR INDUK PURWODADI</t>
  </si>
  <si>
    <t>BU PANGINI ; PASAR INDUK PURWODADI</t>
  </si>
  <si>
    <t>PAK IMAM - SALMI ; PASAR INDUK PURWODADI</t>
  </si>
  <si>
    <t xml:space="preserve">BU JUM ; PASAR WIROSARI </t>
  </si>
  <si>
    <t>MBAK MARNI ; PASAR WIROSARI</t>
  </si>
  <si>
    <t>BU MANGGIYO ; PASAR WIROSARI</t>
  </si>
  <si>
    <t>BU SULASMI ; PASAR JONO</t>
  </si>
  <si>
    <t>MBAK ANJAR ; PASAR MEDANG</t>
  </si>
  <si>
    <t>MBAK ENI ; PASAR MEDANG</t>
  </si>
  <si>
    <t>BU SUTINI ; PASAR MEDANG</t>
  </si>
  <si>
    <t>MBAK DEWI ; PASAR MEDANG</t>
  </si>
  <si>
    <t>MBAK YOSHITA ; PASAR MEDANG</t>
  </si>
  <si>
    <t>BU SUREM ; PASAR RANDUBLATUNG</t>
  </si>
  <si>
    <t>TOKO SLAMET ; PASAR INDUK CEPU</t>
  </si>
  <si>
    <t>TOKO RIZKI JAYA ; PASAR RANDUBLATUNG</t>
  </si>
  <si>
    <t>MAS YUNUS ; PASAR NGAWEN</t>
  </si>
  <si>
    <t>MBAK FITRI ; PASAR NGAWEN</t>
  </si>
  <si>
    <t>MBAK HIDAYAH ; PASAR NGAWEN</t>
  </si>
  <si>
    <t xml:space="preserve">MBAK NURHAYATI ; PASAR NGAWEN </t>
  </si>
  <si>
    <t>MAS AKBAR ; PASAR NGAWEN</t>
  </si>
  <si>
    <t>BU SUKIR ; PASAR NGAWEN</t>
  </si>
  <si>
    <t>MBAK YENI ; PASAR NGAWEN</t>
  </si>
  <si>
    <t>MAS WIN ; PASAR NGAWEN</t>
  </si>
  <si>
    <t xml:space="preserve">TOKO MBAK PUTRI </t>
  </si>
  <si>
    <t>TOKO ERI SEMBAKO</t>
  </si>
  <si>
    <t>PAK SUPRATMAN</t>
  </si>
  <si>
    <t>BU YATMI</t>
  </si>
  <si>
    <t>MBAK TARI</t>
  </si>
  <si>
    <t>BU LASTRI</t>
  </si>
  <si>
    <t>BU SUMINI SEMBAKO</t>
  </si>
  <si>
    <t>BU BIYATI</t>
  </si>
  <si>
    <t>TOKO BAROKAH</t>
  </si>
  <si>
    <t>REMBANG</t>
  </si>
  <si>
    <t>BU HARTI</t>
  </si>
  <si>
    <t>BU NUR</t>
  </si>
  <si>
    <t>BU MASRI JUWANA</t>
  </si>
  <si>
    <t>SELAMAT DATANG PASAR TAYU</t>
  </si>
  <si>
    <t>TOKO TUTIK (DESAIN NATA DE COCO)</t>
  </si>
  <si>
    <t>BAHAN 440 GR</t>
  </si>
  <si>
    <t>ALAT PASANG</t>
  </si>
  <si>
    <t>TOKO GAJAHMADA ; PASAR PLAZA CEPU</t>
  </si>
  <si>
    <t>TOKO BU SRI WINARTI ; PASAR PECANGAAN</t>
  </si>
  <si>
    <t>JEPARA</t>
  </si>
  <si>
    <t>TOKO BU RUSMIDAH ; PASAR KALINYAMAT</t>
  </si>
  <si>
    <t>TOKO BU SURIYAH ; PASAR KALINYAMAT</t>
  </si>
  <si>
    <t>TOKO BU ANIS ; PASAR KALINYAMAT</t>
  </si>
  <si>
    <t>TOKO BU RUKAYAH ; PASAR KALINYAMAT</t>
  </si>
  <si>
    <t>TOKO SABILA</t>
  </si>
  <si>
    <t>SERABI SOLO BARU</t>
  </si>
  <si>
    <t xml:space="preserve">HJ. YAKMI ; PASAR BITINGAN </t>
  </si>
  <si>
    <t>MU'AYANAH</t>
  </si>
  <si>
    <t>HERSI</t>
  </si>
  <si>
    <t>ENI - MUSA</t>
  </si>
  <si>
    <t>SUJATTMI</t>
  </si>
  <si>
    <t>HJ. SUNARTI / MAS TO</t>
  </si>
  <si>
    <t>BU SITI</t>
  </si>
  <si>
    <t>DARSILAH</t>
  </si>
  <si>
    <t>HJ. KAMTO</t>
  </si>
  <si>
    <t>BAHAN 440GR</t>
  </si>
  <si>
    <t>TOKO MBAK AMINAH KEMBAR ; PASAR JEKUL0</t>
  </si>
  <si>
    <t>TOKO BU AMINAH KEMBAR 2 ; PASAR JEKULO</t>
  </si>
  <si>
    <t>TOKO BU WASIAH : PASAR JEKULO</t>
  </si>
  <si>
    <t>TOKO BU AMINI ; PASAR JEKULO</t>
  </si>
  <si>
    <t>TOKO BU MASRIAH ; PASAR JEKULO</t>
  </si>
  <si>
    <t>TOKO BU MARFUAH ; PASAR JEKULO</t>
  </si>
  <si>
    <t>TOKO BU SUNIPAH ; PASAR JEKULO</t>
  </si>
  <si>
    <t>TOKO BU RASMI ; PASAR BRAYUNG</t>
  </si>
  <si>
    <t>TOKO PAK SURAHMAN ; PASAR BRAYUNG</t>
  </si>
  <si>
    <t>TOKO BU MUALIFAH ; PASAR BRAYUNG</t>
  </si>
  <si>
    <t>TOKO DWI PLASTIK ; PASAR BRAYUNG</t>
  </si>
  <si>
    <t>TOKO PUTRI</t>
  </si>
  <si>
    <t>TOKO SRI REJEKI</t>
  </si>
  <si>
    <t>GUNTACKER MERK MAX + 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</si>
</sst>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11"/>
      <color indexed="8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6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164" fontId="6" fillId="0" borderId="8" xfId="0" applyNumberFormat="1" applyFont="1" applyBorder="1"/>
    <xf numFmtId="0" fontId="5" fillId="0" borderId="8" xfId="0" applyFont="1" applyFill="1" applyBorder="1"/>
    <xf numFmtId="0" fontId="5" fillId="0" borderId="8" xfId="0" applyFont="1" applyBorder="1"/>
    <xf numFmtId="0" fontId="5" fillId="0" borderId="9" xfId="0" applyFont="1" applyBorder="1"/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5" fontId="5" fillId="0" borderId="8" xfId="1" applyNumberFormat="1" applyFont="1" applyFill="1" applyBorder="1" applyAlignment="1">
      <alignment horizontal="center"/>
    </xf>
    <xf numFmtId="41" fontId="5" fillId="0" borderId="8" xfId="2" applyFont="1" applyFill="1" applyBorder="1"/>
    <xf numFmtId="41" fontId="4" fillId="4" borderId="8" xfId="2" applyFont="1" applyFill="1" applyBorder="1"/>
    <xf numFmtId="41" fontId="4" fillId="0" borderId="8" xfId="2" applyFont="1" applyFill="1" applyBorder="1"/>
    <xf numFmtId="41" fontId="5" fillId="0" borderId="0" xfId="2" applyFont="1"/>
    <xf numFmtId="41" fontId="4" fillId="0" borderId="0" xfId="2" applyFont="1"/>
    <xf numFmtId="0" fontId="5" fillId="0" borderId="9" xfId="0" applyFont="1" applyFill="1" applyBorder="1"/>
    <xf numFmtId="165" fontId="4" fillId="0" borderId="8" xfId="1" applyNumberFormat="1" applyFont="1" applyFill="1" applyBorder="1" applyAlignment="1">
      <alignment horizontal="center"/>
    </xf>
    <xf numFmtId="15" fontId="5" fillId="0" borderId="9" xfId="0" applyNumberFormat="1" applyFont="1" applyBorder="1"/>
    <xf numFmtId="41" fontId="4" fillId="7" borderId="8" xfId="2" applyFont="1" applyFill="1" applyBorder="1"/>
    <xf numFmtId="0" fontId="5" fillId="0" borderId="14" xfId="0" applyFont="1" applyFill="1" applyBorder="1"/>
    <xf numFmtId="0" fontId="3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6" borderId="8" xfId="0" applyFont="1" applyFill="1" applyBorder="1" applyAlignment="1">
      <alignment horizontal="center"/>
    </xf>
    <xf numFmtId="165" fontId="5" fillId="6" borderId="8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41" fontId="2" fillId="5" borderId="11" xfId="2" applyFont="1" applyFill="1" applyBorder="1" applyAlignment="1">
      <alignment vertical="center"/>
    </xf>
    <xf numFmtId="41" fontId="2" fillId="5" borderId="9" xfId="2" applyFont="1" applyFill="1" applyBorder="1" applyAlignment="1">
      <alignment vertic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Fill="1" applyBorder="1" applyAlignment="1">
      <alignment horizontal="center"/>
    </xf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tabSelected="1" zoomScale="80" zoomScaleNormal="80" workbookViewId="0"/>
  </sheetViews>
  <sheetFormatPr defaultRowHeight="12.75" x14ac:dyDescent="0.2"/>
  <cols>
    <col min="1" max="1" width="4.5703125" style="6" customWidth="1"/>
    <col min="2" max="2" width="25.7109375" style="6" bestFit="1" customWidth="1"/>
    <col min="3" max="3" width="10.7109375" style="6" customWidth="1"/>
    <col min="4" max="4" width="47.85546875" style="6" bestFit="1" customWidth="1"/>
    <col min="5" max="5" width="13" style="29" customWidth="1"/>
    <col min="6" max="6" width="11.5703125" style="6" customWidth="1"/>
    <col min="7" max="10" width="11" style="6" customWidth="1"/>
    <col min="11" max="11" width="13.85546875" style="20" bestFit="1" customWidth="1"/>
    <col min="12" max="12" width="16" style="21" bestFit="1" customWidth="1"/>
    <col min="13" max="13" width="46" style="6" customWidth="1"/>
    <col min="14" max="16384" width="9.140625" style="6"/>
  </cols>
  <sheetData>
    <row r="1" spans="1:13" s="3" customFormat="1" ht="15.75" x14ac:dyDescent="0.25">
      <c r="A1" s="1" t="s">
        <v>24</v>
      </c>
      <c r="B1" s="2"/>
      <c r="C1" s="1"/>
      <c r="D1" s="2"/>
      <c r="E1" s="27"/>
      <c r="K1" s="4"/>
      <c r="L1" s="5"/>
    </row>
    <row r="2" spans="1:13" x14ac:dyDescent="0.2">
      <c r="A2" s="35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7" t="s">
        <v>5</v>
      </c>
      <c r="G2" s="38"/>
      <c r="H2" s="35" t="s">
        <v>6</v>
      </c>
      <c r="I2" s="35" t="s">
        <v>7</v>
      </c>
      <c r="J2" s="39" t="s">
        <v>8</v>
      </c>
      <c r="K2" s="41" t="s">
        <v>9</v>
      </c>
      <c r="L2" s="41" t="s">
        <v>10</v>
      </c>
      <c r="M2" s="35" t="s">
        <v>11</v>
      </c>
    </row>
    <row r="3" spans="1:13" ht="15.75" customHeight="1" thickBot="1" x14ac:dyDescent="0.25">
      <c r="A3" s="36"/>
      <c r="B3" s="36"/>
      <c r="C3" s="36"/>
      <c r="D3" s="36"/>
      <c r="E3" s="36"/>
      <c r="F3" s="7" t="s">
        <v>12</v>
      </c>
      <c r="G3" s="7" t="s">
        <v>13</v>
      </c>
      <c r="H3" s="36"/>
      <c r="I3" s="36"/>
      <c r="J3" s="40"/>
      <c r="K3" s="42"/>
      <c r="L3" s="42"/>
      <c r="M3" s="36"/>
    </row>
    <row r="4" spans="1:13" x14ac:dyDescent="0.2">
      <c r="A4" s="8">
        <v>1</v>
      </c>
      <c r="B4" s="9" t="s">
        <v>14</v>
      </c>
      <c r="C4" s="10">
        <v>44243</v>
      </c>
      <c r="D4" s="22" t="s">
        <v>25</v>
      </c>
      <c r="E4" s="28" t="s">
        <v>18</v>
      </c>
      <c r="F4" s="14">
        <v>2.1</v>
      </c>
      <c r="G4" s="14">
        <v>0.95</v>
      </c>
      <c r="H4" s="14">
        <f>F4*G4</f>
        <v>1.9949999999999999</v>
      </c>
      <c r="I4" s="33">
        <v>2</v>
      </c>
      <c r="J4" s="16">
        <v>25000</v>
      </c>
      <c r="K4" s="16">
        <f>H4*I4*J4</f>
        <v>99750</v>
      </c>
      <c r="L4" s="17"/>
      <c r="M4" s="11"/>
    </row>
    <row r="5" spans="1:13" x14ac:dyDescent="0.2">
      <c r="A5" s="26"/>
      <c r="B5" s="22"/>
      <c r="C5" s="10">
        <v>44243</v>
      </c>
      <c r="D5" s="13" t="s">
        <v>26</v>
      </c>
      <c r="E5" s="28" t="s">
        <v>18</v>
      </c>
      <c r="F5" s="14">
        <v>1.8</v>
      </c>
      <c r="G5" s="14">
        <v>1.05</v>
      </c>
      <c r="H5" s="14">
        <f t="shared" ref="H5:H14" si="0">F5*G5</f>
        <v>1.8900000000000001</v>
      </c>
      <c r="I5" s="15">
        <v>1</v>
      </c>
      <c r="J5" s="16">
        <v>25000</v>
      </c>
      <c r="K5" s="16">
        <f t="shared" ref="K5:K16" si="1">H5*I5*J5</f>
        <v>47250</v>
      </c>
      <c r="L5" s="17"/>
      <c r="M5" s="11"/>
    </row>
    <row r="6" spans="1:13" x14ac:dyDescent="0.2">
      <c r="A6" s="26"/>
      <c r="B6" s="22"/>
      <c r="C6" s="10">
        <v>44243</v>
      </c>
      <c r="D6" s="13" t="s">
        <v>27</v>
      </c>
      <c r="E6" s="28" t="s">
        <v>18</v>
      </c>
      <c r="F6" s="14">
        <v>2</v>
      </c>
      <c r="G6" s="14">
        <v>0.8</v>
      </c>
      <c r="H6" s="14">
        <f t="shared" si="0"/>
        <v>1.6</v>
      </c>
      <c r="I6" s="15">
        <v>1</v>
      </c>
      <c r="J6" s="16">
        <v>25000</v>
      </c>
      <c r="K6" s="16">
        <f t="shared" si="1"/>
        <v>40000</v>
      </c>
      <c r="L6" s="17"/>
      <c r="M6" s="11"/>
    </row>
    <row r="7" spans="1:13" x14ac:dyDescent="0.2">
      <c r="A7" s="26"/>
      <c r="B7" s="22"/>
      <c r="C7" s="10">
        <v>44243</v>
      </c>
      <c r="D7" s="13" t="s">
        <v>63</v>
      </c>
      <c r="E7" s="28" t="s">
        <v>18</v>
      </c>
      <c r="F7" s="14">
        <v>3</v>
      </c>
      <c r="G7" s="14">
        <v>1.2</v>
      </c>
      <c r="H7" s="14">
        <f t="shared" si="0"/>
        <v>3.5999999999999996</v>
      </c>
      <c r="I7" s="15">
        <v>1</v>
      </c>
      <c r="J7" s="16">
        <v>25000</v>
      </c>
      <c r="K7" s="16">
        <f t="shared" si="1"/>
        <v>89999.999999999985</v>
      </c>
      <c r="L7" s="17"/>
      <c r="M7" s="11"/>
    </row>
    <row r="8" spans="1:13" x14ac:dyDescent="0.2">
      <c r="A8" s="26"/>
      <c r="B8" s="22"/>
      <c r="C8" s="10">
        <v>44243</v>
      </c>
      <c r="D8" s="13" t="s">
        <v>90</v>
      </c>
      <c r="E8" s="28" t="s">
        <v>18</v>
      </c>
      <c r="F8" s="14">
        <v>12</v>
      </c>
      <c r="G8" s="14">
        <v>1.2</v>
      </c>
      <c r="H8" s="14">
        <f t="shared" si="0"/>
        <v>14.399999999999999</v>
      </c>
      <c r="I8" s="15">
        <v>1</v>
      </c>
      <c r="J8" s="16">
        <v>25000</v>
      </c>
      <c r="K8" s="16">
        <f t="shared" si="1"/>
        <v>359999.99999999994</v>
      </c>
      <c r="L8" s="17"/>
      <c r="M8" s="11"/>
    </row>
    <row r="9" spans="1:13" x14ac:dyDescent="0.2">
      <c r="A9" s="26"/>
      <c r="B9" s="22"/>
      <c r="C9" s="10">
        <v>44244</v>
      </c>
      <c r="D9" s="13" t="s">
        <v>28</v>
      </c>
      <c r="E9" s="28" t="s">
        <v>18</v>
      </c>
      <c r="F9" s="14">
        <v>3.5</v>
      </c>
      <c r="G9" s="14">
        <v>0.75</v>
      </c>
      <c r="H9" s="14">
        <f t="shared" si="0"/>
        <v>2.625</v>
      </c>
      <c r="I9" s="15">
        <v>1</v>
      </c>
      <c r="J9" s="16">
        <v>25000</v>
      </c>
      <c r="K9" s="16">
        <f t="shared" si="1"/>
        <v>65625</v>
      </c>
      <c r="L9" s="17"/>
      <c r="M9" s="11"/>
    </row>
    <row r="10" spans="1:13" x14ac:dyDescent="0.2">
      <c r="A10" s="26"/>
      <c r="B10" s="22"/>
      <c r="C10" s="10">
        <v>44244</v>
      </c>
      <c r="D10" s="13" t="s">
        <v>29</v>
      </c>
      <c r="E10" s="28" t="s">
        <v>18</v>
      </c>
      <c r="F10" s="14">
        <v>3</v>
      </c>
      <c r="G10" s="14">
        <v>0.8</v>
      </c>
      <c r="H10" s="14">
        <f t="shared" si="0"/>
        <v>2.4000000000000004</v>
      </c>
      <c r="I10" s="15">
        <v>1</v>
      </c>
      <c r="J10" s="16">
        <v>25000</v>
      </c>
      <c r="K10" s="16">
        <f t="shared" si="1"/>
        <v>60000.000000000007</v>
      </c>
      <c r="L10" s="17"/>
      <c r="M10" s="11"/>
    </row>
    <row r="11" spans="1:13" x14ac:dyDescent="0.2">
      <c r="A11" s="26"/>
      <c r="B11" s="22"/>
      <c r="C11" s="10">
        <v>44244</v>
      </c>
      <c r="D11" s="13" t="s">
        <v>30</v>
      </c>
      <c r="E11" s="28" t="s">
        <v>18</v>
      </c>
      <c r="F11" s="14">
        <v>3</v>
      </c>
      <c r="G11" s="14">
        <v>0.8</v>
      </c>
      <c r="H11" s="14">
        <f t="shared" si="0"/>
        <v>2.4000000000000004</v>
      </c>
      <c r="I11" s="15">
        <v>1</v>
      </c>
      <c r="J11" s="16">
        <v>25000</v>
      </c>
      <c r="K11" s="16">
        <f t="shared" si="1"/>
        <v>60000.000000000007</v>
      </c>
      <c r="L11" s="17"/>
      <c r="M11" s="11"/>
    </row>
    <row r="12" spans="1:13" x14ac:dyDescent="0.2">
      <c r="A12" s="26"/>
      <c r="B12" s="22"/>
      <c r="C12" s="10">
        <v>44244</v>
      </c>
      <c r="D12" s="13" t="s">
        <v>31</v>
      </c>
      <c r="E12" s="28" t="s">
        <v>18</v>
      </c>
      <c r="F12" s="14">
        <v>3</v>
      </c>
      <c r="G12" s="14">
        <v>1</v>
      </c>
      <c r="H12" s="14">
        <f t="shared" si="0"/>
        <v>3</v>
      </c>
      <c r="I12" s="15">
        <v>1</v>
      </c>
      <c r="J12" s="16">
        <v>25000</v>
      </c>
      <c r="K12" s="16">
        <f t="shared" si="1"/>
        <v>75000</v>
      </c>
      <c r="L12" s="17"/>
      <c r="M12" s="11"/>
    </row>
    <row r="13" spans="1:13" x14ac:dyDescent="0.2">
      <c r="A13" s="26"/>
      <c r="B13" s="22"/>
      <c r="C13" s="10">
        <v>44244</v>
      </c>
      <c r="D13" s="13" t="s">
        <v>32</v>
      </c>
      <c r="E13" s="28" t="s">
        <v>18</v>
      </c>
      <c r="F13" s="14">
        <v>3</v>
      </c>
      <c r="G13" s="14">
        <v>1</v>
      </c>
      <c r="H13" s="14">
        <f t="shared" si="0"/>
        <v>3</v>
      </c>
      <c r="I13" s="15">
        <v>1</v>
      </c>
      <c r="J13" s="16">
        <v>25000</v>
      </c>
      <c r="K13" s="16">
        <f t="shared" si="1"/>
        <v>75000</v>
      </c>
      <c r="L13" s="17"/>
      <c r="M13" s="11"/>
    </row>
    <row r="14" spans="1:13" x14ac:dyDescent="0.2">
      <c r="A14" s="26"/>
      <c r="B14" s="22"/>
      <c r="C14" s="10">
        <v>44246</v>
      </c>
      <c r="D14" s="13" t="s">
        <v>33</v>
      </c>
      <c r="E14" s="28" t="s">
        <v>18</v>
      </c>
      <c r="F14" s="14">
        <v>5.8</v>
      </c>
      <c r="G14" s="14">
        <v>0.6</v>
      </c>
      <c r="H14" s="14">
        <f t="shared" si="0"/>
        <v>3.48</v>
      </c>
      <c r="I14" s="15">
        <v>1</v>
      </c>
      <c r="J14" s="16">
        <v>25000</v>
      </c>
      <c r="K14" s="16">
        <f t="shared" si="1"/>
        <v>87000</v>
      </c>
      <c r="L14" s="17"/>
      <c r="M14" s="11"/>
    </row>
    <row r="15" spans="1:13" x14ac:dyDescent="0.2">
      <c r="A15" s="13"/>
      <c r="B15" s="13"/>
      <c r="C15" s="10">
        <v>44246</v>
      </c>
      <c r="D15" s="13" t="s">
        <v>34</v>
      </c>
      <c r="E15" s="28" t="s">
        <v>18</v>
      </c>
      <c r="F15" s="14">
        <v>4.3</v>
      </c>
      <c r="G15" s="14">
        <v>0.75</v>
      </c>
      <c r="H15" s="14">
        <f t="shared" ref="H15:H106" si="2">F15*G15</f>
        <v>3.2249999999999996</v>
      </c>
      <c r="I15" s="15">
        <v>1</v>
      </c>
      <c r="J15" s="16">
        <v>25000</v>
      </c>
      <c r="K15" s="16">
        <f t="shared" si="1"/>
        <v>80624.999999999985</v>
      </c>
      <c r="L15" s="17"/>
      <c r="M15" s="11"/>
    </row>
    <row r="16" spans="1:13" x14ac:dyDescent="0.2">
      <c r="A16" s="13"/>
      <c r="B16" s="13"/>
      <c r="C16" s="10">
        <v>44250</v>
      </c>
      <c r="D16" s="13" t="s">
        <v>35</v>
      </c>
      <c r="E16" s="28" t="s">
        <v>19</v>
      </c>
      <c r="F16" s="14">
        <v>3.6</v>
      </c>
      <c r="G16" s="14">
        <v>1</v>
      </c>
      <c r="H16" s="14">
        <f t="shared" si="2"/>
        <v>3.6</v>
      </c>
      <c r="I16" s="15">
        <v>1</v>
      </c>
      <c r="J16" s="16">
        <v>25000</v>
      </c>
      <c r="K16" s="16">
        <f t="shared" si="1"/>
        <v>90000</v>
      </c>
      <c r="L16" s="17"/>
      <c r="M16" s="11"/>
    </row>
    <row r="17" spans="1:13" x14ac:dyDescent="0.2">
      <c r="A17" s="13"/>
      <c r="B17" s="13"/>
      <c r="C17" s="10">
        <v>44250</v>
      </c>
      <c r="D17" s="13" t="s">
        <v>36</v>
      </c>
      <c r="E17" s="28" t="s">
        <v>19</v>
      </c>
      <c r="F17" s="14">
        <v>3.5</v>
      </c>
      <c r="G17" s="14">
        <v>1</v>
      </c>
      <c r="H17" s="14">
        <f t="shared" si="2"/>
        <v>3.5</v>
      </c>
      <c r="I17" s="15">
        <v>1</v>
      </c>
      <c r="J17" s="16">
        <v>25000</v>
      </c>
      <c r="K17" s="16">
        <f t="shared" ref="K17:K106" si="3">H17*I17*J17</f>
        <v>87500</v>
      </c>
      <c r="L17" s="17"/>
      <c r="M17" s="11"/>
    </row>
    <row r="18" spans="1:13" x14ac:dyDescent="0.2">
      <c r="A18" s="13"/>
      <c r="B18" s="13"/>
      <c r="C18" s="10">
        <v>44250</v>
      </c>
      <c r="D18" s="13" t="s">
        <v>37</v>
      </c>
      <c r="E18" s="28" t="s">
        <v>19</v>
      </c>
      <c r="F18" s="14">
        <v>5</v>
      </c>
      <c r="G18" s="14">
        <v>1</v>
      </c>
      <c r="H18" s="14">
        <f t="shared" ref="H18:H24" si="4">F18*G18</f>
        <v>5</v>
      </c>
      <c r="I18" s="15">
        <v>1</v>
      </c>
      <c r="J18" s="16">
        <v>25000</v>
      </c>
      <c r="K18" s="16">
        <f t="shared" ref="K18:K24" si="5">H18*I18*J18</f>
        <v>125000</v>
      </c>
      <c r="L18" s="17"/>
      <c r="M18" s="11"/>
    </row>
    <row r="19" spans="1:13" x14ac:dyDescent="0.2">
      <c r="A19" s="13"/>
      <c r="B19" s="13"/>
      <c r="C19" s="10">
        <v>44250</v>
      </c>
      <c r="D19" s="22" t="s">
        <v>38</v>
      </c>
      <c r="E19" s="28" t="s">
        <v>19</v>
      </c>
      <c r="F19" s="14">
        <v>2.5</v>
      </c>
      <c r="G19" s="14">
        <v>1.2</v>
      </c>
      <c r="H19" s="14">
        <f t="shared" si="4"/>
        <v>3</v>
      </c>
      <c r="I19" s="15">
        <v>1</v>
      </c>
      <c r="J19" s="16">
        <v>25000</v>
      </c>
      <c r="K19" s="16">
        <f t="shared" si="5"/>
        <v>75000</v>
      </c>
      <c r="L19" s="17"/>
      <c r="M19" s="11"/>
    </row>
    <row r="20" spans="1:13" x14ac:dyDescent="0.2">
      <c r="A20" s="13"/>
      <c r="B20" s="13"/>
      <c r="C20" s="10">
        <v>44250</v>
      </c>
      <c r="D20" s="22" t="s">
        <v>50</v>
      </c>
      <c r="E20" s="28" t="s">
        <v>19</v>
      </c>
      <c r="F20" s="14">
        <v>2.4300000000000002</v>
      </c>
      <c r="G20" s="14">
        <v>1.1000000000000001</v>
      </c>
      <c r="H20" s="14">
        <f t="shared" si="4"/>
        <v>2.6730000000000005</v>
      </c>
      <c r="I20" s="15">
        <v>1</v>
      </c>
      <c r="J20" s="16">
        <v>25000</v>
      </c>
      <c r="K20" s="16">
        <f t="shared" si="5"/>
        <v>66825.000000000015</v>
      </c>
      <c r="L20" s="17"/>
      <c r="M20" s="11"/>
    </row>
    <row r="21" spans="1:13" x14ac:dyDescent="0.2">
      <c r="A21" s="13"/>
      <c r="B21" s="13"/>
      <c r="C21" s="10">
        <v>44250</v>
      </c>
      <c r="D21" s="22" t="s">
        <v>51</v>
      </c>
      <c r="E21" s="28" t="s">
        <v>19</v>
      </c>
      <c r="F21" s="14">
        <v>4.3</v>
      </c>
      <c r="G21" s="14">
        <v>0.8</v>
      </c>
      <c r="H21" s="14">
        <f t="shared" si="4"/>
        <v>3.44</v>
      </c>
      <c r="I21" s="33">
        <v>2</v>
      </c>
      <c r="J21" s="16">
        <v>25000</v>
      </c>
      <c r="K21" s="16">
        <f t="shared" si="5"/>
        <v>172000</v>
      </c>
      <c r="L21" s="17"/>
      <c r="M21" s="11"/>
    </row>
    <row r="22" spans="1:13" x14ac:dyDescent="0.2">
      <c r="A22" s="13"/>
      <c r="B22" s="13"/>
      <c r="C22" s="10">
        <v>44250</v>
      </c>
      <c r="D22" s="22" t="s">
        <v>52</v>
      </c>
      <c r="E22" s="28" t="s">
        <v>19</v>
      </c>
      <c r="F22" s="14">
        <v>2.25</v>
      </c>
      <c r="G22" s="14">
        <v>1.1000000000000001</v>
      </c>
      <c r="H22" s="14">
        <f t="shared" si="4"/>
        <v>2.4750000000000001</v>
      </c>
      <c r="I22" s="15">
        <v>1</v>
      </c>
      <c r="J22" s="16">
        <v>25000</v>
      </c>
      <c r="K22" s="16">
        <f t="shared" si="5"/>
        <v>61875</v>
      </c>
      <c r="L22" s="17"/>
      <c r="M22" s="11"/>
    </row>
    <row r="23" spans="1:13" x14ac:dyDescent="0.2">
      <c r="A23" s="13"/>
      <c r="B23" s="13"/>
      <c r="C23" s="10">
        <v>44249</v>
      </c>
      <c r="D23" s="13" t="s">
        <v>39</v>
      </c>
      <c r="E23" s="28" t="s">
        <v>19</v>
      </c>
      <c r="F23" s="14">
        <v>2.1</v>
      </c>
      <c r="G23" s="14">
        <v>0.9</v>
      </c>
      <c r="H23" s="14">
        <f t="shared" si="4"/>
        <v>1.8900000000000001</v>
      </c>
      <c r="I23" s="33">
        <v>2</v>
      </c>
      <c r="J23" s="16">
        <v>25000</v>
      </c>
      <c r="K23" s="16">
        <f t="shared" si="5"/>
        <v>94500</v>
      </c>
      <c r="L23" s="17"/>
      <c r="M23" s="11"/>
    </row>
    <row r="24" spans="1:13" x14ac:dyDescent="0.2">
      <c r="A24" s="13"/>
      <c r="B24" s="13"/>
      <c r="C24" s="10">
        <v>44249</v>
      </c>
      <c r="D24" s="13" t="s">
        <v>40</v>
      </c>
      <c r="E24" s="28" t="s">
        <v>19</v>
      </c>
      <c r="F24" s="14">
        <v>2.4</v>
      </c>
      <c r="G24" s="14">
        <v>0.9</v>
      </c>
      <c r="H24" s="14">
        <f t="shared" si="4"/>
        <v>2.16</v>
      </c>
      <c r="I24" s="15">
        <v>1</v>
      </c>
      <c r="J24" s="16">
        <v>25000</v>
      </c>
      <c r="K24" s="16">
        <f t="shared" si="5"/>
        <v>54000</v>
      </c>
      <c r="L24" s="17"/>
      <c r="M24" s="11"/>
    </row>
    <row r="25" spans="1:13" x14ac:dyDescent="0.2">
      <c r="A25" s="13"/>
      <c r="B25" s="13"/>
      <c r="C25" s="10">
        <v>44249</v>
      </c>
      <c r="D25" s="13" t="s">
        <v>41</v>
      </c>
      <c r="E25" s="28" t="s">
        <v>19</v>
      </c>
      <c r="F25" s="14">
        <v>2.5</v>
      </c>
      <c r="G25" s="14">
        <v>0.6</v>
      </c>
      <c r="H25" s="14">
        <f t="shared" si="2"/>
        <v>1.5</v>
      </c>
      <c r="I25" s="15">
        <v>1</v>
      </c>
      <c r="J25" s="16">
        <v>25000</v>
      </c>
      <c r="K25" s="16">
        <f t="shared" si="3"/>
        <v>37500</v>
      </c>
      <c r="L25" s="17"/>
      <c r="M25" s="11"/>
    </row>
    <row r="26" spans="1:13" x14ac:dyDescent="0.2">
      <c r="A26" s="13"/>
      <c r="B26" s="13"/>
      <c r="C26" s="10">
        <v>44249</v>
      </c>
      <c r="D26" s="13" t="s">
        <v>42</v>
      </c>
      <c r="E26" s="28" t="s">
        <v>19</v>
      </c>
      <c r="F26" s="14">
        <v>2.5</v>
      </c>
      <c r="G26" s="14">
        <v>0.6</v>
      </c>
      <c r="H26" s="14">
        <f t="shared" si="2"/>
        <v>1.5</v>
      </c>
      <c r="I26" s="15">
        <v>1</v>
      </c>
      <c r="J26" s="16">
        <v>25000</v>
      </c>
      <c r="K26" s="16">
        <f t="shared" si="3"/>
        <v>37500</v>
      </c>
      <c r="L26" s="17"/>
      <c r="M26" s="11"/>
    </row>
    <row r="27" spans="1:13" x14ac:dyDescent="0.2">
      <c r="A27" s="13"/>
      <c r="B27" s="13"/>
      <c r="C27" s="10">
        <v>44250</v>
      </c>
      <c r="D27" s="13" t="s">
        <v>43</v>
      </c>
      <c r="E27" s="28" t="s">
        <v>19</v>
      </c>
      <c r="F27" s="14">
        <v>2.8</v>
      </c>
      <c r="G27" s="14">
        <v>0.5</v>
      </c>
      <c r="H27" s="14">
        <f t="shared" si="2"/>
        <v>1.4</v>
      </c>
      <c r="I27" s="15">
        <v>1</v>
      </c>
      <c r="J27" s="16">
        <v>25000</v>
      </c>
      <c r="K27" s="16">
        <f t="shared" si="3"/>
        <v>35000</v>
      </c>
      <c r="L27" s="17"/>
      <c r="M27" s="11"/>
    </row>
    <row r="28" spans="1:13" x14ac:dyDescent="0.2">
      <c r="A28" s="13"/>
      <c r="B28" s="13"/>
      <c r="C28" s="10">
        <v>44250</v>
      </c>
      <c r="D28" s="13" t="s">
        <v>44</v>
      </c>
      <c r="E28" s="28" t="s">
        <v>19</v>
      </c>
      <c r="F28" s="14">
        <v>2.8</v>
      </c>
      <c r="G28" s="14">
        <v>0.5</v>
      </c>
      <c r="H28" s="14">
        <f t="shared" si="2"/>
        <v>1.4</v>
      </c>
      <c r="I28" s="15">
        <v>1</v>
      </c>
      <c r="J28" s="16">
        <v>25000</v>
      </c>
      <c r="K28" s="16">
        <f t="shared" si="3"/>
        <v>35000</v>
      </c>
      <c r="L28" s="17"/>
      <c r="M28" s="11"/>
    </row>
    <row r="29" spans="1:13" x14ac:dyDescent="0.2">
      <c r="A29" s="13"/>
      <c r="B29" s="13"/>
      <c r="C29" s="10">
        <v>44250</v>
      </c>
      <c r="D29" s="13" t="s">
        <v>45</v>
      </c>
      <c r="E29" s="28" t="s">
        <v>19</v>
      </c>
      <c r="F29" s="14">
        <v>2.8</v>
      </c>
      <c r="G29" s="14">
        <v>0.5</v>
      </c>
      <c r="H29" s="14">
        <f t="shared" si="2"/>
        <v>1.4</v>
      </c>
      <c r="I29" s="15">
        <v>1</v>
      </c>
      <c r="J29" s="16">
        <v>25000</v>
      </c>
      <c r="K29" s="16">
        <f t="shared" si="3"/>
        <v>35000</v>
      </c>
      <c r="L29" s="17"/>
      <c r="M29" s="11"/>
    </row>
    <row r="30" spans="1:13" x14ac:dyDescent="0.2">
      <c r="A30" s="13"/>
      <c r="B30" s="13"/>
      <c r="C30" s="10">
        <v>44250</v>
      </c>
      <c r="D30" s="13" t="s">
        <v>46</v>
      </c>
      <c r="E30" s="28" t="s">
        <v>19</v>
      </c>
      <c r="F30" s="14">
        <v>2.8</v>
      </c>
      <c r="G30" s="14">
        <v>0.5</v>
      </c>
      <c r="H30" s="14">
        <f t="shared" si="2"/>
        <v>1.4</v>
      </c>
      <c r="I30" s="15">
        <v>1</v>
      </c>
      <c r="J30" s="16">
        <v>25000</v>
      </c>
      <c r="K30" s="16">
        <f t="shared" si="3"/>
        <v>35000</v>
      </c>
      <c r="L30" s="17"/>
      <c r="M30" s="11"/>
    </row>
    <row r="31" spans="1:13" x14ac:dyDescent="0.2">
      <c r="A31" s="13"/>
      <c r="B31" s="13"/>
      <c r="C31" s="10">
        <v>44250</v>
      </c>
      <c r="D31" s="13" t="s">
        <v>21</v>
      </c>
      <c r="E31" s="28" t="s">
        <v>19</v>
      </c>
      <c r="F31" s="14">
        <v>1.1000000000000001</v>
      </c>
      <c r="G31" s="14">
        <v>0.9</v>
      </c>
      <c r="H31" s="14">
        <f t="shared" si="2"/>
        <v>0.9900000000000001</v>
      </c>
      <c r="I31" s="15">
        <v>1</v>
      </c>
      <c r="J31" s="16">
        <v>25000</v>
      </c>
      <c r="K31" s="16">
        <f t="shared" si="3"/>
        <v>24750.000000000004</v>
      </c>
      <c r="L31" s="17"/>
      <c r="M31" s="11"/>
    </row>
    <row r="32" spans="1:13" x14ac:dyDescent="0.2">
      <c r="A32" s="13"/>
      <c r="B32" s="13"/>
      <c r="C32" s="10">
        <v>44250</v>
      </c>
      <c r="D32" s="13" t="s">
        <v>21</v>
      </c>
      <c r="E32" s="28" t="s">
        <v>19</v>
      </c>
      <c r="F32" s="14">
        <v>1.8</v>
      </c>
      <c r="G32" s="14">
        <v>1</v>
      </c>
      <c r="H32" s="14">
        <f t="shared" si="2"/>
        <v>1.8</v>
      </c>
      <c r="I32" s="15">
        <v>1</v>
      </c>
      <c r="J32" s="16">
        <v>25000</v>
      </c>
      <c r="K32" s="16">
        <f t="shared" si="3"/>
        <v>45000</v>
      </c>
      <c r="L32" s="17"/>
      <c r="M32" s="11"/>
    </row>
    <row r="33" spans="1:13" x14ac:dyDescent="0.2">
      <c r="A33" s="13"/>
      <c r="B33" s="13"/>
      <c r="C33" s="10">
        <v>44250</v>
      </c>
      <c r="D33" s="13" t="s">
        <v>47</v>
      </c>
      <c r="E33" s="28" t="s">
        <v>19</v>
      </c>
      <c r="F33" s="14">
        <v>0.9</v>
      </c>
      <c r="G33" s="14">
        <v>0.6</v>
      </c>
      <c r="H33" s="14">
        <f t="shared" si="2"/>
        <v>0.54</v>
      </c>
      <c r="I33" s="33">
        <v>2</v>
      </c>
      <c r="J33" s="16">
        <v>25000</v>
      </c>
      <c r="K33" s="16">
        <f t="shared" si="3"/>
        <v>27000</v>
      </c>
      <c r="L33" s="17"/>
      <c r="M33" s="11"/>
    </row>
    <row r="34" spans="1:13" x14ac:dyDescent="0.2">
      <c r="A34" s="13"/>
      <c r="B34" s="13"/>
      <c r="C34" s="10">
        <v>44251</v>
      </c>
      <c r="D34" s="13" t="s">
        <v>22</v>
      </c>
      <c r="E34" s="28" t="s">
        <v>18</v>
      </c>
      <c r="F34" s="14">
        <v>2.5</v>
      </c>
      <c r="G34" s="14">
        <v>1</v>
      </c>
      <c r="H34" s="14">
        <f t="shared" si="2"/>
        <v>2.5</v>
      </c>
      <c r="I34" s="15">
        <v>1</v>
      </c>
      <c r="J34" s="16">
        <v>25000</v>
      </c>
      <c r="K34" s="16">
        <f t="shared" si="3"/>
        <v>62500</v>
      </c>
      <c r="L34" s="17"/>
      <c r="M34" s="11"/>
    </row>
    <row r="35" spans="1:13" x14ac:dyDescent="0.2">
      <c r="A35" s="13"/>
      <c r="B35" s="13"/>
      <c r="C35" s="10">
        <v>44251</v>
      </c>
      <c r="D35" s="13" t="s">
        <v>48</v>
      </c>
      <c r="E35" s="28" t="s">
        <v>18</v>
      </c>
      <c r="F35" s="14">
        <v>6</v>
      </c>
      <c r="G35" s="14">
        <v>1</v>
      </c>
      <c r="H35" s="14">
        <f t="shared" si="2"/>
        <v>6</v>
      </c>
      <c r="I35" s="33">
        <v>4</v>
      </c>
      <c r="J35" s="16">
        <v>25000</v>
      </c>
      <c r="K35" s="16">
        <f t="shared" si="3"/>
        <v>600000</v>
      </c>
      <c r="L35" s="17"/>
      <c r="M35" s="11"/>
    </row>
    <row r="36" spans="1:13" x14ac:dyDescent="0.2">
      <c r="A36" s="13"/>
      <c r="B36" s="13"/>
      <c r="C36" s="10">
        <v>44251</v>
      </c>
      <c r="D36" s="13" t="s">
        <v>49</v>
      </c>
      <c r="E36" s="28" t="s">
        <v>18</v>
      </c>
      <c r="F36" s="14">
        <v>2.5</v>
      </c>
      <c r="G36" s="14">
        <v>0.6</v>
      </c>
      <c r="H36" s="14">
        <f t="shared" si="2"/>
        <v>1.5</v>
      </c>
      <c r="I36" s="15">
        <v>1</v>
      </c>
      <c r="J36" s="16">
        <v>25000</v>
      </c>
      <c r="K36" s="16">
        <f t="shared" si="3"/>
        <v>37500</v>
      </c>
      <c r="L36" s="17"/>
      <c r="M36" s="11"/>
    </row>
    <row r="37" spans="1:13" x14ac:dyDescent="0.2">
      <c r="A37" s="13"/>
      <c r="B37" s="13"/>
      <c r="C37" s="10">
        <v>44245</v>
      </c>
      <c r="D37" s="13" t="s">
        <v>53</v>
      </c>
      <c r="E37" s="28" t="s">
        <v>19</v>
      </c>
      <c r="F37" s="14">
        <v>1.85</v>
      </c>
      <c r="G37" s="14">
        <v>0.72</v>
      </c>
      <c r="H37" s="14">
        <f t="shared" si="2"/>
        <v>1.3320000000000001</v>
      </c>
      <c r="I37" s="15">
        <v>1</v>
      </c>
      <c r="J37" s="16">
        <v>25000</v>
      </c>
      <c r="K37" s="16">
        <f t="shared" si="3"/>
        <v>33300</v>
      </c>
      <c r="L37" s="17"/>
      <c r="M37" s="11"/>
    </row>
    <row r="38" spans="1:13" x14ac:dyDescent="0.2">
      <c r="A38" s="13"/>
      <c r="B38" s="13"/>
      <c r="C38" s="10">
        <v>44245</v>
      </c>
      <c r="D38" s="13" t="s">
        <v>54</v>
      </c>
      <c r="E38" s="28" t="s">
        <v>19</v>
      </c>
      <c r="F38" s="14">
        <v>3.2</v>
      </c>
      <c r="G38" s="14">
        <v>0.45</v>
      </c>
      <c r="H38" s="14">
        <f t="shared" si="2"/>
        <v>1.4400000000000002</v>
      </c>
      <c r="I38" s="15">
        <v>1</v>
      </c>
      <c r="J38" s="16">
        <v>25000</v>
      </c>
      <c r="K38" s="16">
        <f t="shared" si="3"/>
        <v>36000.000000000007</v>
      </c>
      <c r="L38" s="17"/>
      <c r="M38" s="11"/>
    </row>
    <row r="39" spans="1:13" x14ac:dyDescent="0.2">
      <c r="A39" s="13"/>
      <c r="B39" s="13"/>
      <c r="C39" s="10">
        <v>44245</v>
      </c>
      <c r="D39" s="13" t="s">
        <v>54</v>
      </c>
      <c r="E39" s="28" t="s">
        <v>19</v>
      </c>
      <c r="F39" s="14">
        <v>2</v>
      </c>
      <c r="G39" s="14">
        <v>0.45</v>
      </c>
      <c r="H39" s="14">
        <f t="shared" si="2"/>
        <v>0.9</v>
      </c>
      <c r="I39" s="15">
        <v>1</v>
      </c>
      <c r="J39" s="16">
        <v>25000</v>
      </c>
      <c r="K39" s="16">
        <f t="shared" si="3"/>
        <v>22500</v>
      </c>
      <c r="L39" s="17"/>
      <c r="M39" s="11"/>
    </row>
    <row r="40" spans="1:13" x14ac:dyDescent="0.2">
      <c r="A40" s="13"/>
      <c r="B40" s="13"/>
      <c r="C40" s="10">
        <v>44245</v>
      </c>
      <c r="D40" s="13" t="s">
        <v>55</v>
      </c>
      <c r="E40" s="28" t="s">
        <v>19</v>
      </c>
      <c r="F40" s="14">
        <v>2.8</v>
      </c>
      <c r="G40" s="14">
        <v>0.75</v>
      </c>
      <c r="H40" s="14">
        <f t="shared" si="2"/>
        <v>2.0999999999999996</v>
      </c>
      <c r="I40" s="15">
        <v>1</v>
      </c>
      <c r="J40" s="16">
        <v>25000</v>
      </c>
      <c r="K40" s="16">
        <f t="shared" si="3"/>
        <v>52499.999999999993</v>
      </c>
      <c r="L40" s="17"/>
      <c r="M40" s="11"/>
    </row>
    <row r="41" spans="1:13" x14ac:dyDescent="0.2">
      <c r="A41" s="13"/>
      <c r="B41" s="13"/>
      <c r="C41" s="10">
        <v>44245</v>
      </c>
      <c r="D41" s="13" t="s">
        <v>23</v>
      </c>
      <c r="E41" s="28" t="s">
        <v>19</v>
      </c>
      <c r="F41" s="14">
        <v>3.14</v>
      </c>
      <c r="G41" s="14">
        <v>0.9</v>
      </c>
      <c r="H41" s="14">
        <f t="shared" si="2"/>
        <v>2.8260000000000001</v>
      </c>
      <c r="I41" s="15">
        <v>1</v>
      </c>
      <c r="J41" s="16">
        <v>25000</v>
      </c>
      <c r="K41" s="16">
        <f t="shared" si="3"/>
        <v>70650</v>
      </c>
      <c r="L41" s="17"/>
      <c r="M41" s="11"/>
    </row>
    <row r="42" spans="1:13" x14ac:dyDescent="0.2">
      <c r="A42" s="13"/>
      <c r="B42" s="13"/>
      <c r="C42" s="10">
        <v>44245</v>
      </c>
      <c r="D42" s="13" t="s">
        <v>22</v>
      </c>
      <c r="E42" s="28" t="s">
        <v>19</v>
      </c>
      <c r="F42" s="14">
        <v>2</v>
      </c>
      <c r="G42" s="14">
        <v>0.75</v>
      </c>
      <c r="H42" s="14">
        <f t="shared" si="2"/>
        <v>1.5</v>
      </c>
      <c r="I42" s="15">
        <v>1</v>
      </c>
      <c r="J42" s="16">
        <v>25000</v>
      </c>
      <c r="K42" s="16">
        <f t="shared" si="3"/>
        <v>37500</v>
      </c>
      <c r="L42" s="17"/>
      <c r="M42" s="11"/>
    </row>
    <row r="43" spans="1:13" x14ac:dyDescent="0.2">
      <c r="A43" s="13"/>
      <c r="B43" s="13"/>
      <c r="C43" s="10">
        <v>44245</v>
      </c>
      <c r="D43" s="13" t="s">
        <v>56</v>
      </c>
      <c r="E43" s="28" t="s">
        <v>19</v>
      </c>
      <c r="F43" s="14">
        <v>3</v>
      </c>
      <c r="G43" s="14">
        <v>0.7</v>
      </c>
      <c r="H43" s="14">
        <f t="shared" si="2"/>
        <v>2.0999999999999996</v>
      </c>
      <c r="I43" s="15">
        <v>1</v>
      </c>
      <c r="J43" s="16">
        <v>25000</v>
      </c>
      <c r="K43" s="16">
        <f t="shared" si="3"/>
        <v>52499.999999999993</v>
      </c>
      <c r="L43" s="17"/>
      <c r="M43" s="11"/>
    </row>
    <row r="44" spans="1:13" x14ac:dyDescent="0.2">
      <c r="A44" s="13"/>
      <c r="B44" s="13"/>
      <c r="C44" s="10">
        <v>44245</v>
      </c>
      <c r="D44" s="13" t="s">
        <v>22</v>
      </c>
      <c r="E44" s="28" t="s">
        <v>19</v>
      </c>
      <c r="F44" s="14">
        <v>2</v>
      </c>
      <c r="G44" s="14">
        <v>0.75</v>
      </c>
      <c r="H44" s="14">
        <f t="shared" si="2"/>
        <v>1.5</v>
      </c>
      <c r="I44" s="15">
        <v>1</v>
      </c>
      <c r="J44" s="16">
        <v>25000</v>
      </c>
      <c r="K44" s="16">
        <f t="shared" si="3"/>
        <v>37500</v>
      </c>
      <c r="L44" s="17"/>
      <c r="M44" s="11"/>
    </row>
    <row r="45" spans="1:13" x14ac:dyDescent="0.2">
      <c r="A45" s="13"/>
      <c r="B45" s="13"/>
      <c r="C45" s="10">
        <v>44247</v>
      </c>
      <c r="D45" s="13" t="s">
        <v>57</v>
      </c>
      <c r="E45" s="28" t="s">
        <v>18</v>
      </c>
      <c r="F45" s="14">
        <v>4</v>
      </c>
      <c r="G45" s="14">
        <v>0.8</v>
      </c>
      <c r="H45" s="14">
        <f t="shared" si="2"/>
        <v>3.2</v>
      </c>
      <c r="I45" s="15">
        <v>1</v>
      </c>
      <c r="J45" s="16">
        <v>25000</v>
      </c>
      <c r="K45" s="16">
        <f t="shared" si="3"/>
        <v>80000</v>
      </c>
      <c r="L45" s="17"/>
      <c r="M45" s="11"/>
    </row>
    <row r="46" spans="1:13" x14ac:dyDescent="0.2">
      <c r="A46" s="13"/>
      <c r="B46" s="13"/>
      <c r="C46" s="10">
        <v>44247</v>
      </c>
      <c r="D46" s="13" t="s">
        <v>58</v>
      </c>
      <c r="E46" s="28" t="s">
        <v>18</v>
      </c>
      <c r="F46" s="14">
        <v>2.5499999999999998</v>
      </c>
      <c r="G46" s="14">
        <v>0.65</v>
      </c>
      <c r="H46" s="14">
        <f t="shared" si="2"/>
        <v>1.6575</v>
      </c>
      <c r="I46" s="15">
        <v>1</v>
      </c>
      <c r="J46" s="16">
        <v>25000</v>
      </c>
      <c r="K46" s="16">
        <f t="shared" si="3"/>
        <v>41437.5</v>
      </c>
      <c r="L46" s="17"/>
      <c r="M46" s="11"/>
    </row>
    <row r="47" spans="1:13" x14ac:dyDescent="0.2">
      <c r="A47" s="13"/>
      <c r="B47" s="13"/>
      <c r="C47" s="10">
        <v>44247</v>
      </c>
      <c r="D47" s="13" t="s">
        <v>59</v>
      </c>
      <c r="E47" s="28" t="s">
        <v>18</v>
      </c>
      <c r="F47" s="14">
        <v>2.1</v>
      </c>
      <c r="G47" s="14">
        <v>0.6</v>
      </c>
      <c r="H47" s="14">
        <f t="shared" si="2"/>
        <v>1.26</v>
      </c>
      <c r="I47" s="15">
        <v>1</v>
      </c>
      <c r="J47" s="16">
        <v>25000</v>
      </c>
      <c r="K47" s="16">
        <f t="shared" si="3"/>
        <v>31500</v>
      </c>
      <c r="L47" s="17"/>
      <c r="M47" s="11"/>
    </row>
    <row r="48" spans="1:13" x14ac:dyDescent="0.2">
      <c r="A48" s="13"/>
      <c r="B48" s="13"/>
      <c r="C48" s="10">
        <v>44247</v>
      </c>
      <c r="D48" s="13" t="s">
        <v>60</v>
      </c>
      <c r="E48" s="28" t="s">
        <v>18</v>
      </c>
      <c r="F48" s="14">
        <v>2</v>
      </c>
      <c r="G48" s="14">
        <v>0.6</v>
      </c>
      <c r="H48" s="14">
        <f t="shared" si="2"/>
        <v>1.2</v>
      </c>
      <c r="I48" s="15">
        <v>1</v>
      </c>
      <c r="J48" s="16">
        <v>25000</v>
      </c>
      <c r="K48" s="16">
        <f t="shared" si="3"/>
        <v>30000</v>
      </c>
      <c r="L48" s="17"/>
      <c r="M48" s="11"/>
    </row>
    <row r="49" spans="1:13" x14ac:dyDescent="0.2">
      <c r="A49" s="13"/>
      <c r="B49" s="13"/>
      <c r="C49" s="10">
        <v>44247</v>
      </c>
      <c r="D49" s="13" t="s">
        <v>61</v>
      </c>
      <c r="E49" s="28" t="s">
        <v>18</v>
      </c>
      <c r="F49" s="14">
        <v>2.4500000000000002</v>
      </c>
      <c r="G49" s="14">
        <v>0.52</v>
      </c>
      <c r="H49" s="14">
        <f t="shared" si="2"/>
        <v>1.2740000000000002</v>
      </c>
      <c r="I49" s="15">
        <v>1</v>
      </c>
      <c r="J49" s="16">
        <v>25000</v>
      </c>
      <c r="K49" s="16">
        <f t="shared" si="3"/>
        <v>31850.000000000007</v>
      </c>
      <c r="L49" s="17"/>
      <c r="M49" s="11"/>
    </row>
    <row r="50" spans="1:13" x14ac:dyDescent="0.2">
      <c r="A50" s="13"/>
      <c r="B50" s="13"/>
      <c r="C50" s="10">
        <v>44237</v>
      </c>
      <c r="D50" s="13" t="s">
        <v>62</v>
      </c>
      <c r="E50" s="28" t="s">
        <v>18</v>
      </c>
      <c r="F50" s="14">
        <v>3.5</v>
      </c>
      <c r="G50" s="14">
        <v>1</v>
      </c>
      <c r="H50" s="14">
        <f t="shared" si="2"/>
        <v>3.5</v>
      </c>
      <c r="I50" s="15">
        <v>1</v>
      </c>
      <c r="J50" s="16">
        <v>25000</v>
      </c>
      <c r="K50" s="16">
        <f t="shared" si="3"/>
        <v>87500</v>
      </c>
      <c r="L50" s="17"/>
      <c r="M50" s="11"/>
    </row>
    <row r="51" spans="1:13" x14ac:dyDescent="0.2">
      <c r="A51" s="13"/>
      <c r="B51" s="13"/>
      <c r="C51" s="10">
        <v>44237</v>
      </c>
      <c r="D51" s="13" t="s">
        <v>64</v>
      </c>
      <c r="E51" s="28" t="s">
        <v>18</v>
      </c>
      <c r="F51" s="14">
        <v>5</v>
      </c>
      <c r="G51" s="14">
        <v>0.7</v>
      </c>
      <c r="H51" s="14">
        <f t="shared" si="2"/>
        <v>3.5</v>
      </c>
      <c r="I51" s="15">
        <v>1</v>
      </c>
      <c r="J51" s="16">
        <v>25000</v>
      </c>
      <c r="K51" s="16">
        <f t="shared" si="3"/>
        <v>87500</v>
      </c>
      <c r="L51" s="17"/>
      <c r="M51" s="11"/>
    </row>
    <row r="52" spans="1:13" x14ac:dyDescent="0.2">
      <c r="A52" s="13"/>
      <c r="B52" s="13"/>
      <c r="C52" s="10">
        <v>44242</v>
      </c>
      <c r="D52" s="13" t="s">
        <v>65</v>
      </c>
      <c r="E52" s="28" t="s">
        <v>18</v>
      </c>
      <c r="F52" s="14">
        <v>2</v>
      </c>
      <c r="G52" s="14">
        <v>0.75</v>
      </c>
      <c r="H52" s="14">
        <f t="shared" si="2"/>
        <v>1.5</v>
      </c>
      <c r="I52" s="15">
        <v>1</v>
      </c>
      <c r="J52" s="16">
        <v>25000</v>
      </c>
      <c r="K52" s="16">
        <f t="shared" si="3"/>
        <v>37500</v>
      </c>
      <c r="L52" s="17"/>
      <c r="M52" s="11"/>
    </row>
    <row r="53" spans="1:13" x14ac:dyDescent="0.2">
      <c r="A53" s="13"/>
      <c r="B53" s="13"/>
      <c r="C53" s="10">
        <v>44242</v>
      </c>
      <c r="D53" s="13" t="s">
        <v>66</v>
      </c>
      <c r="E53" s="28" t="s">
        <v>18</v>
      </c>
      <c r="F53" s="14">
        <v>1.9</v>
      </c>
      <c r="G53" s="14">
        <v>0.8</v>
      </c>
      <c r="H53" s="14">
        <f t="shared" si="2"/>
        <v>1.52</v>
      </c>
      <c r="I53" s="15">
        <v>1</v>
      </c>
      <c r="J53" s="16">
        <v>25000</v>
      </c>
      <c r="K53" s="16">
        <f t="shared" si="3"/>
        <v>38000</v>
      </c>
      <c r="L53" s="17"/>
      <c r="M53" s="11"/>
    </row>
    <row r="54" spans="1:13" x14ac:dyDescent="0.2">
      <c r="A54" s="13"/>
      <c r="B54" s="13"/>
      <c r="C54" s="10">
        <v>44242</v>
      </c>
      <c r="D54" s="13" t="s">
        <v>67</v>
      </c>
      <c r="E54" s="28" t="s">
        <v>18</v>
      </c>
      <c r="F54" s="14">
        <v>3</v>
      </c>
      <c r="G54" s="14">
        <v>1.5</v>
      </c>
      <c r="H54" s="14">
        <f t="shared" si="2"/>
        <v>4.5</v>
      </c>
      <c r="I54" s="15">
        <v>1</v>
      </c>
      <c r="J54" s="16">
        <v>25000</v>
      </c>
      <c r="K54" s="16">
        <f t="shared" si="3"/>
        <v>112500</v>
      </c>
      <c r="L54" s="17"/>
      <c r="M54" s="11"/>
    </row>
    <row r="55" spans="1:13" x14ac:dyDescent="0.2">
      <c r="A55" s="13"/>
      <c r="B55" s="13"/>
      <c r="C55" s="10">
        <v>44242</v>
      </c>
      <c r="D55" s="13" t="s">
        <v>68</v>
      </c>
      <c r="E55" s="28" t="s">
        <v>18</v>
      </c>
      <c r="F55" s="14">
        <v>4</v>
      </c>
      <c r="G55" s="14">
        <v>0.9</v>
      </c>
      <c r="H55" s="14">
        <f t="shared" si="2"/>
        <v>3.6</v>
      </c>
      <c r="I55" s="15">
        <v>1</v>
      </c>
      <c r="J55" s="16">
        <v>25000</v>
      </c>
      <c r="K55" s="16">
        <f t="shared" si="3"/>
        <v>90000</v>
      </c>
      <c r="L55" s="17"/>
      <c r="M55" s="11"/>
    </row>
    <row r="56" spans="1:13" x14ac:dyDescent="0.2">
      <c r="A56" s="13"/>
      <c r="B56" s="13"/>
      <c r="C56" s="10">
        <v>44242</v>
      </c>
      <c r="D56" s="13" t="s">
        <v>69</v>
      </c>
      <c r="E56" s="28" t="s">
        <v>18</v>
      </c>
      <c r="F56" s="14">
        <v>4</v>
      </c>
      <c r="G56" s="14">
        <v>0.85</v>
      </c>
      <c r="H56" s="14">
        <f t="shared" si="2"/>
        <v>3.4</v>
      </c>
      <c r="I56" s="15">
        <v>1</v>
      </c>
      <c r="J56" s="16">
        <v>25000</v>
      </c>
      <c r="K56" s="16">
        <f t="shared" si="3"/>
        <v>85000</v>
      </c>
      <c r="L56" s="17"/>
      <c r="M56" s="11"/>
    </row>
    <row r="57" spans="1:13" x14ac:dyDescent="0.2">
      <c r="A57" s="13"/>
      <c r="B57" s="13"/>
      <c r="C57" s="10">
        <v>44242</v>
      </c>
      <c r="D57" s="22" t="s">
        <v>70</v>
      </c>
      <c r="E57" s="28" t="s">
        <v>18</v>
      </c>
      <c r="F57" s="14">
        <v>2.15</v>
      </c>
      <c r="G57" s="14">
        <v>0.55000000000000004</v>
      </c>
      <c r="H57" s="14">
        <f t="shared" si="2"/>
        <v>1.1825000000000001</v>
      </c>
      <c r="I57" s="15">
        <v>1</v>
      </c>
      <c r="J57" s="16">
        <v>25000</v>
      </c>
      <c r="K57" s="16">
        <f t="shared" si="3"/>
        <v>29562.500000000004</v>
      </c>
      <c r="L57" s="17"/>
      <c r="M57" s="11"/>
    </row>
    <row r="58" spans="1:13" x14ac:dyDescent="0.2">
      <c r="A58" s="13"/>
      <c r="B58" s="13"/>
      <c r="C58" s="10">
        <v>44242</v>
      </c>
      <c r="D58" s="13" t="s">
        <v>22</v>
      </c>
      <c r="E58" s="28" t="s">
        <v>18</v>
      </c>
      <c r="F58" s="14">
        <v>2</v>
      </c>
      <c r="G58" s="14">
        <v>0.7</v>
      </c>
      <c r="H58" s="14">
        <f t="shared" si="2"/>
        <v>1.4</v>
      </c>
      <c r="I58" s="15">
        <v>1</v>
      </c>
      <c r="J58" s="16">
        <v>25000</v>
      </c>
      <c r="K58" s="16">
        <f t="shared" si="3"/>
        <v>35000</v>
      </c>
      <c r="L58" s="17"/>
      <c r="M58" s="11"/>
    </row>
    <row r="59" spans="1:13" x14ac:dyDescent="0.2">
      <c r="A59" s="13"/>
      <c r="B59" s="13"/>
      <c r="C59" s="10">
        <v>44242</v>
      </c>
      <c r="D59" s="13" t="s">
        <v>72</v>
      </c>
      <c r="E59" s="28" t="s">
        <v>18</v>
      </c>
      <c r="F59" s="14">
        <v>2.15</v>
      </c>
      <c r="G59" s="14">
        <v>0.75</v>
      </c>
      <c r="H59" s="14">
        <f t="shared" si="2"/>
        <v>1.6124999999999998</v>
      </c>
      <c r="I59" s="15">
        <v>1</v>
      </c>
      <c r="J59" s="16">
        <v>25000</v>
      </c>
      <c r="K59" s="16">
        <f t="shared" si="3"/>
        <v>40312.499999999993</v>
      </c>
      <c r="L59" s="17"/>
      <c r="M59" s="11"/>
    </row>
    <row r="60" spans="1:13" x14ac:dyDescent="0.2">
      <c r="A60" s="13"/>
      <c r="B60" s="13"/>
      <c r="C60" s="10">
        <v>44242</v>
      </c>
      <c r="D60" s="13" t="s">
        <v>71</v>
      </c>
      <c r="E60" s="28" t="s">
        <v>18</v>
      </c>
      <c r="F60" s="14">
        <v>2.1</v>
      </c>
      <c r="G60" s="14">
        <v>0.73</v>
      </c>
      <c r="H60" s="14">
        <f t="shared" si="2"/>
        <v>1.5329999999999999</v>
      </c>
      <c r="I60" s="15">
        <v>1</v>
      </c>
      <c r="J60" s="16">
        <v>25000</v>
      </c>
      <c r="K60" s="16">
        <f t="shared" si="3"/>
        <v>38325</v>
      </c>
      <c r="L60" s="17"/>
      <c r="M60" s="11"/>
    </row>
    <row r="61" spans="1:13" x14ac:dyDescent="0.2">
      <c r="A61" s="13"/>
      <c r="B61" s="13"/>
      <c r="C61" s="10">
        <v>44242</v>
      </c>
      <c r="D61" s="13" t="s">
        <v>71</v>
      </c>
      <c r="E61" s="28" t="s">
        <v>18</v>
      </c>
      <c r="F61" s="14">
        <v>4.2</v>
      </c>
      <c r="G61" s="14">
        <v>0.75</v>
      </c>
      <c r="H61" s="14">
        <f t="shared" si="2"/>
        <v>3.1500000000000004</v>
      </c>
      <c r="I61" s="15">
        <v>1</v>
      </c>
      <c r="J61" s="16">
        <v>25000</v>
      </c>
      <c r="K61" s="16">
        <f t="shared" si="3"/>
        <v>78750.000000000015</v>
      </c>
      <c r="L61" s="17"/>
      <c r="M61" s="11"/>
    </row>
    <row r="62" spans="1:13" x14ac:dyDescent="0.2">
      <c r="A62" s="13"/>
      <c r="B62" s="13"/>
      <c r="C62" s="10">
        <v>44235</v>
      </c>
      <c r="D62" s="13" t="s">
        <v>73</v>
      </c>
      <c r="E62" s="28" t="s">
        <v>20</v>
      </c>
      <c r="F62" s="14">
        <v>2</v>
      </c>
      <c r="G62" s="14">
        <v>1</v>
      </c>
      <c r="H62" s="14">
        <f t="shared" si="2"/>
        <v>2</v>
      </c>
      <c r="I62" s="15">
        <v>1</v>
      </c>
      <c r="J62" s="16">
        <v>25000</v>
      </c>
      <c r="K62" s="16">
        <f t="shared" si="3"/>
        <v>50000</v>
      </c>
      <c r="L62" s="17"/>
      <c r="M62" s="11"/>
    </row>
    <row r="63" spans="1:13" x14ac:dyDescent="0.2">
      <c r="A63" s="13"/>
      <c r="B63" s="13"/>
      <c r="C63" s="10">
        <v>44235</v>
      </c>
      <c r="D63" s="13" t="s">
        <v>74</v>
      </c>
      <c r="E63" s="28" t="s">
        <v>20</v>
      </c>
      <c r="F63" s="14">
        <v>2</v>
      </c>
      <c r="G63" s="14">
        <v>1</v>
      </c>
      <c r="H63" s="14">
        <f t="shared" si="2"/>
        <v>2</v>
      </c>
      <c r="I63" s="15">
        <v>1</v>
      </c>
      <c r="J63" s="16">
        <v>25000</v>
      </c>
      <c r="K63" s="16">
        <f t="shared" si="3"/>
        <v>50000</v>
      </c>
      <c r="L63" s="17"/>
      <c r="M63" s="11"/>
    </row>
    <row r="64" spans="1:13" x14ac:dyDescent="0.2">
      <c r="A64" s="13"/>
      <c r="B64" s="13"/>
      <c r="C64" s="10">
        <v>44235</v>
      </c>
      <c r="D64" s="13" t="s">
        <v>75</v>
      </c>
      <c r="E64" s="28" t="s">
        <v>20</v>
      </c>
      <c r="F64" s="14">
        <v>3</v>
      </c>
      <c r="G64" s="14">
        <v>1</v>
      </c>
      <c r="H64" s="14">
        <f t="shared" si="2"/>
        <v>3</v>
      </c>
      <c r="I64" s="15">
        <v>1</v>
      </c>
      <c r="J64" s="16">
        <v>25000</v>
      </c>
      <c r="K64" s="16">
        <f t="shared" si="3"/>
        <v>75000</v>
      </c>
      <c r="L64" s="17"/>
      <c r="M64" s="11"/>
    </row>
    <row r="65" spans="1:13" x14ac:dyDescent="0.2">
      <c r="A65" s="13"/>
      <c r="B65" s="13"/>
      <c r="C65" s="10">
        <v>44238</v>
      </c>
      <c r="D65" s="13" t="s">
        <v>76</v>
      </c>
      <c r="E65" s="28" t="s">
        <v>20</v>
      </c>
      <c r="F65" s="14">
        <v>2</v>
      </c>
      <c r="G65" s="14">
        <v>0.5</v>
      </c>
      <c r="H65" s="14">
        <f t="shared" si="2"/>
        <v>1</v>
      </c>
      <c r="I65" s="15">
        <v>1</v>
      </c>
      <c r="J65" s="16">
        <v>25000</v>
      </c>
      <c r="K65" s="16">
        <f t="shared" si="3"/>
        <v>25000</v>
      </c>
      <c r="L65" s="17"/>
      <c r="M65" s="11"/>
    </row>
    <row r="66" spans="1:13" x14ac:dyDescent="0.2">
      <c r="A66" s="13"/>
      <c r="B66" s="13"/>
      <c r="C66" s="10">
        <v>44238</v>
      </c>
      <c r="D66" s="13" t="s">
        <v>77</v>
      </c>
      <c r="E66" s="28" t="s">
        <v>20</v>
      </c>
      <c r="F66" s="14">
        <v>3</v>
      </c>
      <c r="G66" s="14">
        <v>1</v>
      </c>
      <c r="H66" s="14">
        <f t="shared" si="2"/>
        <v>3</v>
      </c>
      <c r="I66" s="15">
        <v>1</v>
      </c>
      <c r="J66" s="16">
        <v>25000</v>
      </c>
      <c r="K66" s="16">
        <f t="shared" si="3"/>
        <v>75000</v>
      </c>
      <c r="L66" s="17"/>
      <c r="M66" s="11"/>
    </row>
    <row r="67" spans="1:13" x14ac:dyDescent="0.2">
      <c r="A67" s="13"/>
      <c r="B67" s="13"/>
      <c r="C67" s="10">
        <v>44238</v>
      </c>
      <c r="D67" s="13" t="s">
        <v>78</v>
      </c>
      <c r="E67" s="28" t="s">
        <v>20</v>
      </c>
      <c r="F67" s="14">
        <v>3</v>
      </c>
      <c r="G67" s="14">
        <v>1</v>
      </c>
      <c r="H67" s="14">
        <f t="shared" si="2"/>
        <v>3</v>
      </c>
      <c r="I67" s="15">
        <v>1</v>
      </c>
      <c r="J67" s="16">
        <v>25000</v>
      </c>
      <c r="K67" s="16">
        <f t="shared" si="3"/>
        <v>75000</v>
      </c>
      <c r="L67" s="17"/>
      <c r="M67" s="11"/>
    </row>
    <row r="68" spans="1:13" x14ac:dyDescent="0.2">
      <c r="A68" s="13"/>
      <c r="B68" s="13"/>
      <c r="C68" s="10">
        <v>44240</v>
      </c>
      <c r="D68" s="13" t="s">
        <v>79</v>
      </c>
      <c r="E68" s="28" t="s">
        <v>20</v>
      </c>
      <c r="F68" s="14">
        <v>2</v>
      </c>
      <c r="G68" s="14">
        <v>1</v>
      </c>
      <c r="H68" s="14">
        <f t="shared" si="2"/>
        <v>2</v>
      </c>
      <c r="I68" s="15">
        <v>1</v>
      </c>
      <c r="J68" s="16">
        <v>25000</v>
      </c>
      <c r="K68" s="16">
        <f t="shared" si="3"/>
        <v>50000</v>
      </c>
      <c r="L68" s="17"/>
      <c r="M68" s="11"/>
    </row>
    <row r="69" spans="1:13" x14ac:dyDescent="0.2">
      <c r="A69" s="13"/>
      <c r="B69" s="13"/>
      <c r="C69" s="10">
        <v>44240</v>
      </c>
      <c r="D69" s="13" t="s">
        <v>80</v>
      </c>
      <c r="E69" s="28" t="s">
        <v>20</v>
      </c>
      <c r="F69" s="14">
        <v>2</v>
      </c>
      <c r="G69" s="14">
        <v>1</v>
      </c>
      <c r="H69" s="14">
        <f t="shared" si="2"/>
        <v>2</v>
      </c>
      <c r="I69" s="15">
        <v>1</v>
      </c>
      <c r="J69" s="16">
        <v>25000</v>
      </c>
      <c r="K69" s="16">
        <f t="shared" si="3"/>
        <v>50000</v>
      </c>
      <c r="L69" s="17"/>
      <c r="M69" s="11"/>
    </row>
    <row r="70" spans="1:13" x14ac:dyDescent="0.2">
      <c r="A70" s="13"/>
      <c r="B70" s="13"/>
      <c r="C70" s="10">
        <v>44239</v>
      </c>
      <c r="D70" s="13" t="s">
        <v>81</v>
      </c>
      <c r="E70" s="28" t="s">
        <v>82</v>
      </c>
      <c r="F70" s="14">
        <v>2</v>
      </c>
      <c r="G70" s="14">
        <v>0.5</v>
      </c>
      <c r="H70" s="14">
        <f t="shared" si="2"/>
        <v>1</v>
      </c>
      <c r="I70" s="33">
        <v>2</v>
      </c>
      <c r="J70" s="16">
        <v>25000</v>
      </c>
      <c r="K70" s="16">
        <f t="shared" si="3"/>
        <v>50000</v>
      </c>
      <c r="L70" s="17"/>
      <c r="M70" s="11"/>
    </row>
    <row r="71" spans="1:13" x14ac:dyDescent="0.2">
      <c r="A71" s="13"/>
      <c r="B71" s="13"/>
      <c r="C71" s="10">
        <v>44239</v>
      </c>
      <c r="D71" s="13" t="s">
        <v>83</v>
      </c>
      <c r="E71" s="28" t="s">
        <v>82</v>
      </c>
      <c r="F71" s="14">
        <v>2</v>
      </c>
      <c r="G71" s="14">
        <v>1</v>
      </c>
      <c r="H71" s="14">
        <f t="shared" si="2"/>
        <v>2</v>
      </c>
      <c r="I71" s="15">
        <v>1</v>
      </c>
      <c r="J71" s="16">
        <v>25000</v>
      </c>
      <c r="K71" s="16">
        <f t="shared" si="3"/>
        <v>50000</v>
      </c>
      <c r="L71" s="17"/>
      <c r="M71" s="11"/>
    </row>
    <row r="72" spans="1:13" x14ac:dyDescent="0.2">
      <c r="A72" s="13"/>
      <c r="B72" s="13"/>
      <c r="C72" s="10">
        <v>44239</v>
      </c>
      <c r="D72" s="13" t="s">
        <v>84</v>
      </c>
      <c r="E72" s="28" t="s">
        <v>82</v>
      </c>
      <c r="F72" s="14">
        <v>2</v>
      </c>
      <c r="G72" s="14">
        <v>1</v>
      </c>
      <c r="H72" s="14">
        <f t="shared" si="2"/>
        <v>2</v>
      </c>
      <c r="I72" s="15">
        <v>1</v>
      </c>
      <c r="J72" s="16">
        <v>25000</v>
      </c>
      <c r="K72" s="16">
        <f t="shared" si="3"/>
        <v>50000</v>
      </c>
      <c r="L72" s="17"/>
      <c r="M72" s="11"/>
    </row>
    <row r="73" spans="1:13" x14ac:dyDescent="0.2">
      <c r="A73" s="13"/>
      <c r="B73" s="13"/>
      <c r="C73" s="10">
        <v>44254</v>
      </c>
      <c r="D73" s="13" t="s">
        <v>85</v>
      </c>
      <c r="E73" s="28" t="s">
        <v>20</v>
      </c>
      <c r="F73" s="14">
        <v>4</v>
      </c>
      <c r="G73" s="14">
        <v>1</v>
      </c>
      <c r="H73" s="14">
        <f t="shared" si="2"/>
        <v>4</v>
      </c>
      <c r="I73" s="15">
        <v>1</v>
      </c>
      <c r="J73" s="16">
        <v>25000</v>
      </c>
      <c r="K73" s="16">
        <f t="shared" si="3"/>
        <v>100000</v>
      </c>
      <c r="L73" s="17"/>
      <c r="M73" s="11"/>
    </row>
    <row r="74" spans="1:13" x14ac:dyDescent="0.2">
      <c r="A74" s="13"/>
      <c r="B74" s="13"/>
      <c r="C74" s="10">
        <v>44244</v>
      </c>
      <c r="D74" s="13" t="s">
        <v>86</v>
      </c>
      <c r="E74" s="28" t="s">
        <v>20</v>
      </c>
      <c r="F74" s="14">
        <v>4</v>
      </c>
      <c r="G74" s="14">
        <v>1</v>
      </c>
      <c r="H74" s="14">
        <f t="shared" si="2"/>
        <v>4</v>
      </c>
      <c r="I74" s="15">
        <v>1</v>
      </c>
      <c r="J74" s="16">
        <v>25000</v>
      </c>
      <c r="K74" s="16">
        <f t="shared" si="3"/>
        <v>100000</v>
      </c>
      <c r="L74" s="17"/>
      <c r="M74" s="11"/>
    </row>
    <row r="75" spans="1:13" x14ac:dyDescent="0.2">
      <c r="A75" s="13"/>
      <c r="B75" s="13"/>
      <c r="C75" s="10">
        <v>44244</v>
      </c>
      <c r="D75" s="13" t="s">
        <v>87</v>
      </c>
      <c r="E75" s="28" t="s">
        <v>20</v>
      </c>
      <c r="F75" s="14">
        <v>6</v>
      </c>
      <c r="G75" s="14">
        <v>1.5</v>
      </c>
      <c r="H75" s="14">
        <f t="shared" si="2"/>
        <v>9</v>
      </c>
      <c r="I75" s="15">
        <v>1</v>
      </c>
      <c r="J75" s="34">
        <v>40000</v>
      </c>
      <c r="K75" s="16">
        <f t="shared" si="3"/>
        <v>360000</v>
      </c>
      <c r="L75" s="17"/>
      <c r="M75" s="11" t="s">
        <v>88</v>
      </c>
    </row>
    <row r="76" spans="1:13" x14ac:dyDescent="0.2">
      <c r="A76" s="13"/>
      <c r="B76" s="13"/>
      <c r="C76" s="10">
        <v>44238</v>
      </c>
      <c r="D76" s="13" t="s">
        <v>91</v>
      </c>
      <c r="E76" s="28" t="s">
        <v>92</v>
      </c>
      <c r="F76" s="14">
        <v>4.5</v>
      </c>
      <c r="G76" s="14">
        <v>0.6</v>
      </c>
      <c r="H76" s="14">
        <f t="shared" si="2"/>
        <v>2.6999999999999997</v>
      </c>
      <c r="I76" s="15">
        <v>1</v>
      </c>
      <c r="J76" s="16">
        <v>25000</v>
      </c>
      <c r="K76" s="16">
        <f t="shared" si="3"/>
        <v>67500</v>
      </c>
      <c r="L76" s="17"/>
      <c r="M76" s="11"/>
    </row>
    <row r="77" spans="1:13" x14ac:dyDescent="0.2">
      <c r="A77" s="13"/>
      <c r="B77" s="13"/>
      <c r="C77" s="10">
        <v>44238</v>
      </c>
      <c r="D77" s="13" t="s">
        <v>93</v>
      </c>
      <c r="E77" s="28" t="s">
        <v>92</v>
      </c>
      <c r="F77" s="14">
        <v>2</v>
      </c>
      <c r="G77" s="14">
        <v>1</v>
      </c>
      <c r="H77" s="14">
        <f t="shared" si="2"/>
        <v>2</v>
      </c>
      <c r="I77" s="15">
        <v>1</v>
      </c>
      <c r="J77" s="16">
        <v>25000</v>
      </c>
      <c r="K77" s="16">
        <f t="shared" si="3"/>
        <v>50000</v>
      </c>
      <c r="L77" s="17"/>
      <c r="M77" s="11"/>
    </row>
    <row r="78" spans="1:13" x14ac:dyDescent="0.2">
      <c r="A78" s="13"/>
      <c r="B78" s="13"/>
      <c r="C78" s="10">
        <v>44238</v>
      </c>
      <c r="D78" s="13" t="s">
        <v>94</v>
      </c>
      <c r="E78" s="28" t="s">
        <v>92</v>
      </c>
      <c r="F78" s="14">
        <v>2</v>
      </c>
      <c r="G78" s="14">
        <v>1</v>
      </c>
      <c r="H78" s="14">
        <f t="shared" si="2"/>
        <v>2</v>
      </c>
      <c r="I78" s="15">
        <v>1</v>
      </c>
      <c r="J78" s="16">
        <v>25000</v>
      </c>
      <c r="K78" s="16">
        <f t="shared" si="3"/>
        <v>50000</v>
      </c>
      <c r="L78" s="17"/>
      <c r="M78" s="11"/>
    </row>
    <row r="79" spans="1:13" x14ac:dyDescent="0.2">
      <c r="A79" s="13"/>
      <c r="B79" s="13"/>
      <c r="C79" s="10">
        <v>44238</v>
      </c>
      <c r="D79" s="13" t="s">
        <v>95</v>
      </c>
      <c r="E79" s="28" t="s">
        <v>92</v>
      </c>
      <c r="F79" s="14">
        <v>3</v>
      </c>
      <c r="G79" s="14">
        <v>0.8</v>
      </c>
      <c r="H79" s="14">
        <f t="shared" si="2"/>
        <v>2.4000000000000004</v>
      </c>
      <c r="I79" s="15">
        <v>1</v>
      </c>
      <c r="J79" s="16">
        <v>25000</v>
      </c>
      <c r="K79" s="16">
        <f t="shared" si="3"/>
        <v>60000.000000000007</v>
      </c>
      <c r="L79" s="17"/>
      <c r="M79" s="11"/>
    </row>
    <row r="80" spans="1:13" x14ac:dyDescent="0.2">
      <c r="A80" s="13"/>
      <c r="B80" s="13"/>
      <c r="C80" s="10">
        <v>44238</v>
      </c>
      <c r="D80" s="13" t="s">
        <v>96</v>
      </c>
      <c r="E80" s="28" t="s">
        <v>92</v>
      </c>
      <c r="F80" s="14">
        <v>1.2</v>
      </c>
      <c r="G80" s="14">
        <v>1</v>
      </c>
      <c r="H80" s="14">
        <f t="shared" si="2"/>
        <v>1.2</v>
      </c>
      <c r="I80" s="15">
        <v>1</v>
      </c>
      <c r="J80" s="16">
        <v>25000</v>
      </c>
      <c r="K80" s="16">
        <f t="shared" si="3"/>
        <v>30000</v>
      </c>
      <c r="L80" s="17"/>
      <c r="M80" s="11"/>
    </row>
    <row r="81" spans="1:13" x14ac:dyDescent="0.2">
      <c r="A81" s="13"/>
      <c r="B81" s="13"/>
      <c r="C81" s="10">
        <v>44237</v>
      </c>
      <c r="D81" s="22" t="s">
        <v>97</v>
      </c>
      <c r="E81" s="28" t="s">
        <v>15</v>
      </c>
      <c r="F81" s="14">
        <v>5</v>
      </c>
      <c r="G81" s="14">
        <v>1.4</v>
      </c>
      <c r="H81" s="14">
        <f t="shared" si="2"/>
        <v>7</v>
      </c>
      <c r="I81" s="15">
        <v>1</v>
      </c>
      <c r="J81" s="16">
        <v>25000</v>
      </c>
      <c r="K81" s="16">
        <f t="shared" si="3"/>
        <v>175000</v>
      </c>
      <c r="L81" s="17"/>
      <c r="M81" s="11"/>
    </row>
    <row r="82" spans="1:13" x14ac:dyDescent="0.2">
      <c r="A82" s="13"/>
      <c r="B82" s="13"/>
      <c r="C82" s="10">
        <v>44228</v>
      </c>
      <c r="D82" s="22" t="s">
        <v>98</v>
      </c>
      <c r="E82" s="28" t="s">
        <v>15</v>
      </c>
      <c r="F82" s="14">
        <v>3</v>
      </c>
      <c r="G82" s="14">
        <v>1.5</v>
      </c>
      <c r="H82" s="14">
        <f t="shared" si="2"/>
        <v>4.5</v>
      </c>
      <c r="I82" s="15">
        <v>1</v>
      </c>
      <c r="J82" s="16">
        <v>25000</v>
      </c>
      <c r="K82" s="16">
        <f t="shared" si="3"/>
        <v>112500</v>
      </c>
      <c r="L82" s="17"/>
      <c r="M82" s="11"/>
    </row>
    <row r="83" spans="1:13" x14ac:dyDescent="0.2">
      <c r="A83" s="13"/>
      <c r="B83" s="13"/>
      <c r="C83" s="10">
        <v>44228</v>
      </c>
      <c r="D83" s="22" t="s">
        <v>98</v>
      </c>
      <c r="E83" s="28" t="s">
        <v>15</v>
      </c>
      <c r="F83" s="14">
        <v>2</v>
      </c>
      <c r="G83" s="14">
        <v>2.75</v>
      </c>
      <c r="H83" s="14">
        <f t="shared" si="2"/>
        <v>5.5</v>
      </c>
      <c r="I83" s="15">
        <v>1</v>
      </c>
      <c r="J83" s="16">
        <v>25000</v>
      </c>
      <c r="K83" s="16">
        <f t="shared" si="3"/>
        <v>137500</v>
      </c>
      <c r="L83" s="17"/>
      <c r="M83" s="11"/>
    </row>
    <row r="84" spans="1:13" x14ac:dyDescent="0.2">
      <c r="A84" s="13"/>
      <c r="B84" s="13"/>
      <c r="C84" s="10">
        <v>44228</v>
      </c>
      <c r="D84" s="22" t="s">
        <v>98</v>
      </c>
      <c r="E84" s="28" t="s">
        <v>15</v>
      </c>
      <c r="F84" s="14">
        <v>1.2</v>
      </c>
      <c r="G84" s="14">
        <v>1.5</v>
      </c>
      <c r="H84" s="14">
        <f t="shared" si="2"/>
        <v>1.7999999999999998</v>
      </c>
      <c r="I84" s="33">
        <v>2</v>
      </c>
      <c r="J84" s="16">
        <v>25000</v>
      </c>
      <c r="K84" s="16">
        <f t="shared" si="3"/>
        <v>89999.999999999985</v>
      </c>
      <c r="L84" s="17"/>
      <c r="M84" s="11"/>
    </row>
    <row r="85" spans="1:13" x14ac:dyDescent="0.2">
      <c r="A85" s="13"/>
      <c r="B85" s="13"/>
      <c r="C85" s="10">
        <v>44243</v>
      </c>
      <c r="D85" s="22" t="s">
        <v>99</v>
      </c>
      <c r="E85" s="28" t="s">
        <v>15</v>
      </c>
      <c r="F85" s="14">
        <v>3.3</v>
      </c>
      <c r="G85" s="14">
        <v>2</v>
      </c>
      <c r="H85" s="14">
        <f t="shared" si="2"/>
        <v>6.6</v>
      </c>
      <c r="I85" s="15">
        <v>1</v>
      </c>
      <c r="J85" s="34">
        <v>40000</v>
      </c>
      <c r="K85" s="16">
        <f t="shared" si="3"/>
        <v>264000</v>
      </c>
      <c r="L85" s="17"/>
      <c r="M85" s="11" t="s">
        <v>108</v>
      </c>
    </row>
    <row r="86" spans="1:13" x14ac:dyDescent="0.2">
      <c r="A86" s="13"/>
      <c r="B86" s="13"/>
      <c r="C86" s="10">
        <v>44243</v>
      </c>
      <c r="D86" s="22" t="s">
        <v>100</v>
      </c>
      <c r="E86" s="28" t="s">
        <v>15</v>
      </c>
      <c r="F86" s="14">
        <v>3.3</v>
      </c>
      <c r="G86" s="14">
        <v>2</v>
      </c>
      <c r="H86" s="14">
        <f t="shared" si="2"/>
        <v>6.6</v>
      </c>
      <c r="I86" s="15">
        <v>1</v>
      </c>
      <c r="J86" s="34">
        <v>40000</v>
      </c>
      <c r="K86" s="16">
        <f t="shared" si="3"/>
        <v>264000</v>
      </c>
      <c r="L86" s="17"/>
      <c r="M86" s="11" t="s">
        <v>108</v>
      </c>
    </row>
    <row r="87" spans="1:13" x14ac:dyDescent="0.2">
      <c r="A87" s="13"/>
      <c r="B87" s="13"/>
      <c r="C87" s="10">
        <v>44243</v>
      </c>
      <c r="D87" s="22" t="s">
        <v>101</v>
      </c>
      <c r="E87" s="28" t="s">
        <v>15</v>
      </c>
      <c r="F87" s="14">
        <v>3.3</v>
      </c>
      <c r="G87" s="14">
        <v>2</v>
      </c>
      <c r="H87" s="14">
        <f t="shared" si="2"/>
        <v>6.6</v>
      </c>
      <c r="I87" s="15">
        <v>1</v>
      </c>
      <c r="J87" s="34">
        <v>40000</v>
      </c>
      <c r="K87" s="16">
        <f t="shared" si="3"/>
        <v>264000</v>
      </c>
      <c r="L87" s="17"/>
      <c r="M87" s="11" t="s">
        <v>108</v>
      </c>
    </row>
    <row r="88" spans="1:13" x14ac:dyDescent="0.2">
      <c r="A88" s="13"/>
      <c r="B88" s="13"/>
      <c r="C88" s="10">
        <v>44243</v>
      </c>
      <c r="D88" s="22" t="s">
        <v>102</v>
      </c>
      <c r="E88" s="28" t="s">
        <v>15</v>
      </c>
      <c r="F88" s="14">
        <v>3.3</v>
      </c>
      <c r="G88" s="14">
        <v>2</v>
      </c>
      <c r="H88" s="14">
        <f t="shared" si="2"/>
        <v>6.6</v>
      </c>
      <c r="I88" s="15">
        <v>1</v>
      </c>
      <c r="J88" s="34">
        <v>40000</v>
      </c>
      <c r="K88" s="16">
        <f t="shared" si="3"/>
        <v>264000</v>
      </c>
      <c r="L88" s="17"/>
      <c r="M88" s="11" t="s">
        <v>108</v>
      </c>
    </row>
    <row r="89" spans="1:13" x14ac:dyDescent="0.2">
      <c r="A89" s="13"/>
      <c r="B89" s="13"/>
      <c r="C89" s="10">
        <v>44243</v>
      </c>
      <c r="D89" s="22" t="s">
        <v>103</v>
      </c>
      <c r="E89" s="28" t="s">
        <v>15</v>
      </c>
      <c r="F89" s="14">
        <v>3.3</v>
      </c>
      <c r="G89" s="14">
        <v>2</v>
      </c>
      <c r="H89" s="14">
        <f t="shared" si="2"/>
        <v>6.6</v>
      </c>
      <c r="I89" s="15">
        <v>1</v>
      </c>
      <c r="J89" s="34">
        <v>40000</v>
      </c>
      <c r="K89" s="16">
        <f t="shared" si="3"/>
        <v>264000</v>
      </c>
      <c r="L89" s="17"/>
      <c r="M89" s="11" t="s">
        <v>108</v>
      </c>
    </row>
    <row r="90" spans="1:13" x14ac:dyDescent="0.2">
      <c r="A90" s="13"/>
      <c r="B90" s="13"/>
      <c r="C90" s="10">
        <v>44243</v>
      </c>
      <c r="D90" s="22" t="s">
        <v>104</v>
      </c>
      <c r="E90" s="28" t="s">
        <v>15</v>
      </c>
      <c r="F90" s="14">
        <v>3.3</v>
      </c>
      <c r="G90" s="14">
        <v>2</v>
      </c>
      <c r="H90" s="14">
        <f t="shared" si="2"/>
        <v>6.6</v>
      </c>
      <c r="I90" s="15">
        <v>1</v>
      </c>
      <c r="J90" s="34">
        <v>40000</v>
      </c>
      <c r="K90" s="16">
        <f t="shared" si="3"/>
        <v>264000</v>
      </c>
      <c r="L90" s="17"/>
      <c r="M90" s="11" t="s">
        <v>108</v>
      </c>
    </row>
    <row r="91" spans="1:13" x14ac:dyDescent="0.2">
      <c r="A91" s="13"/>
      <c r="B91" s="13"/>
      <c r="C91" s="10">
        <v>44243</v>
      </c>
      <c r="D91" s="22" t="s">
        <v>105</v>
      </c>
      <c r="E91" s="28" t="s">
        <v>15</v>
      </c>
      <c r="F91" s="14">
        <v>3.3</v>
      </c>
      <c r="G91" s="14">
        <v>2</v>
      </c>
      <c r="H91" s="14">
        <f t="shared" si="2"/>
        <v>6.6</v>
      </c>
      <c r="I91" s="15">
        <v>1</v>
      </c>
      <c r="J91" s="34">
        <v>40000</v>
      </c>
      <c r="K91" s="16">
        <f t="shared" si="3"/>
        <v>264000</v>
      </c>
      <c r="L91" s="17"/>
      <c r="M91" s="11" t="s">
        <v>108</v>
      </c>
    </row>
    <row r="92" spans="1:13" x14ac:dyDescent="0.2">
      <c r="A92" s="13"/>
      <c r="B92" s="13"/>
      <c r="C92" s="10">
        <v>44243</v>
      </c>
      <c r="D92" s="22" t="s">
        <v>106</v>
      </c>
      <c r="E92" s="28" t="s">
        <v>15</v>
      </c>
      <c r="F92" s="14">
        <v>3.3</v>
      </c>
      <c r="G92" s="14">
        <v>2</v>
      </c>
      <c r="H92" s="14">
        <f t="shared" si="2"/>
        <v>6.6</v>
      </c>
      <c r="I92" s="15">
        <v>1</v>
      </c>
      <c r="J92" s="34">
        <v>40000</v>
      </c>
      <c r="K92" s="16">
        <f t="shared" si="3"/>
        <v>264000</v>
      </c>
      <c r="L92" s="17"/>
      <c r="M92" s="11" t="s">
        <v>108</v>
      </c>
    </row>
    <row r="93" spans="1:13" x14ac:dyDescent="0.2">
      <c r="A93" s="13"/>
      <c r="B93" s="13"/>
      <c r="C93" s="10">
        <v>44243</v>
      </c>
      <c r="D93" s="22" t="s">
        <v>107</v>
      </c>
      <c r="E93" s="28" t="s">
        <v>15</v>
      </c>
      <c r="F93" s="14">
        <v>3</v>
      </c>
      <c r="G93" s="14">
        <v>1</v>
      </c>
      <c r="H93" s="14">
        <f t="shared" si="2"/>
        <v>3</v>
      </c>
      <c r="I93" s="15">
        <v>1</v>
      </c>
      <c r="J93" s="34">
        <v>40000</v>
      </c>
      <c r="K93" s="16">
        <f t="shared" si="3"/>
        <v>120000</v>
      </c>
      <c r="L93" s="17"/>
      <c r="M93" s="11" t="s">
        <v>108</v>
      </c>
    </row>
    <row r="94" spans="1:13" x14ac:dyDescent="0.2">
      <c r="A94" s="13"/>
      <c r="B94" s="13"/>
      <c r="C94" s="10">
        <v>44251</v>
      </c>
      <c r="D94" s="22" t="s">
        <v>109</v>
      </c>
      <c r="E94" s="28" t="s">
        <v>15</v>
      </c>
      <c r="F94" s="14">
        <v>4.95</v>
      </c>
      <c r="G94" s="14">
        <v>0.75</v>
      </c>
      <c r="H94" s="14">
        <f t="shared" si="2"/>
        <v>3.7125000000000004</v>
      </c>
      <c r="I94" s="15">
        <v>1</v>
      </c>
      <c r="J94" s="16">
        <v>25000</v>
      </c>
      <c r="K94" s="16">
        <f t="shared" si="3"/>
        <v>92812.500000000015</v>
      </c>
      <c r="L94" s="17"/>
      <c r="M94" s="11"/>
    </row>
    <row r="95" spans="1:13" x14ac:dyDescent="0.2">
      <c r="A95" s="13"/>
      <c r="B95" s="13"/>
      <c r="C95" s="10">
        <v>44251</v>
      </c>
      <c r="D95" s="22" t="s">
        <v>110</v>
      </c>
      <c r="E95" s="28" t="s">
        <v>15</v>
      </c>
      <c r="F95" s="14">
        <v>4.95</v>
      </c>
      <c r="G95" s="14">
        <v>1.5</v>
      </c>
      <c r="H95" s="14">
        <f t="shared" si="2"/>
        <v>7.4250000000000007</v>
      </c>
      <c r="I95" s="15">
        <v>1</v>
      </c>
      <c r="J95" s="16">
        <v>25000</v>
      </c>
      <c r="K95" s="16">
        <f t="shared" si="3"/>
        <v>185625.00000000003</v>
      </c>
      <c r="L95" s="17"/>
      <c r="M95" s="11"/>
    </row>
    <row r="96" spans="1:13" x14ac:dyDescent="0.2">
      <c r="A96" s="13"/>
      <c r="B96" s="13"/>
      <c r="C96" s="10">
        <v>44251</v>
      </c>
      <c r="D96" s="22" t="s">
        <v>111</v>
      </c>
      <c r="E96" s="28" t="s">
        <v>15</v>
      </c>
      <c r="F96" s="14">
        <v>3</v>
      </c>
      <c r="G96" s="14">
        <v>1.5</v>
      </c>
      <c r="H96" s="14">
        <f t="shared" si="2"/>
        <v>4.5</v>
      </c>
      <c r="I96" s="15">
        <v>1</v>
      </c>
      <c r="J96" s="16">
        <v>25000</v>
      </c>
      <c r="K96" s="16">
        <f t="shared" si="3"/>
        <v>112500</v>
      </c>
      <c r="L96" s="17"/>
      <c r="M96" s="11"/>
    </row>
    <row r="97" spans="1:13" x14ac:dyDescent="0.2">
      <c r="A97" s="13"/>
      <c r="B97" s="13"/>
      <c r="C97" s="10">
        <v>44251</v>
      </c>
      <c r="D97" s="22" t="s">
        <v>112</v>
      </c>
      <c r="E97" s="28" t="s">
        <v>15</v>
      </c>
      <c r="F97" s="14">
        <v>4</v>
      </c>
      <c r="G97" s="14">
        <v>0.9</v>
      </c>
      <c r="H97" s="14">
        <f t="shared" si="2"/>
        <v>3.6</v>
      </c>
      <c r="I97" s="15">
        <v>1</v>
      </c>
      <c r="J97" s="16">
        <v>25000</v>
      </c>
      <c r="K97" s="16">
        <f t="shared" si="3"/>
        <v>90000</v>
      </c>
      <c r="L97" s="17"/>
      <c r="M97" s="11"/>
    </row>
    <row r="98" spans="1:13" x14ac:dyDescent="0.2">
      <c r="A98" s="13"/>
      <c r="B98" s="13"/>
      <c r="C98" s="10">
        <v>44251</v>
      </c>
      <c r="D98" s="22" t="s">
        <v>113</v>
      </c>
      <c r="E98" s="28" t="s">
        <v>15</v>
      </c>
      <c r="F98" s="14">
        <v>3</v>
      </c>
      <c r="G98" s="14">
        <v>1.5</v>
      </c>
      <c r="H98" s="14">
        <f t="shared" si="2"/>
        <v>4.5</v>
      </c>
      <c r="I98" s="15">
        <v>1</v>
      </c>
      <c r="J98" s="16">
        <v>25000</v>
      </c>
      <c r="K98" s="16">
        <f t="shared" si="3"/>
        <v>112500</v>
      </c>
      <c r="L98" s="17"/>
      <c r="M98" s="11"/>
    </row>
    <row r="99" spans="1:13" x14ac:dyDescent="0.2">
      <c r="A99" s="13"/>
      <c r="B99" s="13"/>
      <c r="C99" s="10">
        <v>44251</v>
      </c>
      <c r="D99" s="22" t="s">
        <v>114</v>
      </c>
      <c r="E99" s="28" t="s">
        <v>15</v>
      </c>
      <c r="F99" s="14">
        <v>3</v>
      </c>
      <c r="G99" s="14">
        <v>1.5</v>
      </c>
      <c r="H99" s="14">
        <f t="shared" si="2"/>
        <v>4.5</v>
      </c>
      <c r="I99" s="15">
        <v>1</v>
      </c>
      <c r="J99" s="16">
        <v>25000</v>
      </c>
      <c r="K99" s="16">
        <f t="shared" si="3"/>
        <v>112500</v>
      </c>
      <c r="L99" s="17"/>
      <c r="M99" s="11"/>
    </row>
    <row r="100" spans="1:13" x14ac:dyDescent="0.2">
      <c r="A100" s="13"/>
      <c r="B100" s="13"/>
      <c r="C100" s="10">
        <v>44251</v>
      </c>
      <c r="D100" s="22" t="s">
        <v>115</v>
      </c>
      <c r="E100" s="28" t="s">
        <v>15</v>
      </c>
      <c r="F100" s="14">
        <v>3</v>
      </c>
      <c r="G100" s="14">
        <v>1.5</v>
      </c>
      <c r="H100" s="14">
        <f t="shared" si="2"/>
        <v>4.5</v>
      </c>
      <c r="I100" s="15">
        <v>1</v>
      </c>
      <c r="J100" s="16">
        <v>25000</v>
      </c>
      <c r="K100" s="16">
        <f t="shared" si="3"/>
        <v>112500</v>
      </c>
      <c r="L100" s="17"/>
      <c r="M100" s="11"/>
    </row>
    <row r="101" spans="1:13" x14ac:dyDescent="0.2">
      <c r="A101" s="13"/>
      <c r="B101" s="13"/>
      <c r="C101" s="10">
        <v>44237</v>
      </c>
      <c r="D101" s="22" t="s">
        <v>116</v>
      </c>
      <c r="E101" s="28" t="s">
        <v>15</v>
      </c>
      <c r="F101" s="14">
        <v>4</v>
      </c>
      <c r="G101" s="14">
        <v>1</v>
      </c>
      <c r="H101" s="14">
        <f t="shared" si="2"/>
        <v>4</v>
      </c>
      <c r="I101" s="15">
        <v>1</v>
      </c>
      <c r="J101" s="16">
        <v>25000</v>
      </c>
      <c r="K101" s="16">
        <f t="shared" si="3"/>
        <v>100000</v>
      </c>
      <c r="L101" s="17"/>
      <c r="M101" s="11"/>
    </row>
    <row r="102" spans="1:13" x14ac:dyDescent="0.2">
      <c r="A102" s="13"/>
      <c r="B102" s="13"/>
      <c r="C102" s="10">
        <v>44237</v>
      </c>
      <c r="D102" s="22" t="s">
        <v>117</v>
      </c>
      <c r="E102" s="28" t="s">
        <v>15</v>
      </c>
      <c r="F102" s="14">
        <v>3</v>
      </c>
      <c r="G102" s="14">
        <v>1</v>
      </c>
      <c r="H102" s="14">
        <f t="shared" si="2"/>
        <v>3</v>
      </c>
      <c r="I102" s="15">
        <v>1</v>
      </c>
      <c r="J102" s="16">
        <v>25000</v>
      </c>
      <c r="K102" s="16">
        <f t="shared" si="3"/>
        <v>75000</v>
      </c>
      <c r="L102" s="17"/>
      <c r="M102" s="11"/>
    </row>
    <row r="103" spans="1:13" x14ac:dyDescent="0.2">
      <c r="A103" s="13"/>
      <c r="B103" s="13"/>
      <c r="C103" s="10">
        <v>44237</v>
      </c>
      <c r="D103" s="22" t="s">
        <v>118</v>
      </c>
      <c r="E103" s="28" t="s">
        <v>15</v>
      </c>
      <c r="F103" s="14">
        <v>3</v>
      </c>
      <c r="G103" s="14">
        <v>1</v>
      </c>
      <c r="H103" s="14">
        <f t="shared" si="2"/>
        <v>3</v>
      </c>
      <c r="I103" s="33">
        <v>2</v>
      </c>
      <c r="J103" s="16">
        <v>25000</v>
      </c>
      <c r="K103" s="16">
        <f t="shared" si="3"/>
        <v>150000</v>
      </c>
      <c r="L103" s="17"/>
      <c r="M103" s="11"/>
    </row>
    <row r="104" spans="1:13" x14ac:dyDescent="0.2">
      <c r="A104" s="13"/>
      <c r="B104" s="13"/>
      <c r="C104" s="10">
        <v>44237</v>
      </c>
      <c r="D104" s="13" t="s">
        <v>119</v>
      </c>
      <c r="E104" s="28" t="s">
        <v>15</v>
      </c>
      <c r="F104" s="14">
        <v>3</v>
      </c>
      <c r="G104" s="14">
        <v>1</v>
      </c>
      <c r="H104" s="14">
        <f t="shared" si="2"/>
        <v>3</v>
      </c>
      <c r="I104" s="15">
        <v>1</v>
      </c>
      <c r="J104" s="16">
        <v>25000</v>
      </c>
      <c r="K104" s="16">
        <f t="shared" si="3"/>
        <v>75000</v>
      </c>
      <c r="L104" s="17"/>
      <c r="M104" s="11"/>
    </row>
    <row r="105" spans="1:13" x14ac:dyDescent="0.2">
      <c r="A105" s="13"/>
      <c r="B105" s="13"/>
      <c r="C105" s="10">
        <v>44233</v>
      </c>
      <c r="D105" s="13" t="s">
        <v>120</v>
      </c>
      <c r="E105" s="28" t="s">
        <v>15</v>
      </c>
      <c r="F105" s="14">
        <v>2.5</v>
      </c>
      <c r="G105" s="14">
        <v>1.1000000000000001</v>
      </c>
      <c r="H105" s="14">
        <f t="shared" si="2"/>
        <v>2.75</v>
      </c>
      <c r="I105" s="15">
        <v>1</v>
      </c>
      <c r="J105" s="16">
        <v>25000</v>
      </c>
      <c r="K105" s="16">
        <f t="shared" si="3"/>
        <v>68750</v>
      </c>
      <c r="L105" s="17"/>
      <c r="M105" s="11"/>
    </row>
    <row r="106" spans="1:13" ht="12" customHeight="1" x14ac:dyDescent="0.2">
      <c r="A106" s="13"/>
      <c r="B106" s="13"/>
      <c r="C106" s="10">
        <v>44233</v>
      </c>
      <c r="D106" s="13" t="s">
        <v>121</v>
      </c>
      <c r="E106" s="28" t="s">
        <v>15</v>
      </c>
      <c r="F106" s="14">
        <v>5</v>
      </c>
      <c r="G106" s="14">
        <v>1</v>
      </c>
      <c r="H106" s="14">
        <f t="shared" si="2"/>
        <v>5</v>
      </c>
      <c r="I106" s="15">
        <v>1</v>
      </c>
      <c r="J106" s="16">
        <v>25000</v>
      </c>
      <c r="K106" s="16">
        <f t="shared" si="3"/>
        <v>125000</v>
      </c>
      <c r="L106" s="17"/>
      <c r="M106" s="11"/>
    </row>
    <row r="107" spans="1:13" ht="13.5" thickBot="1" x14ac:dyDescent="0.25">
      <c r="A107" s="13"/>
      <c r="B107" s="13"/>
      <c r="C107" s="10"/>
      <c r="D107" s="13"/>
      <c r="E107" s="28"/>
      <c r="F107" s="43" t="s">
        <v>16</v>
      </c>
      <c r="G107" s="44"/>
      <c r="H107" s="44"/>
      <c r="I107" s="44"/>
      <c r="J107" s="44"/>
      <c r="K107" s="45"/>
      <c r="L107" s="18">
        <f>SUM(K4:K106)</f>
        <v>9872575</v>
      </c>
      <c r="M107" s="11"/>
    </row>
    <row r="108" spans="1:13" x14ac:dyDescent="0.2">
      <c r="A108" s="8">
        <v>2</v>
      </c>
      <c r="B108" s="9" t="s">
        <v>89</v>
      </c>
      <c r="C108" s="24"/>
      <c r="D108" s="13" t="s">
        <v>122</v>
      </c>
      <c r="E108" s="30" t="s">
        <v>15</v>
      </c>
      <c r="F108" s="14"/>
      <c r="G108" s="14"/>
      <c r="H108" s="14"/>
      <c r="I108" s="14">
        <v>1</v>
      </c>
      <c r="J108" s="23"/>
      <c r="K108" s="23">
        <v>400000</v>
      </c>
      <c r="L108" s="19"/>
      <c r="M108" s="11"/>
    </row>
    <row r="109" spans="1:13" x14ac:dyDescent="0.2">
      <c r="A109" s="26"/>
      <c r="B109" s="22"/>
      <c r="C109" s="24"/>
      <c r="D109" s="13" t="s">
        <v>122</v>
      </c>
      <c r="E109" s="30" t="s">
        <v>20</v>
      </c>
      <c r="F109" s="14"/>
      <c r="G109" s="14"/>
      <c r="H109" s="14"/>
      <c r="I109" s="14">
        <v>1</v>
      </c>
      <c r="J109" s="23"/>
      <c r="K109" s="23">
        <v>400000</v>
      </c>
      <c r="L109" s="19"/>
      <c r="M109" s="11"/>
    </row>
    <row r="110" spans="1:13" x14ac:dyDescent="0.2">
      <c r="A110" s="13"/>
      <c r="B110" s="13"/>
      <c r="C110" s="24"/>
      <c r="D110" s="13"/>
      <c r="E110" s="30"/>
      <c r="F110" s="54" t="s">
        <v>16</v>
      </c>
      <c r="G110" s="55"/>
      <c r="H110" s="55"/>
      <c r="I110" s="55"/>
      <c r="J110" s="55"/>
      <c r="K110" s="56"/>
      <c r="L110" s="25">
        <f>K108+K109</f>
        <v>800000</v>
      </c>
      <c r="M110" s="11"/>
    </row>
    <row r="111" spans="1:13" x14ac:dyDescent="0.2">
      <c r="A111" s="13"/>
      <c r="B111" s="13"/>
      <c r="C111" s="13"/>
      <c r="D111" s="13"/>
      <c r="E111" s="30"/>
      <c r="F111" s="14"/>
      <c r="G111" s="14"/>
      <c r="H111" s="14"/>
      <c r="I111" s="14"/>
      <c r="J111" s="23"/>
      <c r="K111" s="23"/>
      <c r="L111" s="19"/>
      <c r="M111" s="11"/>
    </row>
    <row r="112" spans="1:13" ht="12.75" customHeight="1" x14ac:dyDescent="0.2">
      <c r="A112" s="12"/>
      <c r="B112" s="13"/>
      <c r="C112" s="13"/>
      <c r="D112" s="13"/>
      <c r="E112" s="31"/>
      <c r="F112" s="48" t="s">
        <v>17</v>
      </c>
      <c r="G112" s="49"/>
      <c r="H112" s="49"/>
      <c r="I112" s="49"/>
      <c r="J112" s="49"/>
      <c r="K112" s="50"/>
      <c r="L112" s="46">
        <f>L107+L110</f>
        <v>10672575</v>
      </c>
      <c r="M112" s="12"/>
    </row>
    <row r="113" spans="1:13" ht="12.75" customHeight="1" x14ac:dyDescent="0.2">
      <c r="A113" s="12"/>
      <c r="B113" s="12"/>
      <c r="C113" s="12"/>
      <c r="D113" s="12"/>
      <c r="E113" s="32"/>
      <c r="F113" s="51"/>
      <c r="G113" s="52"/>
      <c r="H113" s="52"/>
      <c r="I113" s="52"/>
      <c r="J113" s="52"/>
      <c r="K113" s="53"/>
      <c r="L113" s="47"/>
      <c r="M113" s="12"/>
    </row>
    <row r="123" spans="1:13" x14ac:dyDescent="0.2">
      <c r="E123" s="57"/>
      <c r="F123" s="58"/>
      <c r="G123" s="58"/>
    </row>
    <row r="124" spans="1:13" x14ac:dyDescent="0.2">
      <c r="E124" s="57"/>
      <c r="F124" s="58"/>
      <c r="G124" s="58"/>
    </row>
    <row r="125" spans="1:13" x14ac:dyDescent="0.2">
      <c r="E125" s="57"/>
      <c r="F125" s="58"/>
      <c r="G125" s="58"/>
    </row>
    <row r="126" spans="1:13" x14ac:dyDescent="0.2">
      <c r="E126" s="57"/>
      <c r="F126" s="58"/>
      <c r="G126" s="58"/>
    </row>
    <row r="127" spans="1:13" x14ac:dyDescent="0.2">
      <c r="E127" s="57"/>
      <c r="F127" s="59"/>
      <c r="G127" s="58"/>
    </row>
    <row r="128" spans="1:13" x14ac:dyDescent="0.2">
      <c r="E128" s="57"/>
      <c r="F128" s="58"/>
      <c r="G128" s="58"/>
    </row>
    <row r="129" spans="5:7" x14ac:dyDescent="0.2">
      <c r="E129" s="57"/>
      <c r="F129" s="58"/>
      <c r="G129" s="58"/>
    </row>
    <row r="130" spans="5:7" x14ac:dyDescent="0.2">
      <c r="E130" s="57"/>
      <c r="F130" s="58"/>
      <c r="G130" s="58"/>
    </row>
    <row r="131" spans="5:7" x14ac:dyDescent="0.2">
      <c r="E131" s="57"/>
      <c r="F131" s="58"/>
      <c r="G131" s="58"/>
    </row>
  </sheetData>
  <mergeCells count="16">
    <mergeCell ref="F107:K107"/>
    <mergeCell ref="L112:L113"/>
    <mergeCell ref="F112:K113"/>
    <mergeCell ref="F110:K110"/>
    <mergeCell ref="M2:M3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2020-06-29T09:40:05Z</dcterms:created>
  <dcterms:modified xsi:type="dcterms:W3CDTF">2021-01-31T08:10:46Z</dcterms:modified>
</cp:coreProperties>
</file>