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05" yWindow="-105" windowWidth="19425" windowHeight="10425"/>
  </bookViews>
  <sheets>
    <sheet name="LPAP Biaya" sheetId="1" r:id="rId1"/>
  </sheets>
  <calcPr calcId="124519"/>
</workbook>
</file>

<file path=xl/calcChain.xml><?xml version="1.0" encoding="utf-8"?>
<calcChain xmlns="http://schemas.openxmlformats.org/spreadsheetml/2006/main">
  <c r="K46" i="1"/>
  <c r="K22"/>
  <c r="M23"/>
  <c r="H22"/>
  <c r="M22" s="1"/>
  <c r="M4"/>
  <c r="M5"/>
  <c r="M6"/>
  <c r="M7"/>
  <c r="M8"/>
  <c r="M9"/>
  <c r="M10"/>
  <c r="M11"/>
  <c r="M12"/>
  <c r="M13"/>
  <c r="M14"/>
  <c r="M15"/>
  <c r="M16"/>
  <c r="M17"/>
  <c r="M18"/>
  <c r="M20"/>
  <c r="M19"/>
  <c r="K5"/>
  <c r="K6"/>
  <c r="K7"/>
  <c r="K8"/>
  <c r="K9"/>
  <c r="K10"/>
  <c r="K11"/>
  <c r="K12"/>
  <c r="K13"/>
  <c r="K14"/>
  <c r="K15"/>
  <c r="K16"/>
  <c r="K17"/>
  <c r="K18"/>
  <c r="K19"/>
  <c r="K20"/>
  <c r="K4"/>
  <c r="H20"/>
  <c r="H19"/>
  <c r="H5"/>
  <c r="H6"/>
  <c r="H7"/>
  <c r="H8"/>
  <c r="H9"/>
  <c r="H10"/>
  <c r="H11"/>
  <c r="H12"/>
  <c r="H13"/>
  <c r="H14"/>
  <c r="H15"/>
  <c r="H16"/>
  <c r="H17"/>
  <c r="H18"/>
  <c r="H4"/>
  <c r="I27"/>
  <c r="H23"/>
  <c r="K41" l="1"/>
  <c r="K43"/>
  <c r="K44"/>
  <c r="K23"/>
  <c r="K40"/>
  <c r="I25" l="1"/>
  <c r="I26"/>
  <c r="I24"/>
  <c r="K42" l="1"/>
  <c r="H45"/>
  <c r="K45" l="1"/>
  <c r="K28"/>
</calcChain>
</file>

<file path=xl/sharedStrings.xml><?xml version="1.0" encoding="utf-8"?>
<sst xmlns="http://schemas.openxmlformats.org/spreadsheetml/2006/main" count="128" uniqueCount="81">
  <si>
    <t xml:space="preserve">TOTAL </t>
  </si>
  <si>
    <t>SUB TOTAL</t>
  </si>
  <si>
    <t>Branding Pkk dengan Impra berstiker laminasi</t>
  </si>
  <si>
    <t>Area Smg Tmr</t>
  </si>
  <si>
    <t>Psr Pagi Bintoro Dmk</t>
  </si>
  <si>
    <t>Area Smg Brt</t>
  </si>
  <si>
    <t>Psr Pagi Limbangn</t>
  </si>
  <si>
    <t>Area USA</t>
  </si>
  <si>
    <t>Psr Pagi Projo Ambarawa</t>
  </si>
  <si>
    <t>Psr Pagi Kembangsari</t>
  </si>
  <si>
    <t>Branding PKK</t>
  </si>
  <si>
    <t>Perpanjangan Ijin Reklame</t>
  </si>
  <si>
    <t>Papan Nama Plat berstiker, Perijinan</t>
  </si>
  <si>
    <t>Smg</t>
  </si>
  <si>
    <t>PNP ( Papan Nama Pasar )</t>
  </si>
  <si>
    <t>Vynil custom Nama Toko</t>
  </si>
  <si>
    <t>PS MRICAN</t>
  </si>
  <si>
    <t>PS JOHAR</t>
  </si>
  <si>
    <t>PS WARU</t>
  </si>
  <si>
    <t>IBU PUJI</t>
  </si>
  <si>
    <t>VYNIL NAMA TOKO</t>
  </si>
  <si>
    <t>L</t>
  </si>
  <si>
    <t>P</t>
  </si>
  <si>
    <t>KETERANGAN</t>
  </si>
  <si>
    <t>TOTAL BIAYA</t>
  </si>
  <si>
    <t>RUPIAH</t>
  </si>
  <si>
    <t>UKURAN (M)</t>
  </si>
  <si>
    <t>NAMA PASAR / ALAMAT</t>
  </si>
  <si>
    <t>NAMA TOKO / TEMPAT</t>
  </si>
  <si>
    <t>TANGGAL</t>
  </si>
  <si>
    <t>AKTIFITAS PROMOSI</t>
  </si>
  <si>
    <t>NO</t>
  </si>
  <si>
    <t>Rincian aktifitas promosi dan kebutuhan biaya lpap Februari 2021</t>
  </si>
  <si>
    <t>NYAH TIEN PETIS</t>
  </si>
  <si>
    <t>TK IMAH</t>
  </si>
  <si>
    <t>TK LINA</t>
  </si>
  <si>
    <t>PS BINTORO</t>
  </si>
  <si>
    <t>IBU HJ IDA</t>
  </si>
  <si>
    <t>TK BINTANG GARUDA</t>
  </si>
  <si>
    <t>IBU JUM</t>
  </si>
  <si>
    <t>PS DARGO</t>
  </si>
  <si>
    <t>IBU DARSINI</t>
  </si>
  <si>
    <t xml:space="preserve">IBU SALBIAH   </t>
  </si>
  <si>
    <t>TK HADI</t>
  </si>
  <si>
    <t>TK SRI ZAHRA</t>
  </si>
  <si>
    <t>DE'ANGKRINGAN</t>
  </si>
  <si>
    <t>TK BAROKAH</t>
  </si>
  <si>
    <t>IBU KUS CHIKI</t>
  </si>
  <si>
    <t>PS BANGETAYU</t>
  </si>
  <si>
    <t>IBU TIKA</t>
  </si>
  <si>
    <t>PS GENUK</t>
  </si>
  <si>
    <t>Pasar Kembangsari</t>
  </si>
  <si>
    <t>Pasar Blauran</t>
  </si>
  <si>
    <t>Pasar Kaliwungu</t>
  </si>
  <si>
    <t>Pasar Buyaran</t>
  </si>
  <si>
    <t>JATINGALEH</t>
  </si>
  <si>
    <t>BOOM LAMA</t>
  </si>
  <si>
    <t>LANGGAR</t>
  </si>
  <si>
    <t>KEDUNGMUNDU</t>
  </si>
  <si>
    <t>UNGARAN</t>
  </si>
  <si>
    <t>DAMAR</t>
  </si>
  <si>
    <t>GAYAMSARI</t>
  </si>
  <si>
    <t>MRICAN</t>
  </si>
  <si>
    <t>PETERONGAN</t>
  </si>
  <si>
    <t>WARU</t>
  </si>
  <si>
    <t>BIAYA IJIN REKOMENDASI PASAR, DINAS PERDAGANGAN</t>
  </si>
  <si>
    <t>BIAYA IJIN REKOMENDASI PASAR, BKUD</t>
  </si>
  <si>
    <t>PNP PASAR BULU</t>
  </si>
  <si>
    <t>Vynil nama toko</t>
  </si>
  <si>
    <t>Papan Nama Pasar</t>
  </si>
  <si>
    <t>Papan Nama Toko</t>
  </si>
  <si>
    <t>Periode Jan 21 sd Des 21</t>
  </si>
  <si>
    <t>PS PAGI JOHAR</t>
  </si>
  <si>
    <t>Kompensasi pemasangan, pemeliharaan branding</t>
  </si>
  <si>
    <t>Vynil custom PKK</t>
  </si>
  <si>
    <t>KOMPENSASI BRANDING</t>
  </si>
  <si>
    <t>KIOS BERKAT</t>
  </si>
  <si>
    <t>JL WISMASARI NGALIAN</t>
  </si>
  <si>
    <t>BRANDING ATAP GEROBAK PKK</t>
  </si>
  <si>
    <t>BRANDING TUTUP ROMBONG MOTOR PKK</t>
  </si>
  <si>
    <t>Jumlah</t>
  </si>
</sst>
</file>

<file path=xl/styles.xml><?xml version="1.0" encoding="utf-8"?>
<styleSheet xmlns="http://schemas.openxmlformats.org/spreadsheetml/2006/main">
  <numFmts count="8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F800]dddd\,\ mmmm\ dd\,\ yyyy"/>
    <numFmt numFmtId="167" formatCode="[$-409]d/mmm/yy;@"/>
    <numFmt numFmtId="168" formatCode="_(* #,##0.0_);_(* \(#,##0.0\);_(* &quot;-&quot;??_);_(@_)"/>
    <numFmt numFmtId="169" formatCode="_-* #,##0.0_-;\-* #,##0.0_-;_-* &quot;-&quot;_-;_-@_-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0"/>
      <color rgb="FF00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/>
      <bottom/>
      <diagonal/>
    </border>
  </borders>
  <cellStyleXfs count="5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3" fillId="0" borderId="0"/>
    <xf numFmtId="0" fontId="14" fillId="0" borderId="0">
      <protection locked="0"/>
    </xf>
    <xf numFmtId="0" fontId="15" fillId="0" borderId="0">
      <alignment vertical="center"/>
    </xf>
    <xf numFmtId="0" fontId="13" fillId="0" borderId="0"/>
    <xf numFmtId="0" fontId="13" fillId="0" borderId="0"/>
    <xf numFmtId="0" fontId="15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6" borderId="0" applyNumberFormat="0" applyBorder="0" applyAlignment="0" applyProtection="0"/>
    <xf numFmtId="0" fontId="24" fillId="13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6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9" borderId="10" applyNumberFormat="0" applyAlignment="0" applyProtection="0"/>
    <xf numFmtId="0" fontId="20" fillId="19" borderId="11" applyNumberFormat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31" fillId="6" borderId="10" applyNumberFormat="0" applyAlignment="0" applyProtection="0"/>
    <xf numFmtId="0" fontId="32" fillId="0" borderId="15" applyNumberFormat="0" applyFill="0" applyAlignment="0" applyProtection="0"/>
    <xf numFmtId="0" fontId="33" fillId="11" borderId="0" applyNumberFormat="0" applyBorder="0" applyAlignment="0" applyProtection="0"/>
    <xf numFmtId="0" fontId="2" fillId="20" borderId="16" applyNumberFormat="0" applyFont="0" applyAlignment="0" applyProtection="0"/>
    <xf numFmtId="0" fontId="34" fillId="9" borderId="17" applyNumberFormat="0" applyAlignment="0" applyProtection="0"/>
    <xf numFmtId="0" fontId="35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1" fillId="0" borderId="0" applyNumberFormat="0" applyFill="0" applyBorder="0" applyAlignment="0" applyProtection="0"/>
  </cellStyleXfs>
  <cellXfs count="99">
    <xf numFmtId="0" fontId="0" fillId="0" borderId="0" xfId="0"/>
    <xf numFmtId="0" fontId="3" fillId="0" borderId="0" xfId="2" applyFont="1"/>
    <xf numFmtId="0" fontId="3" fillId="2" borderId="0" xfId="2" applyFont="1" applyFill="1" applyAlignment="1">
      <alignment wrapText="1"/>
    </xf>
    <xf numFmtId="41" fontId="4" fillId="0" borderId="0" xfId="3" applyFont="1"/>
    <xf numFmtId="41" fontId="3" fillId="0" borderId="0" xfId="3" applyFont="1"/>
    <xf numFmtId="166" fontId="3" fillId="0" borderId="0" xfId="2" applyNumberFormat="1" applyFont="1"/>
    <xf numFmtId="0" fontId="3" fillId="3" borderId="1" xfId="2" applyFont="1" applyFill="1" applyBorder="1" applyAlignment="1">
      <alignment wrapText="1"/>
    </xf>
    <xf numFmtId="41" fontId="4" fillId="3" borderId="1" xfId="3" applyFont="1" applyFill="1" applyBorder="1"/>
    <xf numFmtId="41" fontId="5" fillId="3" borderId="1" xfId="3" applyFont="1" applyFill="1" applyBorder="1"/>
    <xf numFmtId="0" fontId="6" fillId="3" borderId="1" xfId="2" applyFont="1" applyFill="1" applyBorder="1"/>
    <xf numFmtId="0" fontId="6" fillId="3" borderId="1" xfId="2" applyFont="1" applyFill="1" applyBorder="1" applyAlignment="1"/>
    <xf numFmtId="0" fontId="5" fillId="3" borderId="1" xfId="2" applyFont="1" applyFill="1" applyBorder="1"/>
    <xf numFmtId="166" fontId="5" fillId="3" borderId="1" xfId="2" applyNumberFormat="1" applyFont="1" applyFill="1" applyBorder="1"/>
    <xf numFmtId="0" fontId="5" fillId="4" borderId="1" xfId="2" applyFont="1" applyFill="1" applyBorder="1" applyAlignment="1">
      <alignment wrapText="1"/>
    </xf>
    <xf numFmtId="41" fontId="6" fillId="4" borderId="1" xfId="3" applyFont="1" applyFill="1" applyBorder="1"/>
    <xf numFmtId="41" fontId="5" fillId="4" borderId="1" xfId="3" applyFont="1" applyFill="1" applyBorder="1"/>
    <xf numFmtId="0" fontId="6" fillId="4" borderId="1" xfId="2" applyFont="1" applyFill="1" applyBorder="1"/>
    <xf numFmtId="0" fontId="6" fillId="4" borderId="1" xfId="2" applyFont="1" applyFill="1" applyBorder="1" applyAlignment="1"/>
    <xf numFmtId="0" fontId="5" fillId="4" borderId="1" xfId="2" applyFont="1" applyFill="1" applyBorder="1"/>
    <xf numFmtId="166" fontId="5" fillId="4" borderId="1" xfId="2" applyNumberFormat="1" applyFont="1" applyFill="1" applyBorder="1"/>
    <xf numFmtId="0" fontId="5" fillId="2" borderId="1" xfId="2" applyFont="1" applyFill="1" applyBorder="1" applyAlignment="1">
      <alignment wrapText="1"/>
    </xf>
    <xf numFmtId="41" fontId="5" fillId="2" borderId="1" xfId="3" applyFont="1" applyFill="1" applyBorder="1"/>
    <xf numFmtId="41" fontId="5" fillId="2" borderId="1" xfId="3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" xfId="2" applyFont="1" applyFill="1" applyBorder="1"/>
    <xf numFmtId="14" fontId="7" fillId="2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14" fontId="7" fillId="2" borderId="3" xfId="0" applyNumberFormat="1" applyFont="1" applyFill="1" applyBorder="1" applyAlignment="1">
      <alignment horizontal="center" vertical="center"/>
    </xf>
    <xf numFmtId="0" fontId="5" fillId="2" borderId="2" xfId="2" applyFont="1" applyFill="1" applyBorder="1"/>
    <xf numFmtId="0" fontId="7" fillId="0" borderId="1" xfId="0" applyFont="1" applyBorder="1" applyAlignment="1">
      <alignment horizontal="left" vertical="center"/>
    </xf>
    <xf numFmtId="14" fontId="7" fillId="2" borderId="4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2" borderId="1" xfId="2" applyFont="1" applyFill="1" applyBorder="1"/>
    <xf numFmtId="41" fontId="6" fillId="4" borderId="1" xfId="2" applyNumberFormat="1" applyFont="1" applyFill="1" applyBorder="1"/>
    <xf numFmtId="0" fontId="5" fillId="4" borderId="1" xfId="2" applyFont="1" applyFill="1" applyBorder="1" applyAlignment="1">
      <alignment horizontal="left"/>
    </xf>
    <xf numFmtId="0" fontId="5" fillId="0" borderId="1" xfId="2" applyFont="1" applyBorder="1"/>
    <xf numFmtId="0" fontId="6" fillId="0" borderId="1" xfId="2" applyFont="1" applyBorder="1"/>
    <xf numFmtId="0" fontId="8" fillId="4" borderId="1" xfId="2" applyFont="1" applyFill="1" applyBorder="1" applyAlignment="1">
      <alignment horizontal="left"/>
    </xf>
    <xf numFmtId="167" fontId="7" fillId="4" borderId="1" xfId="2" applyNumberFormat="1" applyFont="1" applyFill="1" applyBorder="1"/>
    <xf numFmtId="41" fontId="8" fillId="2" borderId="1" xfId="2" applyNumberFormat="1" applyFont="1" applyFill="1" applyBorder="1"/>
    <xf numFmtId="41" fontId="7" fillId="2" borderId="1" xfId="3" applyFont="1" applyFill="1" applyBorder="1" applyAlignment="1">
      <alignment horizontal="center"/>
    </xf>
    <xf numFmtId="0" fontId="8" fillId="2" borderId="1" xfId="2" applyFont="1" applyFill="1" applyBorder="1"/>
    <xf numFmtId="168" fontId="6" fillId="4" borderId="1" xfId="2" applyNumberFormat="1" applyFont="1" applyFill="1" applyBorder="1"/>
    <xf numFmtId="14" fontId="7" fillId="4" borderId="4" xfId="0" applyNumberFormat="1" applyFont="1" applyFill="1" applyBorder="1" applyAlignment="1">
      <alignment horizontal="center" vertical="center"/>
    </xf>
    <xf numFmtId="168" fontId="7" fillId="0" borderId="1" xfId="1" applyNumberFormat="1" applyFont="1" applyBorder="1" applyAlignment="1"/>
    <xf numFmtId="0" fontId="11" fillId="0" borderId="0" xfId="2" applyFont="1"/>
    <xf numFmtId="0" fontId="11" fillId="2" borderId="0" xfId="2" applyFont="1" applyFill="1" applyAlignment="1">
      <alignment wrapText="1"/>
    </xf>
    <xf numFmtId="41" fontId="12" fillId="0" borderId="0" xfId="3" applyFont="1"/>
    <xf numFmtId="41" fontId="11" fillId="0" borderId="0" xfId="3" applyFont="1"/>
    <xf numFmtId="0" fontId="11" fillId="4" borderId="0" xfId="2" applyFont="1" applyFill="1"/>
    <xf numFmtId="166" fontId="12" fillId="4" borderId="0" xfId="2" applyNumberFormat="1" applyFont="1" applyFill="1"/>
    <xf numFmtId="0" fontId="12" fillId="4" borderId="0" xfId="2" applyFont="1" applyFill="1"/>
    <xf numFmtId="0" fontId="5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/>
    </xf>
    <xf numFmtId="41" fontId="18" fillId="0" borderId="1" xfId="3" applyFont="1" applyFill="1" applyBorder="1" applyAlignment="1" applyProtection="1">
      <alignment vertical="center"/>
    </xf>
    <xf numFmtId="0" fontId="16" fillId="2" borderId="4" xfId="0" applyFont="1" applyFill="1" applyBorder="1" applyAlignment="1">
      <alignment horizontal="left" vertical="center" wrapText="1"/>
    </xf>
    <xf numFmtId="0" fontId="17" fillId="2" borderId="1" xfId="4" applyFont="1" applyFill="1" applyBorder="1" applyAlignment="1">
      <alignment horizontal="left" vertical="top" wrapText="1"/>
    </xf>
    <xf numFmtId="0" fontId="14" fillId="2" borderId="1" xfId="4" applyFont="1" applyFill="1" applyBorder="1" applyAlignment="1">
      <alignment horizontal="left" vertical="top" wrapText="1"/>
    </xf>
    <xf numFmtId="164" fontId="11" fillId="0" borderId="0" xfId="14" applyFont="1"/>
    <xf numFmtId="164" fontId="6" fillId="2" borderId="1" xfId="14" applyFont="1" applyFill="1" applyBorder="1" applyAlignment="1">
      <alignment horizontal="center"/>
    </xf>
    <xf numFmtId="164" fontId="19" fillId="0" borderId="1" xfId="14" applyFont="1" applyBorder="1" applyAlignment="1">
      <alignment horizontal="center" vertical="center"/>
    </xf>
    <xf numFmtId="164" fontId="5" fillId="2" borderId="1" xfId="14" applyFont="1" applyFill="1" applyBorder="1" applyAlignment="1">
      <alignment horizontal="center"/>
    </xf>
    <xf numFmtId="164" fontId="3" fillId="0" borderId="0" xfId="14" applyFont="1"/>
    <xf numFmtId="169" fontId="16" fillId="2" borderId="4" xfId="14" applyNumberFormat="1" applyFont="1" applyFill="1" applyBorder="1" applyAlignment="1">
      <alignment horizontal="center" vertical="center" wrapText="1"/>
    </xf>
    <xf numFmtId="169" fontId="14" fillId="2" borderId="4" xfId="14" applyNumberFormat="1" applyFont="1" applyFill="1" applyBorder="1" applyAlignment="1">
      <alignment horizontal="center" vertical="center" wrapText="1"/>
    </xf>
    <xf numFmtId="164" fontId="5" fillId="0" borderId="1" xfId="14" applyFont="1" applyBorder="1"/>
    <xf numFmtId="0" fontId="18" fillId="0" borderId="19" xfId="2" applyFont="1" applyBorder="1"/>
    <xf numFmtId="164" fontId="6" fillId="4" borderId="1" xfId="14" applyFont="1" applyFill="1" applyBorder="1"/>
    <xf numFmtId="0" fontId="16" fillId="2" borderId="3" xfId="0" applyFont="1" applyFill="1" applyBorder="1" applyAlignment="1">
      <alignment horizontal="left" vertical="top" wrapText="1"/>
    </xf>
    <xf numFmtId="169" fontId="10" fillId="2" borderId="21" xfId="14" applyNumberFormat="1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left" vertical="top" wrapText="1"/>
    </xf>
    <xf numFmtId="169" fontId="10" fillId="2" borderId="1" xfId="14" applyNumberFormat="1" applyFont="1" applyFill="1" applyBorder="1" applyAlignment="1">
      <alignment horizontal="center" vertical="top" wrapText="1"/>
    </xf>
    <xf numFmtId="14" fontId="7" fillId="2" borderId="4" xfId="0" applyNumberFormat="1" applyFont="1" applyFill="1" applyBorder="1" applyAlignment="1">
      <alignment horizontal="center" vertical="top"/>
    </xf>
    <xf numFmtId="0" fontId="18" fillId="0" borderId="7" xfId="2" applyFont="1" applyBorder="1"/>
    <xf numFmtId="0" fontId="16" fillId="2" borderId="21" xfId="0" applyFont="1" applyFill="1" applyBorder="1" applyAlignment="1">
      <alignment horizontal="left" vertical="center" wrapText="1"/>
    </xf>
    <xf numFmtId="169" fontId="16" fillId="2" borderId="0" xfId="14" applyNumberFormat="1" applyFont="1" applyFill="1" applyBorder="1" applyAlignment="1">
      <alignment horizontal="center" vertical="center" wrapText="1"/>
    </xf>
    <xf numFmtId="169" fontId="16" fillId="2" borderId="1" xfId="14" applyNumberFormat="1" applyFont="1" applyFill="1" applyBorder="1" applyAlignment="1">
      <alignment horizontal="center" vertical="center" wrapText="1"/>
    </xf>
    <xf numFmtId="168" fontId="9" fillId="2" borderId="1" xfId="1" applyNumberFormat="1" applyFont="1" applyFill="1" applyBorder="1" applyAlignment="1">
      <alignment vertical="center"/>
    </xf>
    <xf numFmtId="41" fontId="3" fillId="2" borderId="0" xfId="2" applyNumberFormat="1" applyFont="1" applyFill="1" applyAlignment="1">
      <alignment wrapText="1"/>
    </xf>
    <xf numFmtId="41" fontId="3" fillId="0" borderId="0" xfId="2" applyNumberFormat="1" applyFont="1"/>
    <xf numFmtId="0" fontId="6" fillId="4" borderId="7" xfId="2" applyFont="1" applyFill="1" applyBorder="1" applyAlignment="1">
      <alignment horizontal="center"/>
    </xf>
    <xf numFmtId="0" fontId="6" fillId="4" borderId="6" xfId="2" applyFont="1" applyFill="1" applyBorder="1" applyAlignment="1">
      <alignment horizontal="center"/>
    </xf>
    <xf numFmtId="0" fontId="6" fillId="4" borderId="5" xfId="2" applyFont="1" applyFill="1" applyBorder="1" applyAlignment="1">
      <alignment horizontal="center"/>
    </xf>
    <xf numFmtId="0" fontId="6" fillId="3" borderId="1" xfId="2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41" fontId="6" fillId="2" borderId="1" xfId="3" applyFont="1" applyFill="1" applyBorder="1" applyAlignment="1">
      <alignment horizontal="center" vertical="center"/>
    </xf>
    <xf numFmtId="166" fontId="6" fillId="2" borderId="1" xfId="2" applyNumberFormat="1" applyFont="1" applyFill="1" applyBorder="1" applyAlignment="1">
      <alignment horizontal="center" vertical="center"/>
    </xf>
    <xf numFmtId="0" fontId="17" fillId="2" borderId="8" xfId="4" applyFont="1" applyFill="1" applyBorder="1" applyAlignment="1">
      <alignment horizontal="left" vertical="top" wrapText="1"/>
    </xf>
    <xf numFmtId="0" fontId="17" fillId="2" borderId="20" xfId="4" applyFont="1" applyFill="1" applyBorder="1" applyAlignment="1">
      <alignment horizontal="left" vertical="top" wrapText="1"/>
    </xf>
    <xf numFmtId="0" fontId="17" fillId="2" borderId="7" xfId="4" applyFont="1" applyFill="1" applyBorder="1" applyAlignment="1">
      <alignment horizontal="left" vertical="top" wrapText="1"/>
    </xf>
    <xf numFmtId="0" fontId="36" fillId="2" borderId="7" xfId="4" applyFont="1" applyFill="1" applyBorder="1" applyAlignment="1">
      <alignment horizontal="left" vertical="top" wrapText="1"/>
    </xf>
    <xf numFmtId="0" fontId="36" fillId="2" borderId="21" xfId="0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left"/>
    </xf>
    <xf numFmtId="0" fontId="3" fillId="2" borderId="1" xfId="0" applyFont="1" applyFill="1" applyBorder="1"/>
  </cellXfs>
  <cellStyles count="58"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" xfId="1" builtinId="3"/>
    <cellStyle name="Comma [0]" xfId="14" builtinId="6"/>
    <cellStyle name="Comma [0] 2" xfId="3"/>
    <cellStyle name="Comma [0] 3" xfId="43"/>
    <cellStyle name="Comma 2" xfId="5"/>
    <cellStyle name="Comma 3" xfId="42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52"/>
    <cellStyle name="Normal" xfId="0" builtinId="0"/>
    <cellStyle name="Normal 10" xfId="6"/>
    <cellStyle name="Normal 11" xfId="4"/>
    <cellStyle name="Normal 18" xfId="7"/>
    <cellStyle name="Normal 2" xfId="8"/>
    <cellStyle name="Normal 2 19 2" xfId="9"/>
    <cellStyle name="Normal 2 2" xfId="10"/>
    <cellStyle name="Normal 2 3" xfId="11"/>
    <cellStyle name="Normal 3" xfId="12"/>
    <cellStyle name="Normal 3 2" xfId="2"/>
    <cellStyle name="Normal 8" xfId="13"/>
    <cellStyle name="Note 2" xfId="53"/>
    <cellStyle name="Output 2" xfId="54"/>
    <cellStyle name="Title 2" xfId="55"/>
    <cellStyle name="Total 2" xfId="56"/>
    <cellStyle name="Warning Text 2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2"/>
  <sheetViews>
    <sheetView tabSelected="1" workbookViewId="0">
      <selection activeCell="I12" sqref="I12"/>
    </sheetView>
  </sheetViews>
  <sheetFormatPr defaultColWidth="9.140625" defaultRowHeight="12.75"/>
  <cols>
    <col min="1" max="1" width="4" style="1" customWidth="1"/>
    <col min="2" max="2" width="21.42578125" style="1" bestFit="1" customWidth="1"/>
    <col min="3" max="3" width="9.5703125" style="5" bestFit="1" customWidth="1"/>
    <col min="4" max="4" width="21.42578125" style="1" bestFit="1" customWidth="1"/>
    <col min="5" max="5" width="19.5703125" style="1" bestFit="1" customWidth="1"/>
    <col min="6" max="6" width="6.5703125" style="62" bestFit="1" customWidth="1"/>
    <col min="7" max="7" width="5.5703125" style="62" bestFit="1" customWidth="1"/>
    <col min="8" max="8" width="7.140625" style="1" bestFit="1" customWidth="1"/>
    <col min="9" max="9" width="13.140625" style="1" bestFit="1" customWidth="1"/>
    <col min="10" max="10" width="9.140625" style="4" bestFit="1" customWidth="1"/>
    <col min="11" max="11" width="12" style="3" bestFit="1" customWidth="1"/>
    <col min="12" max="12" width="44" style="2" bestFit="1" customWidth="1"/>
    <col min="13" max="13" width="6" style="1" hidden="1" customWidth="1"/>
    <col min="14" max="16384" width="9.140625" style="1"/>
  </cols>
  <sheetData>
    <row r="1" spans="1:13" s="45" customFormat="1" ht="15.75">
      <c r="A1" s="51" t="s">
        <v>32</v>
      </c>
      <c r="B1" s="49"/>
      <c r="C1" s="50"/>
      <c r="D1" s="49"/>
      <c r="E1" s="49"/>
      <c r="F1" s="58"/>
      <c r="G1" s="58"/>
      <c r="J1" s="48"/>
      <c r="K1" s="47"/>
      <c r="L1" s="46"/>
    </row>
    <row r="2" spans="1:13">
      <c r="A2" s="87" t="s">
        <v>31</v>
      </c>
      <c r="B2" s="87" t="s">
        <v>30</v>
      </c>
      <c r="C2" s="91" t="s">
        <v>29</v>
      </c>
      <c r="D2" s="87" t="s">
        <v>28</v>
      </c>
      <c r="E2" s="85" t="s">
        <v>27</v>
      </c>
      <c r="F2" s="86" t="s">
        <v>26</v>
      </c>
      <c r="G2" s="86"/>
      <c r="H2" s="87" t="s">
        <v>21</v>
      </c>
      <c r="I2" s="88" t="s">
        <v>80</v>
      </c>
      <c r="J2" s="90" t="s">
        <v>25</v>
      </c>
      <c r="K2" s="90" t="s">
        <v>24</v>
      </c>
      <c r="L2" s="85" t="s">
        <v>23</v>
      </c>
    </row>
    <row r="3" spans="1:13">
      <c r="A3" s="87"/>
      <c r="B3" s="87"/>
      <c r="C3" s="91"/>
      <c r="D3" s="87"/>
      <c r="E3" s="85"/>
      <c r="F3" s="59" t="s">
        <v>22</v>
      </c>
      <c r="G3" s="59" t="s">
        <v>21</v>
      </c>
      <c r="H3" s="87"/>
      <c r="I3" s="89"/>
      <c r="J3" s="90"/>
      <c r="K3" s="90"/>
      <c r="L3" s="85"/>
    </row>
    <row r="4" spans="1:13" ht="15">
      <c r="A4" s="32">
        <v>1</v>
      </c>
      <c r="B4" s="32" t="s">
        <v>20</v>
      </c>
      <c r="C4" s="30">
        <v>44240</v>
      </c>
      <c r="D4" s="55" t="s">
        <v>33</v>
      </c>
      <c r="E4" s="55" t="s">
        <v>17</v>
      </c>
      <c r="F4" s="63">
        <v>3</v>
      </c>
      <c r="G4" s="63">
        <v>1</v>
      </c>
      <c r="H4" s="44">
        <f>G4*F4</f>
        <v>3</v>
      </c>
      <c r="I4" s="65">
        <v>1</v>
      </c>
      <c r="J4" s="21">
        <v>35000</v>
      </c>
      <c r="K4" s="39">
        <f>J4*I4*H4</f>
        <v>105000</v>
      </c>
      <c r="L4" s="20" t="s">
        <v>15</v>
      </c>
      <c r="M4" s="1">
        <f t="shared" ref="M4:M18" si="0">I4*H4</f>
        <v>3</v>
      </c>
    </row>
    <row r="5" spans="1:13" ht="15">
      <c r="A5" s="24"/>
      <c r="B5" s="24"/>
      <c r="C5" s="30">
        <v>44240</v>
      </c>
      <c r="D5" s="55" t="s">
        <v>34</v>
      </c>
      <c r="E5" s="55" t="s">
        <v>17</v>
      </c>
      <c r="F5" s="63">
        <v>4</v>
      </c>
      <c r="G5" s="64">
        <v>1.5</v>
      </c>
      <c r="H5" s="44">
        <f t="shared" ref="H5:H18" si="1">G5*F5</f>
        <v>6</v>
      </c>
      <c r="I5" s="65">
        <v>1</v>
      </c>
      <c r="J5" s="21">
        <v>35000</v>
      </c>
      <c r="K5" s="39">
        <f t="shared" ref="K5:K22" si="2">J5*I5*H5</f>
        <v>210000</v>
      </c>
      <c r="L5" s="20" t="s">
        <v>15</v>
      </c>
      <c r="M5" s="1">
        <f t="shared" si="0"/>
        <v>6</v>
      </c>
    </row>
    <row r="6" spans="1:13" ht="15">
      <c r="A6" s="24"/>
      <c r="B6" s="24"/>
      <c r="C6" s="30">
        <v>44243</v>
      </c>
      <c r="D6" s="55" t="s">
        <v>35</v>
      </c>
      <c r="E6" s="55" t="s">
        <v>36</v>
      </c>
      <c r="F6" s="63">
        <v>3</v>
      </c>
      <c r="G6" s="63">
        <v>1</v>
      </c>
      <c r="H6" s="44">
        <f t="shared" si="1"/>
        <v>3</v>
      </c>
      <c r="I6" s="65">
        <v>1</v>
      </c>
      <c r="J6" s="21">
        <v>35000</v>
      </c>
      <c r="K6" s="39">
        <f t="shared" si="2"/>
        <v>105000</v>
      </c>
      <c r="L6" s="20" t="s">
        <v>15</v>
      </c>
      <c r="M6" s="1">
        <f t="shared" si="0"/>
        <v>3</v>
      </c>
    </row>
    <row r="7" spans="1:13" ht="15">
      <c r="A7" s="24"/>
      <c r="B7" s="24"/>
      <c r="C7" s="30">
        <v>44243</v>
      </c>
      <c r="D7" s="55" t="s">
        <v>37</v>
      </c>
      <c r="E7" s="55" t="s">
        <v>36</v>
      </c>
      <c r="F7" s="63">
        <v>3</v>
      </c>
      <c r="G7" s="63">
        <v>1</v>
      </c>
      <c r="H7" s="44">
        <f t="shared" si="1"/>
        <v>3</v>
      </c>
      <c r="I7" s="65">
        <v>1</v>
      </c>
      <c r="J7" s="21">
        <v>35000</v>
      </c>
      <c r="K7" s="39">
        <f t="shared" si="2"/>
        <v>105000</v>
      </c>
      <c r="L7" s="20" t="s">
        <v>15</v>
      </c>
      <c r="M7" s="1">
        <f t="shared" si="0"/>
        <v>3</v>
      </c>
    </row>
    <row r="8" spans="1:13" ht="15">
      <c r="A8" s="24"/>
      <c r="B8" s="24"/>
      <c r="C8" s="30">
        <v>44243</v>
      </c>
      <c r="D8" s="55" t="s">
        <v>38</v>
      </c>
      <c r="E8" s="55" t="s">
        <v>36</v>
      </c>
      <c r="F8" s="63">
        <v>3</v>
      </c>
      <c r="G8" s="63">
        <v>0.8</v>
      </c>
      <c r="H8" s="44">
        <f t="shared" si="1"/>
        <v>2.4000000000000004</v>
      </c>
      <c r="I8" s="65">
        <v>1</v>
      </c>
      <c r="J8" s="21">
        <v>35000</v>
      </c>
      <c r="K8" s="39">
        <f t="shared" si="2"/>
        <v>84000.000000000015</v>
      </c>
      <c r="L8" s="20" t="s">
        <v>15</v>
      </c>
      <c r="M8" s="1">
        <f t="shared" si="0"/>
        <v>2.4000000000000004</v>
      </c>
    </row>
    <row r="9" spans="1:13" ht="15">
      <c r="A9" s="24"/>
      <c r="B9" s="24"/>
      <c r="C9" s="30">
        <v>44249</v>
      </c>
      <c r="D9" s="55" t="s">
        <v>39</v>
      </c>
      <c r="E9" s="55" t="s">
        <v>40</v>
      </c>
      <c r="F9" s="63">
        <v>4</v>
      </c>
      <c r="G9" s="63">
        <v>1.5</v>
      </c>
      <c r="H9" s="44">
        <f t="shared" si="1"/>
        <v>6</v>
      </c>
      <c r="I9" s="65">
        <v>1</v>
      </c>
      <c r="J9" s="21">
        <v>35000</v>
      </c>
      <c r="K9" s="39">
        <f t="shared" si="2"/>
        <v>210000</v>
      </c>
      <c r="L9" s="20" t="s">
        <v>15</v>
      </c>
      <c r="M9" s="1">
        <f t="shared" si="0"/>
        <v>6</v>
      </c>
    </row>
    <row r="10" spans="1:13" ht="15">
      <c r="A10" s="24"/>
      <c r="B10" s="24"/>
      <c r="C10" s="30">
        <v>44249</v>
      </c>
      <c r="D10" s="55" t="s">
        <v>41</v>
      </c>
      <c r="E10" s="55" t="s">
        <v>40</v>
      </c>
      <c r="F10" s="63">
        <v>4</v>
      </c>
      <c r="G10" s="63">
        <v>1.5</v>
      </c>
      <c r="H10" s="44">
        <f t="shared" si="1"/>
        <v>6</v>
      </c>
      <c r="I10" s="65">
        <v>1</v>
      </c>
      <c r="J10" s="21">
        <v>35000</v>
      </c>
      <c r="K10" s="39">
        <f t="shared" si="2"/>
        <v>210000</v>
      </c>
      <c r="L10" s="20" t="s">
        <v>15</v>
      </c>
      <c r="M10" s="1">
        <f t="shared" si="0"/>
        <v>6</v>
      </c>
    </row>
    <row r="11" spans="1:13" ht="15">
      <c r="A11" s="24"/>
      <c r="B11" s="24"/>
      <c r="C11" s="30">
        <v>44237</v>
      </c>
      <c r="D11" s="55" t="s">
        <v>42</v>
      </c>
      <c r="E11" s="55" t="s">
        <v>16</v>
      </c>
      <c r="F11" s="63">
        <v>3</v>
      </c>
      <c r="G11" s="63">
        <v>0.5</v>
      </c>
      <c r="H11" s="44">
        <f t="shared" si="1"/>
        <v>1.5</v>
      </c>
      <c r="I11" s="65">
        <v>1</v>
      </c>
      <c r="J11" s="21">
        <v>35000</v>
      </c>
      <c r="K11" s="39">
        <f t="shared" si="2"/>
        <v>52500</v>
      </c>
      <c r="L11" s="20" t="s">
        <v>15</v>
      </c>
      <c r="M11" s="1">
        <f t="shared" si="0"/>
        <v>1.5</v>
      </c>
    </row>
    <row r="12" spans="1:13" ht="15">
      <c r="A12" s="24"/>
      <c r="B12" s="24"/>
      <c r="C12" s="30">
        <v>44238</v>
      </c>
      <c r="D12" s="55" t="s">
        <v>43</v>
      </c>
      <c r="E12" s="55" t="s">
        <v>18</v>
      </c>
      <c r="F12" s="63">
        <v>3</v>
      </c>
      <c r="G12" s="63">
        <v>1</v>
      </c>
      <c r="H12" s="44">
        <f t="shared" si="1"/>
        <v>3</v>
      </c>
      <c r="I12" s="65">
        <v>1</v>
      </c>
      <c r="J12" s="21">
        <v>35000</v>
      </c>
      <c r="K12" s="39">
        <f t="shared" si="2"/>
        <v>105000</v>
      </c>
      <c r="L12" s="20" t="s">
        <v>15</v>
      </c>
      <c r="M12" s="1">
        <f t="shared" si="0"/>
        <v>3</v>
      </c>
    </row>
    <row r="13" spans="1:13" ht="15">
      <c r="A13" s="24"/>
      <c r="B13" s="24"/>
      <c r="C13" s="30">
        <v>44238</v>
      </c>
      <c r="D13" s="55" t="s">
        <v>44</v>
      </c>
      <c r="E13" s="55" t="s">
        <v>18</v>
      </c>
      <c r="F13" s="63">
        <v>3</v>
      </c>
      <c r="G13" s="63">
        <v>1</v>
      </c>
      <c r="H13" s="44">
        <f t="shared" si="1"/>
        <v>3</v>
      </c>
      <c r="I13" s="65">
        <v>1</v>
      </c>
      <c r="J13" s="21">
        <v>35000</v>
      </c>
      <c r="K13" s="39">
        <f t="shared" si="2"/>
        <v>105000</v>
      </c>
      <c r="L13" s="20" t="s">
        <v>15</v>
      </c>
      <c r="M13" s="1">
        <f t="shared" si="0"/>
        <v>3</v>
      </c>
    </row>
    <row r="14" spans="1:13" ht="15">
      <c r="A14" s="24"/>
      <c r="B14" s="24"/>
      <c r="C14" s="30">
        <v>44238</v>
      </c>
      <c r="D14" s="92" t="s">
        <v>45</v>
      </c>
      <c r="E14" s="68" t="s">
        <v>18</v>
      </c>
      <c r="F14" s="69">
        <v>3</v>
      </c>
      <c r="G14" s="69">
        <v>1</v>
      </c>
      <c r="H14" s="44">
        <f t="shared" si="1"/>
        <v>3</v>
      </c>
      <c r="I14" s="65">
        <v>1</v>
      </c>
      <c r="J14" s="21">
        <v>35000</v>
      </c>
      <c r="K14" s="39">
        <f t="shared" si="2"/>
        <v>105000</v>
      </c>
      <c r="L14" s="20" t="s">
        <v>15</v>
      </c>
      <c r="M14" s="1">
        <f t="shared" si="0"/>
        <v>3</v>
      </c>
    </row>
    <row r="15" spans="1:13" ht="15">
      <c r="A15" s="28"/>
      <c r="B15" s="28"/>
      <c r="C15" s="30">
        <v>44238</v>
      </c>
      <c r="D15" s="93" t="s">
        <v>46</v>
      </c>
      <c r="E15" s="70" t="s">
        <v>18</v>
      </c>
      <c r="F15" s="71">
        <v>3</v>
      </c>
      <c r="G15" s="71">
        <v>1</v>
      </c>
      <c r="H15" s="44">
        <f t="shared" si="1"/>
        <v>3</v>
      </c>
      <c r="I15" s="65">
        <v>1</v>
      </c>
      <c r="J15" s="21">
        <v>35000</v>
      </c>
      <c r="K15" s="39">
        <f t="shared" si="2"/>
        <v>105000</v>
      </c>
      <c r="L15" s="20" t="s">
        <v>15</v>
      </c>
      <c r="M15" s="1">
        <f t="shared" si="0"/>
        <v>3</v>
      </c>
    </row>
    <row r="16" spans="1:13" ht="15">
      <c r="A16" s="24"/>
      <c r="B16" s="24"/>
      <c r="C16" s="30">
        <v>44238</v>
      </c>
      <c r="D16" s="94" t="s">
        <v>47</v>
      </c>
      <c r="E16" s="70" t="s">
        <v>18</v>
      </c>
      <c r="F16" s="71">
        <v>3</v>
      </c>
      <c r="G16" s="71">
        <v>1</v>
      </c>
      <c r="H16" s="44">
        <f t="shared" si="1"/>
        <v>3</v>
      </c>
      <c r="I16" s="65">
        <v>1</v>
      </c>
      <c r="J16" s="21">
        <v>35000</v>
      </c>
      <c r="K16" s="39">
        <f t="shared" si="2"/>
        <v>105000</v>
      </c>
      <c r="L16" s="20" t="s">
        <v>15</v>
      </c>
      <c r="M16" s="1">
        <f t="shared" si="0"/>
        <v>3</v>
      </c>
    </row>
    <row r="17" spans="1:13" ht="15">
      <c r="A17" s="24"/>
      <c r="B17" s="24"/>
      <c r="C17" s="30">
        <v>44246</v>
      </c>
      <c r="D17" s="94" t="s">
        <v>19</v>
      </c>
      <c r="E17" s="56" t="s">
        <v>48</v>
      </c>
      <c r="F17" s="71">
        <v>2</v>
      </c>
      <c r="G17" s="71">
        <v>0.5</v>
      </c>
      <c r="H17" s="44">
        <f t="shared" si="1"/>
        <v>1</v>
      </c>
      <c r="I17" s="65">
        <v>1</v>
      </c>
      <c r="J17" s="21">
        <v>35000</v>
      </c>
      <c r="K17" s="39">
        <f t="shared" si="2"/>
        <v>35000</v>
      </c>
      <c r="L17" s="20" t="s">
        <v>15</v>
      </c>
      <c r="M17" s="1">
        <f t="shared" si="0"/>
        <v>1</v>
      </c>
    </row>
    <row r="18" spans="1:13" ht="15">
      <c r="A18" s="24"/>
      <c r="B18" s="24"/>
      <c r="C18" s="30">
        <v>44246</v>
      </c>
      <c r="D18" s="94" t="s">
        <v>49</v>
      </c>
      <c r="E18" s="56" t="s">
        <v>50</v>
      </c>
      <c r="F18" s="71">
        <v>3</v>
      </c>
      <c r="G18" s="71">
        <v>1</v>
      </c>
      <c r="H18" s="44">
        <f t="shared" si="1"/>
        <v>3</v>
      </c>
      <c r="I18" s="65">
        <v>1</v>
      </c>
      <c r="J18" s="21">
        <v>35000</v>
      </c>
      <c r="K18" s="39">
        <f t="shared" si="2"/>
        <v>105000</v>
      </c>
      <c r="L18" s="20" t="s">
        <v>15</v>
      </c>
      <c r="M18" s="1">
        <f t="shared" si="0"/>
        <v>3</v>
      </c>
    </row>
    <row r="19" spans="1:13" ht="25.5">
      <c r="A19" s="24"/>
      <c r="B19" s="24"/>
      <c r="C19" s="30">
        <v>44242</v>
      </c>
      <c r="D19" s="95" t="s">
        <v>78</v>
      </c>
      <c r="E19" s="57" t="s">
        <v>72</v>
      </c>
      <c r="F19" s="71">
        <v>2.6</v>
      </c>
      <c r="G19" s="71">
        <v>1.3</v>
      </c>
      <c r="H19" s="44">
        <f>G19*F19</f>
        <v>3.3800000000000003</v>
      </c>
      <c r="I19" s="65">
        <v>50</v>
      </c>
      <c r="J19" s="21">
        <v>35000</v>
      </c>
      <c r="K19" s="39">
        <f t="shared" si="2"/>
        <v>5915000.0000000009</v>
      </c>
      <c r="L19" s="20" t="s">
        <v>74</v>
      </c>
      <c r="M19" s="1">
        <f>I19*H19</f>
        <v>169.00000000000003</v>
      </c>
    </row>
    <row r="20" spans="1:13" ht="25.5">
      <c r="A20" s="24"/>
      <c r="B20" s="24"/>
      <c r="C20" s="30">
        <v>44242</v>
      </c>
      <c r="D20" s="95" t="s">
        <v>79</v>
      </c>
      <c r="E20" s="57" t="s">
        <v>72</v>
      </c>
      <c r="F20" s="71">
        <v>1.6</v>
      </c>
      <c r="G20" s="71">
        <v>1.3</v>
      </c>
      <c r="H20" s="44">
        <f>G20*F20</f>
        <v>2.08</v>
      </c>
      <c r="I20" s="65">
        <v>20</v>
      </c>
      <c r="J20" s="21">
        <v>35000</v>
      </c>
      <c r="K20" s="39">
        <f t="shared" si="2"/>
        <v>1456000</v>
      </c>
      <c r="L20" s="20" t="s">
        <v>74</v>
      </c>
      <c r="M20" s="1">
        <f>I20*H20</f>
        <v>41.6</v>
      </c>
    </row>
    <row r="21" spans="1:13" ht="15">
      <c r="A21" s="24"/>
      <c r="B21" s="24"/>
      <c r="C21" s="72">
        <v>44242</v>
      </c>
      <c r="D21" s="95" t="s">
        <v>75</v>
      </c>
      <c r="E21" s="57"/>
      <c r="F21" s="71"/>
      <c r="G21" s="71"/>
      <c r="H21" s="44"/>
      <c r="I21" s="65"/>
      <c r="J21" s="21"/>
      <c r="K21" s="39">
        <v>3000000</v>
      </c>
      <c r="L21" s="66" t="s">
        <v>73</v>
      </c>
    </row>
    <row r="22" spans="1:13" ht="30">
      <c r="A22" s="24"/>
      <c r="B22" s="24"/>
      <c r="C22" s="72">
        <v>44242</v>
      </c>
      <c r="D22" s="96" t="s">
        <v>76</v>
      </c>
      <c r="E22" s="74" t="s">
        <v>77</v>
      </c>
      <c r="F22" s="75">
        <v>4</v>
      </c>
      <c r="G22" s="76">
        <v>2</v>
      </c>
      <c r="H22" s="44">
        <f>G22*F22</f>
        <v>8</v>
      </c>
      <c r="I22" s="65">
        <v>1</v>
      </c>
      <c r="J22" s="21">
        <v>35000</v>
      </c>
      <c r="K22" s="39">
        <f t="shared" si="2"/>
        <v>280000</v>
      </c>
      <c r="L22" s="73"/>
      <c r="M22" s="1">
        <f t="shared" ref="M22" si="3">I22*H22</f>
        <v>8</v>
      </c>
    </row>
    <row r="23" spans="1:13">
      <c r="A23" s="18"/>
      <c r="B23" s="18"/>
      <c r="C23" s="43"/>
      <c r="D23" s="34"/>
      <c r="E23" s="80" t="s">
        <v>1</v>
      </c>
      <c r="F23" s="81"/>
      <c r="G23" s="82"/>
      <c r="H23" s="42">
        <f>SUM(H4:H22)</f>
        <v>63.36</v>
      </c>
      <c r="I23" s="67">
        <v>35000</v>
      </c>
      <c r="J23" s="14"/>
      <c r="K23" s="14">
        <f>SUM(K4:K22)</f>
        <v>12397500</v>
      </c>
      <c r="L23" s="13"/>
      <c r="M23" s="1">
        <f>SUM(M4:M22)</f>
        <v>268.50000000000006</v>
      </c>
    </row>
    <row r="24" spans="1:13">
      <c r="A24" s="32">
        <v>2</v>
      </c>
      <c r="B24" s="32" t="s">
        <v>14</v>
      </c>
      <c r="C24" s="30">
        <v>44228</v>
      </c>
      <c r="D24" s="97" t="s">
        <v>51</v>
      </c>
      <c r="E24" s="41" t="s">
        <v>13</v>
      </c>
      <c r="F24" s="77">
        <v>12</v>
      </c>
      <c r="G24" s="77">
        <v>1.5</v>
      </c>
      <c r="H24" s="41">
        <v>1</v>
      </c>
      <c r="I24" s="40">
        <f>G24*F24</f>
        <v>18</v>
      </c>
      <c r="J24" s="21"/>
      <c r="K24" s="39">
        <v>22500000</v>
      </c>
      <c r="L24" s="20" t="s">
        <v>12</v>
      </c>
    </row>
    <row r="25" spans="1:13">
      <c r="A25" s="24"/>
      <c r="B25" s="24"/>
      <c r="C25" s="30">
        <v>44228</v>
      </c>
      <c r="D25" s="97" t="s">
        <v>52</v>
      </c>
      <c r="E25" s="41" t="s">
        <v>13</v>
      </c>
      <c r="F25" s="77">
        <v>5</v>
      </c>
      <c r="G25" s="77">
        <v>1.2</v>
      </c>
      <c r="H25" s="41">
        <v>1</v>
      </c>
      <c r="I25" s="40">
        <f t="shared" ref="I25:I26" si="4">G25*F25</f>
        <v>6</v>
      </c>
      <c r="J25" s="21"/>
      <c r="K25" s="39">
        <v>9000000</v>
      </c>
      <c r="L25" s="20" t="s">
        <v>12</v>
      </c>
    </row>
    <row r="26" spans="1:13">
      <c r="A26" s="24"/>
      <c r="B26" s="24"/>
      <c r="C26" s="30">
        <v>44228</v>
      </c>
      <c r="D26" s="97" t="s">
        <v>54</v>
      </c>
      <c r="E26" s="41" t="s">
        <v>13</v>
      </c>
      <c r="F26" s="77">
        <v>5</v>
      </c>
      <c r="G26" s="77">
        <v>1.2</v>
      </c>
      <c r="H26" s="41">
        <v>1</v>
      </c>
      <c r="I26" s="40">
        <f t="shared" si="4"/>
        <v>6</v>
      </c>
      <c r="J26" s="21"/>
      <c r="K26" s="39">
        <v>8500000</v>
      </c>
      <c r="L26" s="20" t="s">
        <v>12</v>
      </c>
    </row>
    <row r="27" spans="1:13">
      <c r="A27" s="24"/>
      <c r="B27" s="24"/>
      <c r="C27" s="30">
        <v>44228</v>
      </c>
      <c r="D27" s="97" t="s">
        <v>53</v>
      </c>
      <c r="E27" s="41" t="s">
        <v>13</v>
      </c>
      <c r="F27" s="77">
        <v>7</v>
      </c>
      <c r="G27" s="77">
        <v>1.5</v>
      </c>
      <c r="H27" s="41">
        <v>2</v>
      </c>
      <c r="I27" s="40">
        <f>G27*F27*H27</f>
        <v>21</v>
      </c>
      <c r="J27" s="21"/>
      <c r="K27" s="39">
        <v>25500000</v>
      </c>
      <c r="L27" s="20" t="s">
        <v>12</v>
      </c>
      <c r="M27" s="79"/>
    </row>
    <row r="28" spans="1:13">
      <c r="A28" s="18"/>
      <c r="B28" s="18"/>
      <c r="C28" s="38"/>
      <c r="D28" s="37"/>
      <c r="E28" s="80" t="s">
        <v>1</v>
      </c>
      <c r="F28" s="81"/>
      <c r="G28" s="82"/>
      <c r="H28" s="17"/>
      <c r="I28" s="17"/>
      <c r="J28" s="17"/>
      <c r="K28" s="14">
        <f>SUM(K24:K27)</f>
        <v>65500000</v>
      </c>
      <c r="L28" s="13"/>
    </row>
    <row r="29" spans="1:13" ht="25.5">
      <c r="A29" s="36">
        <v>3</v>
      </c>
      <c r="B29" s="36" t="s">
        <v>11</v>
      </c>
      <c r="C29" s="25">
        <v>44228</v>
      </c>
      <c r="D29" s="98" t="s">
        <v>55</v>
      </c>
      <c r="E29" s="53"/>
      <c r="F29" s="60"/>
      <c r="G29" s="60"/>
      <c r="H29" s="53"/>
      <c r="I29" s="53"/>
      <c r="J29" s="54"/>
      <c r="K29" s="54">
        <v>3500000</v>
      </c>
      <c r="L29" s="52" t="s">
        <v>65</v>
      </c>
    </row>
    <row r="30" spans="1:13" ht="25.5">
      <c r="A30" s="35"/>
      <c r="B30" s="1" t="s">
        <v>68</v>
      </c>
      <c r="C30" s="25">
        <v>44228</v>
      </c>
      <c r="D30" s="98" t="s">
        <v>56</v>
      </c>
      <c r="E30" s="53"/>
      <c r="F30" s="60"/>
      <c r="G30" s="60"/>
      <c r="H30" s="53"/>
      <c r="I30" s="53"/>
      <c r="J30" s="54"/>
      <c r="K30" s="54">
        <v>3500000</v>
      </c>
      <c r="L30" s="52" t="s">
        <v>65</v>
      </c>
    </row>
    <row r="31" spans="1:13" ht="25.5">
      <c r="A31" s="35"/>
      <c r="B31" s="35" t="s">
        <v>70</v>
      </c>
      <c r="C31" s="25">
        <v>44228</v>
      </c>
      <c r="D31" s="98" t="s">
        <v>57</v>
      </c>
      <c r="E31" s="53"/>
      <c r="F31" s="60"/>
      <c r="G31" s="60"/>
      <c r="H31" s="53"/>
      <c r="I31" s="53"/>
      <c r="J31" s="54"/>
      <c r="K31" s="54">
        <v>3500000</v>
      </c>
      <c r="L31" s="52" t="s">
        <v>65</v>
      </c>
    </row>
    <row r="32" spans="1:13" ht="25.5">
      <c r="A32" s="35"/>
      <c r="B32" s="35" t="s">
        <v>69</v>
      </c>
      <c r="C32" s="25">
        <v>44228</v>
      </c>
      <c r="D32" s="98" t="s">
        <v>58</v>
      </c>
      <c r="E32" s="53"/>
      <c r="F32" s="60"/>
      <c r="G32" s="60"/>
      <c r="H32" s="53"/>
      <c r="I32" s="53"/>
      <c r="J32" s="54"/>
      <c r="K32" s="54">
        <v>3500000</v>
      </c>
      <c r="L32" s="52" t="s">
        <v>65</v>
      </c>
    </row>
    <row r="33" spans="1:12" ht="15">
      <c r="A33" s="35"/>
      <c r="B33" s="35"/>
      <c r="C33" s="25">
        <v>44228</v>
      </c>
      <c r="D33" s="98" t="s">
        <v>59</v>
      </c>
      <c r="E33" s="53"/>
      <c r="F33" s="60"/>
      <c r="G33" s="60"/>
      <c r="H33" s="53"/>
      <c r="I33" s="53"/>
      <c r="J33" s="54"/>
      <c r="K33" s="54">
        <v>4000000</v>
      </c>
      <c r="L33" s="52" t="s">
        <v>66</v>
      </c>
    </row>
    <row r="34" spans="1:12" ht="25.5">
      <c r="A34" s="35"/>
      <c r="B34" s="35" t="s">
        <v>71</v>
      </c>
      <c r="C34" s="25">
        <v>44228</v>
      </c>
      <c r="D34" s="98" t="s">
        <v>60</v>
      </c>
      <c r="E34" s="53"/>
      <c r="F34" s="60"/>
      <c r="G34" s="60"/>
      <c r="H34" s="53"/>
      <c r="I34" s="53"/>
      <c r="J34" s="54"/>
      <c r="K34" s="54">
        <v>3500000</v>
      </c>
      <c r="L34" s="52" t="s">
        <v>65</v>
      </c>
    </row>
    <row r="35" spans="1:12" ht="25.5">
      <c r="A35" s="35"/>
      <c r="B35" s="35"/>
      <c r="C35" s="25">
        <v>44228</v>
      </c>
      <c r="D35" s="98" t="s">
        <v>61</v>
      </c>
      <c r="E35" s="53"/>
      <c r="F35" s="60"/>
      <c r="G35" s="60"/>
      <c r="H35" s="53"/>
      <c r="I35" s="53"/>
      <c r="J35" s="54"/>
      <c r="K35" s="54">
        <v>3500000</v>
      </c>
      <c r="L35" s="52" t="s">
        <v>65</v>
      </c>
    </row>
    <row r="36" spans="1:12" ht="25.5">
      <c r="A36" s="35"/>
      <c r="B36" s="35"/>
      <c r="C36" s="25">
        <v>44228</v>
      </c>
      <c r="D36" s="98" t="s">
        <v>62</v>
      </c>
      <c r="E36" s="53"/>
      <c r="F36" s="60"/>
      <c r="G36" s="60"/>
      <c r="H36" s="53"/>
      <c r="I36" s="53"/>
      <c r="J36" s="54"/>
      <c r="K36" s="54">
        <v>3500000</v>
      </c>
      <c r="L36" s="52" t="s">
        <v>65</v>
      </c>
    </row>
    <row r="37" spans="1:12" ht="25.5">
      <c r="A37" s="35"/>
      <c r="B37" s="35"/>
      <c r="C37" s="25">
        <v>44228</v>
      </c>
      <c r="D37" s="98" t="s">
        <v>63</v>
      </c>
      <c r="E37" s="53"/>
      <c r="F37" s="60"/>
      <c r="G37" s="60"/>
      <c r="H37" s="53"/>
      <c r="I37" s="53"/>
      <c r="J37" s="54"/>
      <c r="K37" s="54">
        <v>3500000</v>
      </c>
      <c r="L37" s="52" t="s">
        <v>65</v>
      </c>
    </row>
    <row r="38" spans="1:12" ht="25.5">
      <c r="A38" s="35"/>
      <c r="B38" s="35"/>
      <c r="C38" s="25">
        <v>44228</v>
      </c>
      <c r="D38" s="98" t="s">
        <v>64</v>
      </c>
      <c r="E38" s="53"/>
      <c r="F38" s="60"/>
      <c r="G38" s="60"/>
      <c r="H38" s="53"/>
      <c r="I38" s="53"/>
      <c r="J38" s="54"/>
      <c r="K38" s="54">
        <v>3500000</v>
      </c>
      <c r="L38" s="52" t="s">
        <v>65</v>
      </c>
    </row>
    <row r="39" spans="1:12" ht="25.5">
      <c r="A39" s="35"/>
      <c r="B39" s="35"/>
      <c r="C39" s="25">
        <v>44228</v>
      </c>
      <c r="D39" s="98" t="s">
        <v>67</v>
      </c>
      <c r="E39" s="53"/>
      <c r="F39" s="60"/>
      <c r="G39" s="60"/>
      <c r="H39" s="53"/>
      <c r="I39" s="53"/>
      <c r="J39" s="54"/>
      <c r="K39" s="54">
        <v>10000000</v>
      </c>
      <c r="L39" s="52" t="s">
        <v>65</v>
      </c>
    </row>
    <row r="40" spans="1:12">
      <c r="A40" s="18"/>
      <c r="B40" s="18"/>
      <c r="C40" s="19"/>
      <c r="D40" s="34"/>
      <c r="E40" s="84" t="s">
        <v>1</v>
      </c>
      <c r="F40" s="84"/>
      <c r="G40" s="84"/>
      <c r="H40" s="84"/>
      <c r="I40" s="84"/>
      <c r="J40" s="18"/>
      <c r="K40" s="33">
        <f>SUM(K29:K39)</f>
        <v>45500000</v>
      </c>
      <c r="L40" s="18"/>
    </row>
    <row r="41" spans="1:12">
      <c r="A41" s="32">
        <v>4</v>
      </c>
      <c r="B41" s="32" t="s">
        <v>10</v>
      </c>
      <c r="C41" s="30">
        <v>44218</v>
      </c>
      <c r="D41" s="31" t="s">
        <v>9</v>
      </c>
      <c r="E41" s="24" t="s">
        <v>7</v>
      </c>
      <c r="F41" s="61"/>
      <c r="G41" s="61"/>
      <c r="H41" s="23">
        <v>20</v>
      </c>
      <c r="I41" s="22">
        <v>135000</v>
      </c>
      <c r="J41" s="22"/>
      <c r="K41" s="21">
        <f t="shared" ref="K41:K44" si="5">I41*H41</f>
        <v>2700000</v>
      </c>
      <c r="L41" s="20" t="s">
        <v>2</v>
      </c>
    </row>
    <row r="42" spans="1:12">
      <c r="A42" s="32"/>
      <c r="B42" s="32"/>
      <c r="C42" s="30">
        <v>44225</v>
      </c>
      <c r="D42" s="31" t="s">
        <v>8</v>
      </c>
      <c r="E42" s="24" t="s">
        <v>7</v>
      </c>
      <c r="F42" s="61"/>
      <c r="G42" s="61"/>
      <c r="H42" s="23">
        <v>20</v>
      </c>
      <c r="I42" s="22">
        <v>135000</v>
      </c>
      <c r="J42" s="22"/>
      <c r="K42" s="21">
        <f t="shared" si="5"/>
        <v>2700000</v>
      </c>
      <c r="L42" s="20" t="s">
        <v>2</v>
      </c>
    </row>
    <row r="43" spans="1:12">
      <c r="A43" s="24"/>
      <c r="B43" s="24"/>
      <c r="C43" s="30">
        <v>44221</v>
      </c>
      <c r="D43" s="29" t="s">
        <v>6</v>
      </c>
      <c r="E43" s="24" t="s">
        <v>5</v>
      </c>
      <c r="F43" s="61"/>
      <c r="G43" s="61"/>
      <c r="H43" s="23">
        <v>20</v>
      </c>
      <c r="I43" s="22">
        <v>135000</v>
      </c>
      <c r="J43" s="22"/>
      <c r="K43" s="21">
        <f t="shared" si="5"/>
        <v>2700000</v>
      </c>
      <c r="L43" s="20" t="s">
        <v>2</v>
      </c>
    </row>
    <row r="44" spans="1:12">
      <c r="A44" s="28"/>
      <c r="B44" s="28"/>
      <c r="C44" s="27">
        <v>44215</v>
      </c>
      <c r="D44" s="26" t="s">
        <v>4</v>
      </c>
      <c r="E44" s="24" t="s">
        <v>3</v>
      </c>
      <c r="F44" s="61"/>
      <c r="G44" s="61"/>
      <c r="H44" s="23">
        <v>20</v>
      </c>
      <c r="I44" s="22">
        <v>135000</v>
      </c>
      <c r="J44" s="22"/>
      <c r="K44" s="21">
        <f t="shared" si="5"/>
        <v>2700000</v>
      </c>
      <c r="L44" s="20" t="s">
        <v>2</v>
      </c>
    </row>
    <row r="45" spans="1:12">
      <c r="A45" s="18"/>
      <c r="B45" s="18"/>
      <c r="C45" s="19"/>
      <c r="D45" s="18"/>
      <c r="E45" s="84" t="s">
        <v>1</v>
      </c>
      <c r="F45" s="84"/>
      <c r="G45" s="84"/>
      <c r="H45" s="17">
        <f>SUM(H41:H44)</f>
        <v>80</v>
      </c>
      <c r="I45" s="16">
        <v>135000</v>
      </c>
      <c r="J45" s="15"/>
      <c r="K45" s="14">
        <f>SUM(K41:K44)</f>
        <v>10800000</v>
      </c>
      <c r="L45" s="13"/>
    </row>
    <row r="46" spans="1:12">
      <c r="A46" s="11"/>
      <c r="B46" s="11"/>
      <c r="C46" s="12"/>
      <c r="D46" s="11"/>
      <c r="E46" s="83" t="s">
        <v>0</v>
      </c>
      <c r="F46" s="83"/>
      <c r="G46" s="83"/>
      <c r="H46" s="10"/>
      <c r="I46" s="9"/>
      <c r="J46" s="8"/>
      <c r="K46" s="7">
        <f>K45+K40+K28+K23</f>
        <v>134197500</v>
      </c>
      <c r="L46" s="6"/>
    </row>
    <row r="52" spans="12:12">
      <c r="L52" s="78"/>
    </row>
  </sheetData>
  <mergeCells count="16">
    <mergeCell ref="A2:A3"/>
    <mergeCell ref="B2:B3"/>
    <mergeCell ref="C2:C3"/>
    <mergeCell ref="D2:D3"/>
    <mergeCell ref="E2:E3"/>
    <mergeCell ref="E28:G28"/>
    <mergeCell ref="E46:G46"/>
    <mergeCell ref="E40:I40"/>
    <mergeCell ref="E45:G45"/>
    <mergeCell ref="L2:L3"/>
    <mergeCell ref="F2:G2"/>
    <mergeCell ref="H2:H3"/>
    <mergeCell ref="I2:I3"/>
    <mergeCell ref="J2:J3"/>
    <mergeCell ref="E23:G23"/>
    <mergeCell ref="K2:K3"/>
  </mergeCells>
  <pageMargins left="0.12" right="0.12" top="0.19" bottom="0.18" header="0.12" footer="0.1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LPAP Biaya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cp:lastPrinted>2021-02-01T07:27:41Z</cp:lastPrinted>
  <dcterms:created xsi:type="dcterms:W3CDTF">2020-12-31T07:39:53Z</dcterms:created>
  <dcterms:modified xsi:type="dcterms:W3CDTF">2021-02-01T11:23:36Z</dcterms:modified>
</cp:coreProperties>
</file>